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e6e2ebc37c74aa84/Desktop/Stats 305C/realtimeElectionForecasting/CCTP_data/"/>
    </mc:Choice>
  </mc:AlternateContent>
  <xr:revisionPtr revIDLastSave="11" documentId="11_C08560924235FBA6D927DCC932B33A5E5346BBE0" xr6:coauthVersionLast="47" xr6:coauthVersionMax="47" xr10:uidLastSave="{F307149A-EFC9-4B35-9013-1CF8438A61DA}"/>
  <bookViews>
    <workbookView xWindow="-98" yWindow="-98" windowWidth="19396" windowHeight="11475" firstSheet="1" activeTab="6" xr2:uid="{00000000-000D-0000-FFFF-FFFF00000000}"/>
  </bookViews>
  <sheets>
    <sheet name="CD-3" sheetId="1" r:id="rId1"/>
    <sheet name="CD-9" sheetId="2" r:id="rId2"/>
    <sheet name="CD-13" sheetId="3" r:id="rId3"/>
    <sheet name="CD-21" sheetId="4" r:id="rId4"/>
    <sheet name="CD-22" sheetId="5" r:id="rId5"/>
    <sheet name="CD-27" sheetId="6" r:id="rId6"/>
    <sheet name="CD-40" sheetId="7" r:id="rId7"/>
    <sheet name="CD-41" sheetId="8" r:id="rId8"/>
    <sheet name="CD-45" sheetId="9" r:id="rId9"/>
    <sheet name="CD-47" sheetId="10" r:id="rId10"/>
    <sheet name="CD-49" sheetId="11" r:id="rId11"/>
    <sheet name="SD-5" sheetId="12" r:id="rId12"/>
    <sheet name="SD-19" sheetId="13" r:id="rId13"/>
    <sheet name="SD-35" sheetId="14" r:id="rId14"/>
    <sheet name="SD-37" sheetId="15" r:id="rId15"/>
    <sheet name="AD-47" sheetId="16" r:id="rId16"/>
    <sheet name="AD-58" sheetId="17" r:id="rId17"/>
    <sheet name="AD-74" sheetId="18" r:id="rId18"/>
    <sheet name="Statewide Results" sheetId="19" r:id="rId19"/>
    <sheet name="Template" sheetId="20" state="hidden" r:id="rId20"/>
    <sheet name="About" sheetId="21" r:id="rId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5" roundtripDataChecksum="mZXAcFCj3sV7MLjwxyCb1huhlx4o8M44yrEu1J+vhTA="/>
    </ext>
  </extLst>
</workbook>
</file>

<file path=xl/calcChain.xml><?xml version="1.0" encoding="utf-8"?>
<calcChain xmlns="http://schemas.openxmlformats.org/spreadsheetml/2006/main">
  <c r="AF7" i="20" l="1"/>
  <c r="AE7" i="20"/>
  <c r="AD7" i="20"/>
  <c r="AC7" i="20"/>
  <c r="AB7" i="20"/>
  <c r="AA7" i="20"/>
  <c r="Z7" i="20"/>
  <c r="Y7" i="20"/>
  <c r="X7" i="20"/>
  <c r="W7" i="20"/>
  <c r="V7" i="20"/>
  <c r="U7" i="20"/>
  <c r="T7" i="20"/>
  <c r="S7" i="20"/>
  <c r="R7" i="20"/>
  <c r="Q7" i="20"/>
  <c r="P7" i="20"/>
  <c r="O7" i="20"/>
  <c r="N7" i="20"/>
  <c r="M7" i="20"/>
  <c r="L7" i="20"/>
  <c r="K7" i="20"/>
  <c r="J7" i="20"/>
  <c r="I7" i="20"/>
  <c r="H7" i="20"/>
  <c r="G7" i="20"/>
  <c r="F7" i="20"/>
  <c r="E7" i="20"/>
  <c r="D7" i="20"/>
  <c r="C7" i="20"/>
  <c r="B7" i="20"/>
  <c r="AF6" i="20"/>
  <c r="AE6" i="20"/>
  <c r="AD6" i="20"/>
  <c r="AC6" i="20"/>
  <c r="AB6" i="20"/>
  <c r="AA6" i="20"/>
  <c r="Z6" i="20"/>
  <c r="Y6" i="20"/>
  <c r="X6" i="20"/>
  <c r="W6" i="20"/>
  <c r="V6" i="20"/>
  <c r="U6" i="20"/>
  <c r="T6" i="20"/>
  <c r="S6" i="20"/>
  <c r="R6" i="20"/>
  <c r="Q6" i="20"/>
  <c r="P6" i="20"/>
  <c r="O6" i="20"/>
  <c r="N6" i="20"/>
  <c r="M6" i="20"/>
  <c r="L6" i="20"/>
  <c r="K6" i="20"/>
  <c r="J6" i="20"/>
  <c r="I6" i="20"/>
  <c r="H6" i="20"/>
  <c r="G6" i="20"/>
  <c r="F6" i="20"/>
  <c r="E6" i="20"/>
  <c r="D6" i="20"/>
  <c r="C6" i="20"/>
  <c r="B6" i="20"/>
  <c r="AF5" i="20"/>
  <c r="AF4" i="20" s="1"/>
  <c r="AE5" i="20"/>
  <c r="AD5" i="20"/>
  <c r="AD4" i="20" s="1"/>
  <c r="AC5" i="20"/>
  <c r="AB5" i="20"/>
  <c r="AA5" i="20"/>
  <c r="AA4" i="20" s="1"/>
  <c r="Z5" i="20"/>
  <c r="Z4" i="20" s="1"/>
  <c r="Y5" i="20"/>
  <c r="Y4" i="20" s="1"/>
  <c r="X5" i="20"/>
  <c r="W5" i="20"/>
  <c r="W4" i="20" s="1"/>
  <c r="V5" i="20"/>
  <c r="V4" i="20" s="1"/>
  <c r="U5" i="20"/>
  <c r="T5" i="20"/>
  <c r="S5" i="20"/>
  <c r="S4" i="20" s="1"/>
  <c r="R5" i="20"/>
  <c r="Q5" i="20"/>
  <c r="Q4" i="20" s="1"/>
  <c r="P5" i="20"/>
  <c r="P4" i="20" s="1"/>
  <c r="O5" i="20"/>
  <c r="N5" i="20"/>
  <c r="M5" i="20"/>
  <c r="L5" i="20"/>
  <c r="K5" i="20"/>
  <c r="K4" i="20" s="1"/>
  <c r="J5" i="20"/>
  <c r="J4" i="20" s="1"/>
  <c r="I5" i="20"/>
  <c r="H5" i="20"/>
  <c r="G5" i="20"/>
  <c r="G4" i="20" s="1"/>
  <c r="F5" i="20"/>
  <c r="E5" i="20"/>
  <c r="D5" i="20"/>
  <c r="C5" i="20"/>
  <c r="C4" i="20" s="1"/>
  <c r="B5" i="20"/>
  <c r="AE4" i="20"/>
  <c r="AC4" i="20"/>
  <c r="AB4" i="20"/>
  <c r="X4" i="20"/>
  <c r="U4" i="20"/>
  <c r="T4" i="20"/>
  <c r="R4" i="20"/>
  <c r="O4" i="20"/>
  <c r="N4" i="20"/>
  <c r="M4" i="20"/>
  <c r="L4" i="20"/>
  <c r="I4" i="20"/>
  <c r="H4" i="20"/>
  <c r="F4" i="20"/>
  <c r="E4" i="20"/>
  <c r="D4" i="20"/>
  <c r="B4" i="20"/>
  <c r="D1" i="20"/>
  <c r="E1" i="20" s="1"/>
  <c r="F1" i="20" s="1"/>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AE1" i="20" s="1"/>
  <c r="AF1" i="20" s="1"/>
  <c r="C1" i="20"/>
  <c r="AI6" i="19"/>
  <c r="AH6" i="19"/>
  <c r="AG6" i="19"/>
  <c r="AF6" i="19"/>
  <c r="AE6" i="19"/>
  <c r="AD6" i="19"/>
  <c r="AC6" i="19"/>
  <c r="AB6" i="19"/>
  <c r="AA6" i="19"/>
  <c r="Z6" i="19"/>
  <c r="Y6" i="19"/>
  <c r="X6" i="19"/>
  <c r="W6" i="19"/>
  <c r="V6" i="19"/>
  <c r="U6" i="19"/>
  <c r="T6" i="19"/>
  <c r="S6" i="19"/>
  <c r="R6" i="19"/>
  <c r="Q6" i="19"/>
  <c r="P6" i="19"/>
  <c r="O6" i="19"/>
  <c r="N6" i="19"/>
  <c r="M6" i="19"/>
  <c r="L6" i="19"/>
  <c r="K6" i="19"/>
  <c r="J6" i="19"/>
  <c r="I6" i="19"/>
  <c r="H6" i="19"/>
  <c r="G6" i="19"/>
  <c r="F6" i="19"/>
  <c r="E6" i="19"/>
  <c r="D6" i="19"/>
  <c r="C6" i="19"/>
  <c r="AH1" i="19"/>
  <c r="AI1" i="19" s="1"/>
  <c r="AG1" i="19"/>
  <c r="AE1" i="19"/>
  <c r="Z1" i="19"/>
  <c r="AA1" i="19" s="1"/>
  <c r="S1" i="19"/>
  <c r="T1" i="19" s="1"/>
  <c r="U1" i="19" s="1"/>
  <c r="V1" i="19" s="1"/>
  <c r="W1" i="19" s="1"/>
  <c r="O1" i="19"/>
  <c r="P1" i="19" s="1"/>
  <c r="C1" i="19"/>
  <c r="E1" i="19" s="1"/>
  <c r="F1" i="19" s="1"/>
  <c r="G1" i="19" s="1"/>
  <c r="H1" i="19" s="1"/>
  <c r="I1" i="19" s="1"/>
  <c r="K1" i="19" s="1"/>
  <c r="L1" i="19" s="1"/>
  <c r="S9" i="18"/>
  <c r="R9" i="18"/>
  <c r="Q9" i="18"/>
  <c r="P9" i="18"/>
  <c r="O9" i="18"/>
  <c r="N9" i="18"/>
  <c r="M9" i="18"/>
  <c r="L9" i="18"/>
  <c r="K9" i="18"/>
  <c r="J9" i="18"/>
  <c r="I9" i="18"/>
  <c r="H9" i="18"/>
  <c r="G9" i="18"/>
  <c r="F9" i="18"/>
  <c r="E9" i="18"/>
  <c r="D9" i="18"/>
  <c r="C9" i="18"/>
  <c r="B9" i="18"/>
  <c r="S8" i="18"/>
  <c r="R8" i="18"/>
  <c r="Q8" i="18"/>
  <c r="P8" i="18"/>
  <c r="O8" i="18"/>
  <c r="N8" i="18"/>
  <c r="M8" i="18"/>
  <c r="L8" i="18"/>
  <c r="K8" i="18"/>
  <c r="J8" i="18"/>
  <c r="I8" i="18"/>
  <c r="H8" i="18"/>
  <c r="G8" i="18"/>
  <c r="F8" i="18"/>
  <c r="E8" i="18"/>
  <c r="D8" i="18"/>
  <c r="C8" i="18"/>
  <c r="B8" i="18"/>
  <c r="S7" i="18"/>
  <c r="R7" i="18"/>
  <c r="Q7" i="18"/>
  <c r="Q5" i="18" s="1"/>
  <c r="R6" i="18" s="1"/>
  <c r="P7" i="18"/>
  <c r="P5" i="18" s="1"/>
  <c r="P6" i="18" s="1"/>
  <c r="O7" i="18"/>
  <c r="N7" i="18"/>
  <c r="N5" i="18" s="1"/>
  <c r="O6" i="18" s="1"/>
  <c r="M7" i="18"/>
  <c r="M5" i="18" s="1"/>
  <c r="L7" i="18"/>
  <c r="L5" i="18" s="1"/>
  <c r="L6" i="18" s="1"/>
  <c r="K7" i="18"/>
  <c r="J7" i="18"/>
  <c r="I7" i="18"/>
  <c r="I5" i="18" s="1"/>
  <c r="J6" i="18" s="1"/>
  <c r="H7" i="18"/>
  <c r="H5" i="18" s="1"/>
  <c r="G7" i="18"/>
  <c r="G5" i="18" s="1"/>
  <c r="G6" i="18" s="1"/>
  <c r="F7" i="18"/>
  <c r="E7" i="18"/>
  <c r="E5" i="18" s="1"/>
  <c r="D7" i="18"/>
  <c r="C7" i="18"/>
  <c r="B7" i="18"/>
  <c r="K6" i="18"/>
  <c r="F6" i="18"/>
  <c r="E6" i="18"/>
  <c r="C6" i="18"/>
  <c r="S5" i="18"/>
  <c r="S6" i="18" s="1"/>
  <c r="R5" i="18"/>
  <c r="O5" i="18"/>
  <c r="K5" i="18"/>
  <c r="J5" i="18"/>
  <c r="F5" i="18"/>
  <c r="D5" i="18"/>
  <c r="C5" i="18"/>
  <c r="B5" i="18"/>
  <c r="Q1" i="18"/>
  <c r="R1" i="18" s="1"/>
  <c r="S1" i="18" s="1"/>
  <c r="M1" i="18"/>
  <c r="N1" i="18" s="1"/>
  <c r="G1" i="18"/>
  <c r="H1" i="18" s="1"/>
  <c r="I1" i="18" s="1"/>
  <c r="J1" i="18" s="1"/>
  <c r="K1" i="18" s="1"/>
  <c r="C1" i="18"/>
  <c r="D1" i="18" s="1"/>
  <c r="AE9" i="17"/>
  <c r="AD9" i="17"/>
  <c r="AC9" i="17"/>
  <c r="AB9" i="17"/>
  <c r="AA9" i="17"/>
  <c r="Z9" i="17"/>
  <c r="Y9" i="17"/>
  <c r="X9" i="17"/>
  <c r="W9" i="17"/>
  <c r="V9" i="17"/>
  <c r="U9" i="17"/>
  <c r="T9" i="17"/>
  <c r="S9" i="17"/>
  <c r="R9" i="17"/>
  <c r="Q9" i="17"/>
  <c r="P9" i="17"/>
  <c r="O9" i="17"/>
  <c r="N9" i="17"/>
  <c r="M9" i="17"/>
  <c r="L9" i="17"/>
  <c r="K9" i="17"/>
  <c r="J9" i="17"/>
  <c r="I9" i="17"/>
  <c r="H9" i="17"/>
  <c r="G9" i="17"/>
  <c r="F9" i="17"/>
  <c r="E9" i="17"/>
  <c r="AE8" i="17"/>
  <c r="AD8" i="17"/>
  <c r="AC8" i="17"/>
  <c r="AB8" i="17"/>
  <c r="AA8" i="17"/>
  <c r="Z8" i="17"/>
  <c r="Y8" i="17"/>
  <c r="X8" i="17"/>
  <c r="W8" i="17"/>
  <c r="V8" i="17"/>
  <c r="U8" i="17"/>
  <c r="T8" i="17"/>
  <c r="S8" i="17"/>
  <c r="R8" i="17"/>
  <c r="Q8" i="17"/>
  <c r="P8" i="17"/>
  <c r="O8" i="17"/>
  <c r="N8" i="17"/>
  <c r="M8" i="17"/>
  <c r="L8" i="17"/>
  <c r="K8" i="17"/>
  <c r="J8" i="17"/>
  <c r="I8" i="17"/>
  <c r="H8" i="17"/>
  <c r="G8" i="17"/>
  <c r="F8" i="17"/>
  <c r="E8" i="17"/>
  <c r="D8" i="17"/>
  <c r="C8" i="17"/>
  <c r="B8" i="17"/>
  <c r="AE7" i="17"/>
  <c r="AE5" i="17" s="1"/>
  <c r="AD7" i="17"/>
  <c r="AD5" i="17" s="1"/>
  <c r="AC7" i="17"/>
  <c r="AC5" i="17" s="1"/>
  <c r="AC6" i="17" s="1"/>
  <c r="AB7" i="17"/>
  <c r="AA7" i="17"/>
  <c r="AA5" i="17" s="1"/>
  <c r="Z7" i="17"/>
  <c r="Y7" i="17"/>
  <c r="X7" i="17"/>
  <c r="W7" i="17"/>
  <c r="W5" i="17" s="1"/>
  <c r="V7" i="17"/>
  <c r="V5" i="17" s="1"/>
  <c r="V6" i="17" s="1"/>
  <c r="U7" i="17"/>
  <c r="T7" i="17"/>
  <c r="S7" i="17"/>
  <c r="S5" i="17" s="1"/>
  <c r="R7" i="17"/>
  <c r="R5" i="17" s="1"/>
  <c r="R6" i="17" s="1"/>
  <c r="Q7" i="17"/>
  <c r="P7" i="17"/>
  <c r="O7" i="17"/>
  <c r="O5" i="17" s="1"/>
  <c r="N7" i="17"/>
  <c r="N5" i="17" s="1"/>
  <c r="M7" i="17"/>
  <c r="M5" i="17" s="1"/>
  <c r="M6" i="17" s="1"/>
  <c r="L7" i="17"/>
  <c r="K7" i="17"/>
  <c r="K5" i="17" s="1"/>
  <c r="J7" i="17"/>
  <c r="I7" i="17"/>
  <c r="H7" i="17"/>
  <c r="G7" i="17"/>
  <c r="G5" i="17" s="1"/>
  <c r="F7" i="17"/>
  <c r="F5" i="17" s="1"/>
  <c r="E7" i="17"/>
  <c r="D7" i="17"/>
  <c r="C7" i="17"/>
  <c r="C5" i="17" s="1"/>
  <c r="B7" i="17"/>
  <c r="AB6" i="17"/>
  <c r="X6" i="17"/>
  <c r="W6" i="17"/>
  <c r="L6" i="17"/>
  <c r="G6" i="17"/>
  <c r="AB5" i="17"/>
  <c r="Z5" i="17"/>
  <c r="Y5" i="17"/>
  <c r="Y6" i="17" s="1"/>
  <c r="X5" i="17"/>
  <c r="U5" i="17"/>
  <c r="U6" i="17" s="1"/>
  <c r="T5" i="17"/>
  <c r="Q5" i="17"/>
  <c r="Q6" i="17" s="1"/>
  <c r="P5" i="17"/>
  <c r="L5" i="17"/>
  <c r="J5" i="17"/>
  <c r="J6" i="17" s="1"/>
  <c r="I5" i="17"/>
  <c r="H5" i="17"/>
  <c r="H6" i="17" s="1"/>
  <c r="E5" i="17"/>
  <c r="E6" i="17" s="1"/>
  <c r="D5" i="17"/>
  <c r="D6" i="17" s="1"/>
  <c r="B5" i="17"/>
  <c r="AE1" i="17"/>
  <c r="AD1" i="17"/>
  <c r="AC1" i="17"/>
  <c r="Y1" i="17"/>
  <c r="Z1" i="17" s="1"/>
  <c r="S1" i="17"/>
  <c r="T1" i="17" s="1"/>
  <c r="U1" i="17" s="1"/>
  <c r="V1" i="17" s="1"/>
  <c r="W1" i="17" s="1"/>
  <c r="O1" i="17"/>
  <c r="P1" i="17" s="1"/>
  <c r="C1" i="17"/>
  <c r="AC9" i="16"/>
  <c r="AB9" i="16"/>
  <c r="AA9" i="16"/>
  <c r="Z9" i="16"/>
  <c r="Y9" i="16"/>
  <c r="X9" i="16"/>
  <c r="W9" i="16"/>
  <c r="V9" i="16"/>
  <c r="U9" i="16"/>
  <c r="T9" i="16"/>
  <c r="S9" i="16"/>
  <c r="R9" i="16"/>
  <c r="Q9" i="16"/>
  <c r="P9" i="16"/>
  <c r="O9" i="16"/>
  <c r="N9" i="16"/>
  <c r="M9" i="16"/>
  <c r="L9" i="16"/>
  <c r="K9" i="16"/>
  <c r="J9" i="16"/>
  <c r="I9" i="16"/>
  <c r="H9" i="16"/>
  <c r="G9" i="16"/>
  <c r="F9" i="16"/>
  <c r="E9" i="16"/>
  <c r="D9" i="16"/>
  <c r="AC8" i="16"/>
  <c r="AB8" i="16"/>
  <c r="AA8" i="16"/>
  <c r="Z8" i="16"/>
  <c r="Y8" i="16"/>
  <c r="X8" i="16"/>
  <c r="W8" i="16"/>
  <c r="V8" i="16"/>
  <c r="U8" i="16"/>
  <c r="T8" i="16"/>
  <c r="S8" i="16"/>
  <c r="R8" i="16"/>
  <c r="Q8" i="16"/>
  <c r="P8" i="16"/>
  <c r="O8" i="16"/>
  <c r="N8" i="16"/>
  <c r="M8" i="16"/>
  <c r="L8" i="16"/>
  <c r="K8" i="16"/>
  <c r="J8" i="16"/>
  <c r="I8" i="16"/>
  <c r="H8" i="16"/>
  <c r="G8" i="16"/>
  <c r="F8" i="16"/>
  <c r="E8" i="16"/>
  <c r="D8" i="16"/>
  <c r="C8" i="16"/>
  <c r="B8" i="16"/>
  <c r="AC7" i="16"/>
  <c r="AB7" i="16"/>
  <c r="AB5" i="16" s="1"/>
  <c r="AA7" i="16"/>
  <c r="AA5" i="16" s="1"/>
  <c r="Z7" i="16"/>
  <c r="Z5" i="16" s="1"/>
  <c r="Z6" i="16" s="1"/>
  <c r="Y7" i="16"/>
  <c r="Y5" i="16" s="1"/>
  <c r="X7" i="16"/>
  <c r="X5" i="16" s="1"/>
  <c r="W7" i="16"/>
  <c r="W5" i="16" s="1"/>
  <c r="W6" i="16" s="1"/>
  <c r="V7" i="16"/>
  <c r="U7" i="16"/>
  <c r="T7" i="16"/>
  <c r="T5" i="16" s="1"/>
  <c r="T6" i="16" s="1"/>
  <c r="S7" i="16"/>
  <c r="S5" i="16" s="1"/>
  <c r="S6" i="16" s="1"/>
  <c r="R7" i="16"/>
  <c r="Q7" i="16"/>
  <c r="P7" i="16"/>
  <c r="P5" i="16" s="1"/>
  <c r="O7" i="16"/>
  <c r="N7" i="16"/>
  <c r="M7" i="16"/>
  <c r="L7" i="16"/>
  <c r="L5" i="16" s="1"/>
  <c r="K7" i="16"/>
  <c r="J7" i="16"/>
  <c r="I7" i="16"/>
  <c r="I5" i="16" s="1"/>
  <c r="H7" i="16"/>
  <c r="H5" i="16" s="1"/>
  <c r="G7" i="16"/>
  <c r="F7" i="16"/>
  <c r="E7" i="16"/>
  <c r="D7" i="16"/>
  <c r="D5" i="16" s="1"/>
  <c r="C7" i="16"/>
  <c r="C5" i="16" s="1"/>
  <c r="B7" i="16"/>
  <c r="P6" i="16"/>
  <c r="K6" i="16"/>
  <c r="D6" i="16"/>
  <c r="AC5" i="16"/>
  <c r="AC6" i="16" s="1"/>
  <c r="V5" i="16"/>
  <c r="V6" i="16" s="1"/>
  <c r="U5" i="16"/>
  <c r="R5" i="16"/>
  <c r="Q5" i="16"/>
  <c r="Q6" i="16" s="1"/>
  <c r="O5" i="16"/>
  <c r="O6" i="16" s="1"/>
  <c r="N5" i="16"/>
  <c r="N6" i="16" s="1"/>
  <c r="M5" i="16"/>
  <c r="M6" i="16" s="1"/>
  <c r="K5" i="16"/>
  <c r="L6" i="16" s="1"/>
  <c r="J5" i="16"/>
  <c r="J6" i="16" s="1"/>
  <c r="G5" i="16"/>
  <c r="G6" i="16" s="1"/>
  <c r="F5" i="16"/>
  <c r="F6" i="16" s="1"/>
  <c r="E5" i="16"/>
  <c r="E6" i="16" s="1"/>
  <c r="B5" i="16"/>
  <c r="C6" i="16" s="1"/>
  <c r="AA1" i="16"/>
  <c r="AB1" i="16" s="1"/>
  <c r="AC1" i="16" s="1"/>
  <c r="X1" i="16"/>
  <c r="W1" i="16"/>
  <c r="Q1" i="16"/>
  <c r="R1" i="16" s="1"/>
  <c r="S1" i="16" s="1"/>
  <c r="T1" i="16" s="1"/>
  <c r="U1" i="16" s="1"/>
  <c r="M1" i="16"/>
  <c r="N1" i="16" s="1"/>
  <c r="I1" i="16"/>
  <c r="H1" i="16"/>
  <c r="D1" i="16"/>
  <c r="E1" i="16" s="1"/>
  <c r="F1" i="16" s="1"/>
  <c r="C1" i="16"/>
  <c r="AC9" i="15"/>
  <c r="AB9" i="15"/>
  <c r="AA9" i="15"/>
  <c r="Z9" i="15"/>
  <c r="Y9" i="15"/>
  <c r="X9" i="15"/>
  <c r="W9" i="15"/>
  <c r="V9" i="15"/>
  <c r="U9" i="15"/>
  <c r="T9" i="15"/>
  <c r="S9" i="15"/>
  <c r="R9" i="15"/>
  <c r="Q9" i="15"/>
  <c r="P9" i="15"/>
  <c r="O9" i="15"/>
  <c r="N9" i="15"/>
  <c r="M9" i="15"/>
  <c r="L9" i="15"/>
  <c r="K9" i="15"/>
  <c r="J9" i="15"/>
  <c r="I9" i="15"/>
  <c r="H9" i="15"/>
  <c r="G9" i="15"/>
  <c r="F9" i="15"/>
  <c r="E9" i="15"/>
  <c r="D9" i="15"/>
  <c r="C9" i="15"/>
  <c r="AC8" i="15"/>
  <c r="AB8" i="15"/>
  <c r="AA8" i="15"/>
  <c r="Z8" i="15"/>
  <c r="Y8" i="15"/>
  <c r="X8" i="15"/>
  <c r="W8" i="15"/>
  <c r="V8" i="15"/>
  <c r="U8" i="15"/>
  <c r="T8" i="15"/>
  <c r="S8" i="15"/>
  <c r="R8" i="15"/>
  <c r="Q8" i="15"/>
  <c r="P8" i="15"/>
  <c r="O8" i="15"/>
  <c r="N8" i="15"/>
  <c r="M8" i="15"/>
  <c r="L8" i="15"/>
  <c r="K8" i="15"/>
  <c r="J8" i="15"/>
  <c r="I8" i="15"/>
  <c r="H8" i="15"/>
  <c r="G8" i="15"/>
  <c r="F8" i="15"/>
  <c r="E8" i="15"/>
  <c r="D8" i="15"/>
  <c r="C8" i="15"/>
  <c r="B8" i="15"/>
  <c r="AC7" i="15"/>
  <c r="AB7" i="15"/>
  <c r="AB5" i="15" s="1"/>
  <c r="AB6" i="15" s="1"/>
  <c r="AA7" i="15"/>
  <c r="AA5" i="15" s="1"/>
  <c r="Z7" i="15"/>
  <c r="Z5" i="15" s="1"/>
  <c r="Z6" i="15" s="1"/>
  <c r="Y7" i="15"/>
  <c r="X7" i="15"/>
  <c r="X5" i="15" s="1"/>
  <c r="W7" i="15"/>
  <c r="W5" i="15" s="1"/>
  <c r="V7" i="15"/>
  <c r="V5" i="15" s="1"/>
  <c r="V6" i="15" s="1"/>
  <c r="U7" i="15"/>
  <c r="T7" i="15"/>
  <c r="T5" i="15" s="1"/>
  <c r="S7" i="15"/>
  <c r="S5" i="15" s="1"/>
  <c r="S6" i="15" s="1"/>
  <c r="R7" i="15"/>
  <c r="Q7" i="15"/>
  <c r="P7" i="15"/>
  <c r="P5" i="15" s="1"/>
  <c r="O7" i="15"/>
  <c r="O5" i="15" s="1"/>
  <c r="N7" i="15"/>
  <c r="M7" i="15"/>
  <c r="L7" i="15"/>
  <c r="L5" i="15" s="1"/>
  <c r="K7" i="15"/>
  <c r="J7" i="15"/>
  <c r="I7" i="15"/>
  <c r="H7" i="15"/>
  <c r="H5" i="15" s="1"/>
  <c r="G7" i="15"/>
  <c r="F7" i="15"/>
  <c r="F5" i="15" s="1"/>
  <c r="F6" i="15" s="1"/>
  <c r="E7" i="15"/>
  <c r="D7" i="15"/>
  <c r="D5" i="15" s="1"/>
  <c r="C7" i="15"/>
  <c r="C5" i="15" s="1"/>
  <c r="C6" i="15" s="1"/>
  <c r="B7" i="15"/>
  <c r="P6" i="15"/>
  <c r="AC5" i="15"/>
  <c r="Y5" i="15"/>
  <c r="U5" i="15"/>
  <c r="R5" i="15"/>
  <c r="R6" i="15" s="1"/>
  <c r="Q5" i="15"/>
  <c r="Q6" i="15" s="1"/>
  <c r="N5" i="15"/>
  <c r="N6" i="15" s="1"/>
  <c r="M5" i="15"/>
  <c r="M6" i="15" s="1"/>
  <c r="K5" i="15"/>
  <c r="L6" i="15" s="1"/>
  <c r="J5" i="15"/>
  <c r="J6" i="15" s="1"/>
  <c r="I5" i="15"/>
  <c r="I6" i="15" s="1"/>
  <c r="G5" i="15"/>
  <c r="H6" i="15" s="1"/>
  <c r="E5" i="15"/>
  <c r="B5" i="15"/>
  <c r="AA1" i="15"/>
  <c r="AB1" i="15" s="1"/>
  <c r="AC1" i="15" s="1"/>
  <c r="X1" i="15"/>
  <c r="W1" i="15"/>
  <c r="S1" i="15"/>
  <c r="T1" i="15" s="1"/>
  <c r="U1" i="15" s="1"/>
  <c r="R1" i="15"/>
  <c r="Q1" i="15"/>
  <c r="N1" i="15"/>
  <c r="M1" i="15"/>
  <c r="C1" i="15"/>
  <c r="D1" i="15" s="1"/>
  <c r="E1" i="15" s="1"/>
  <c r="F1" i="15" s="1"/>
  <c r="G1" i="15" s="1"/>
  <c r="AE9" i="14"/>
  <c r="AD9" i="14"/>
  <c r="AC9" i="14"/>
  <c r="AB9" i="14"/>
  <c r="AA9" i="14"/>
  <c r="Z9" i="14"/>
  <c r="Y9" i="14"/>
  <c r="X9" i="14"/>
  <c r="W9" i="14"/>
  <c r="V9" i="14"/>
  <c r="U9" i="14"/>
  <c r="T9" i="14"/>
  <c r="S9" i="14"/>
  <c r="R9" i="14"/>
  <c r="Q9" i="14"/>
  <c r="P9" i="14"/>
  <c r="O9" i="14"/>
  <c r="N9" i="14"/>
  <c r="M9" i="14"/>
  <c r="L9" i="14"/>
  <c r="K9" i="14"/>
  <c r="J9" i="14"/>
  <c r="I9" i="14"/>
  <c r="H9" i="14"/>
  <c r="G9" i="14"/>
  <c r="F9" i="14"/>
  <c r="E9" i="14"/>
  <c r="AE8" i="14"/>
  <c r="AD8" i="14"/>
  <c r="AC8" i="14"/>
  <c r="AB8" i="14"/>
  <c r="AA8" i="14"/>
  <c r="Z8" i="14"/>
  <c r="Y8" i="14"/>
  <c r="X8" i="14"/>
  <c r="W8" i="14"/>
  <c r="V8" i="14"/>
  <c r="U8" i="14"/>
  <c r="T8" i="14"/>
  <c r="S8" i="14"/>
  <c r="R8" i="14"/>
  <c r="Q8" i="14"/>
  <c r="P8" i="14"/>
  <c r="O8" i="14"/>
  <c r="N8" i="14"/>
  <c r="M8" i="14"/>
  <c r="L8" i="14"/>
  <c r="K8" i="14"/>
  <c r="J8" i="14"/>
  <c r="I8" i="14"/>
  <c r="H8" i="14"/>
  <c r="G8" i="14"/>
  <c r="F8" i="14"/>
  <c r="E8" i="14"/>
  <c r="D8" i="14"/>
  <c r="C8" i="14"/>
  <c r="B8" i="14"/>
  <c r="AE7" i="14"/>
  <c r="AD7" i="14"/>
  <c r="AC7" i="14"/>
  <c r="AC5" i="14" s="1"/>
  <c r="AB7" i="14"/>
  <c r="AB5" i="14" s="1"/>
  <c r="AA7" i="14"/>
  <c r="AA5" i="14" s="1"/>
  <c r="AA6" i="14" s="1"/>
  <c r="Z7" i="14"/>
  <c r="Y7" i="14"/>
  <c r="Y5" i="14" s="1"/>
  <c r="X7" i="14"/>
  <c r="W7" i="14"/>
  <c r="W5" i="14" s="1"/>
  <c r="W6" i="14" s="1"/>
  <c r="V7" i="14"/>
  <c r="U7" i="14"/>
  <c r="U5" i="14" s="1"/>
  <c r="T7" i="14"/>
  <c r="T5" i="14" s="1"/>
  <c r="T6" i="14" s="1"/>
  <c r="S7" i="14"/>
  <c r="R7" i="14"/>
  <c r="Q7" i="14"/>
  <c r="Q5" i="14" s="1"/>
  <c r="P7" i="14"/>
  <c r="P5" i="14" s="1"/>
  <c r="P6" i="14" s="1"/>
  <c r="O7" i="14"/>
  <c r="N7" i="14"/>
  <c r="M7" i="14"/>
  <c r="M5" i="14" s="1"/>
  <c r="L7" i="14"/>
  <c r="L5" i="14" s="1"/>
  <c r="K7" i="14"/>
  <c r="K5" i="14" s="1"/>
  <c r="K6" i="14" s="1"/>
  <c r="J7" i="14"/>
  <c r="I7" i="14"/>
  <c r="I5" i="14" s="1"/>
  <c r="H7" i="14"/>
  <c r="G7" i="14"/>
  <c r="F7" i="14"/>
  <c r="E7" i="14"/>
  <c r="E5" i="14" s="1"/>
  <c r="D7" i="14"/>
  <c r="D5" i="14" s="1"/>
  <c r="E6" i="14" s="1"/>
  <c r="C7" i="14"/>
  <c r="B7" i="14"/>
  <c r="AD6" i="14"/>
  <c r="Z6" i="14"/>
  <c r="V6" i="14"/>
  <c r="U6" i="14"/>
  <c r="J6" i="14"/>
  <c r="AE5" i="14"/>
  <c r="AE6" i="14" s="1"/>
  <c r="AD5" i="14"/>
  <c r="Z5" i="14"/>
  <c r="X5" i="14"/>
  <c r="Y6" i="14" s="1"/>
  <c r="V5" i="14"/>
  <c r="S5" i="14"/>
  <c r="S6" i="14" s="1"/>
  <c r="R5" i="14"/>
  <c r="R6" i="14" s="1"/>
  <c r="O5" i="14"/>
  <c r="O6" i="14" s="1"/>
  <c r="N5" i="14"/>
  <c r="J5" i="14"/>
  <c r="H5" i="14"/>
  <c r="G5" i="14"/>
  <c r="G6" i="14" s="1"/>
  <c r="F5" i="14"/>
  <c r="F6" i="14" s="1"/>
  <c r="C5" i="14"/>
  <c r="C6" i="14" s="1"/>
  <c r="B5" i="14"/>
  <c r="AD1" i="14"/>
  <c r="AE1" i="14" s="1"/>
  <c r="AC1" i="14"/>
  <c r="Z1" i="14"/>
  <c r="Y1" i="14"/>
  <c r="S1" i="14"/>
  <c r="T1" i="14" s="1"/>
  <c r="U1" i="14" s="1"/>
  <c r="V1" i="14" s="1"/>
  <c r="W1" i="14" s="1"/>
  <c r="P1" i="14"/>
  <c r="O1" i="14"/>
  <c r="E1" i="14"/>
  <c r="F1" i="14" s="1"/>
  <c r="G1" i="14" s="1"/>
  <c r="H1" i="14" s="1"/>
  <c r="I1" i="14" s="1"/>
  <c r="K1" i="14" s="1"/>
  <c r="D1" i="14"/>
  <c r="C1" i="14"/>
  <c r="AE9" i="13"/>
  <c r="AD9" i="13"/>
  <c r="AC9" i="13"/>
  <c r="AB9" i="13"/>
  <c r="AA9" i="13"/>
  <c r="Z9" i="13"/>
  <c r="Y9" i="13"/>
  <c r="X9" i="13"/>
  <c r="W9" i="13"/>
  <c r="V9" i="13"/>
  <c r="U9" i="13"/>
  <c r="T9" i="13"/>
  <c r="S9" i="13"/>
  <c r="R9" i="13"/>
  <c r="Q9" i="13"/>
  <c r="P9" i="13"/>
  <c r="O9" i="13"/>
  <c r="N9" i="13"/>
  <c r="M9" i="13"/>
  <c r="L9" i="13"/>
  <c r="K9" i="13"/>
  <c r="J9" i="13"/>
  <c r="I9" i="13"/>
  <c r="H9" i="13"/>
  <c r="G9" i="13"/>
  <c r="F9" i="13"/>
  <c r="E9" i="13"/>
  <c r="AE8" i="13"/>
  <c r="AD8" i="13"/>
  <c r="AC8" i="13"/>
  <c r="AB8" i="13"/>
  <c r="AA8" i="13"/>
  <c r="Z8" i="13"/>
  <c r="Y8" i="13"/>
  <c r="X8" i="13"/>
  <c r="W8" i="13"/>
  <c r="V8" i="13"/>
  <c r="U8" i="13"/>
  <c r="T8" i="13"/>
  <c r="S8" i="13"/>
  <c r="R8" i="13"/>
  <c r="Q8" i="13"/>
  <c r="P8" i="13"/>
  <c r="O8" i="13"/>
  <c r="N8" i="13"/>
  <c r="M8" i="13"/>
  <c r="L8" i="13"/>
  <c r="K8" i="13"/>
  <c r="J8" i="13"/>
  <c r="I8" i="13"/>
  <c r="H8" i="13"/>
  <c r="G8" i="13"/>
  <c r="F8" i="13"/>
  <c r="E8" i="13"/>
  <c r="D8" i="13"/>
  <c r="C8" i="13"/>
  <c r="B8" i="13"/>
  <c r="AE7" i="13"/>
  <c r="AE5" i="13" s="1"/>
  <c r="AE6" i="13" s="1"/>
  <c r="AD7" i="13"/>
  <c r="AC7" i="13"/>
  <c r="AC5" i="13" s="1"/>
  <c r="AC6" i="13" s="1"/>
  <c r="AB7" i="13"/>
  <c r="AA7" i="13"/>
  <c r="AA5" i="13" s="1"/>
  <c r="AA6" i="13" s="1"/>
  <c r="Z7" i="13"/>
  <c r="Z5" i="13" s="1"/>
  <c r="Z6" i="13" s="1"/>
  <c r="Y7" i="13"/>
  <c r="X7" i="13"/>
  <c r="W7" i="13"/>
  <c r="W5" i="13" s="1"/>
  <c r="V7" i="13"/>
  <c r="V5" i="13" s="1"/>
  <c r="V6" i="13" s="1"/>
  <c r="U7" i="13"/>
  <c r="T7" i="13"/>
  <c r="S7" i="13"/>
  <c r="S5" i="13" s="1"/>
  <c r="R7" i="13"/>
  <c r="Q7" i="13"/>
  <c r="P7" i="13"/>
  <c r="O7" i="13"/>
  <c r="O5" i="13" s="1"/>
  <c r="N7" i="13"/>
  <c r="M7" i="13"/>
  <c r="M5" i="13" s="1"/>
  <c r="M6" i="13" s="1"/>
  <c r="L7" i="13"/>
  <c r="K7" i="13"/>
  <c r="K5" i="13" s="1"/>
  <c r="J7" i="13"/>
  <c r="J5" i="13" s="1"/>
  <c r="J6" i="13" s="1"/>
  <c r="I7" i="13"/>
  <c r="H7" i="13"/>
  <c r="G7" i="13"/>
  <c r="G5" i="13" s="1"/>
  <c r="F7" i="13"/>
  <c r="F5" i="13" s="1"/>
  <c r="F6" i="13" s="1"/>
  <c r="E7" i="13"/>
  <c r="D7" i="13"/>
  <c r="C7" i="13"/>
  <c r="C5" i="13" s="1"/>
  <c r="C6" i="13" s="1"/>
  <c r="B7" i="13"/>
  <c r="T6" i="13"/>
  <c r="Q6" i="13"/>
  <c r="P6" i="13"/>
  <c r="L6" i="13"/>
  <c r="K6" i="13"/>
  <c r="E6" i="13"/>
  <c r="AD5" i="13"/>
  <c r="AB5" i="13"/>
  <c r="AB6" i="13" s="1"/>
  <c r="Y5" i="13"/>
  <c r="Y6" i="13" s="1"/>
  <c r="X5" i="13"/>
  <c r="X6" i="13" s="1"/>
  <c r="U5" i="13"/>
  <c r="U6" i="13" s="1"/>
  <c r="T5" i="13"/>
  <c r="R5" i="13"/>
  <c r="R6" i="13" s="1"/>
  <c r="Q5" i="13"/>
  <c r="P5" i="13"/>
  <c r="N5" i="13"/>
  <c r="L5" i="13"/>
  <c r="I5" i="13"/>
  <c r="I6" i="13" s="1"/>
  <c r="H5" i="13"/>
  <c r="H6" i="13" s="1"/>
  <c r="E5" i="13"/>
  <c r="D5" i="13"/>
  <c r="B5" i="13"/>
  <c r="AC1" i="13"/>
  <c r="AD1" i="13" s="1"/>
  <c r="AE1" i="13" s="1"/>
  <c r="Y1" i="13"/>
  <c r="Z1" i="13" s="1"/>
  <c r="S1" i="13"/>
  <c r="T1" i="13" s="1"/>
  <c r="U1" i="13" s="1"/>
  <c r="V1" i="13" s="1"/>
  <c r="W1" i="13" s="1"/>
  <c r="O1" i="13"/>
  <c r="P1" i="13" s="1"/>
  <c r="C1" i="13"/>
  <c r="AD9" i="12"/>
  <c r="AC9" i="12"/>
  <c r="AB9" i="12"/>
  <c r="AA9" i="12"/>
  <c r="Z9" i="12"/>
  <c r="Y9" i="12"/>
  <c r="X9" i="12"/>
  <c r="W9" i="12"/>
  <c r="V9" i="12"/>
  <c r="U9" i="12"/>
  <c r="T9" i="12"/>
  <c r="S9" i="12"/>
  <c r="R9" i="12"/>
  <c r="Q9" i="12"/>
  <c r="P9" i="12"/>
  <c r="O9" i="12"/>
  <c r="N9" i="12"/>
  <c r="M9" i="12"/>
  <c r="L9" i="12"/>
  <c r="K9" i="12"/>
  <c r="J9" i="12"/>
  <c r="I9" i="12"/>
  <c r="H9" i="12"/>
  <c r="E9" i="12"/>
  <c r="D9" i="12"/>
  <c r="AD8" i="12"/>
  <c r="AC8" i="12"/>
  <c r="AB8" i="12"/>
  <c r="AA8" i="12"/>
  <c r="Z8" i="12"/>
  <c r="Y8" i="12"/>
  <c r="X8" i="12"/>
  <c r="W8" i="12"/>
  <c r="V8" i="12"/>
  <c r="U8" i="12"/>
  <c r="T8" i="12"/>
  <c r="S8" i="12"/>
  <c r="R8" i="12"/>
  <c r="Q8" i="12"/>
  <c r="P8" i="12"/>
  <c r="O8" i="12"/>
  <c r="N8" i="12"/>
  <c r="M8" i="12"/>
  <c r="L8" i="12"/>
  <c r="K8" i="12"/>
  <c r="J8" i="12"/>
  <c r="I8" i="12"/>
  <c r="H8" i="12"/>
  <c r="G8" i="12"/>
  <c r="F8" i="12"/>
  <c r="E8" i="12"/>
  <c r="D8" i="12"/>
  <c r="C8" i="12"/>
  <c r="B8" i="12"/>
  <c r="AD7" i="12"/>
  <c r="AC7" i="12"/>
  <c r="AC5" i="12" s="1"/>
  <c r="AC6" i="12" s="1"/>
  <c r="AB7" i="12"/>
  <c r="AB5" i="12" s="1"/>
  <c r="AB6" i="12" s="1"/>
  <c r="AA7" i="12"/>
  <c r="AA5" i="12" s="1"/>
  <c r="AA6" i="12" s="1"/>
  <c r="Z7" i="12"/>
  <c r="Y7" i="12"/>
  <c r="Y5" i="12" s="1"/>
  <c r="X7" i="12"/>
  <c r="W7" i="12"/>
  <c r="V7" i="12"/>
  <c r="U7" i="12"/>
  <c r="T7" i="12"/>
  <c r="T5" i="12" s="1"/>
  <c r="T6" i="12" s="1"/>
  <c r="S7" i="12"/>
  <c r="S5" i="12" s="1"/>
  <c r="R7" i="12"/>
  <c r="Q7" i="12"/>
  <c r="P7" i="12"/>
  <c r="P5" i="12" s="1"/>
  <c r="O7" i="12"/>
  <c r="O5" i="12" s="1"/>
  <c r="O6" i="12" s="1"/>
  <c r="N7" i="12"/>
  <c r="M7" i="12"/>
  <c r="M5" i="12" s="1"/>
  <c r="M6" i="12" s="1"/>
  <c r="L7" i="12"/>
  <c r="L5" i="12" s="1"/>
  <c r="L6" i="12" s="1"/>
  <c r="K7" i="12"/>
  <c r="K5" i="12" s="1"/>
  <c r="K6" i="12" s="1"/>
  <c r="J7" i="12"/>
  <c r="I7" i="12"/>
  <c r="I5" i="12" s="1"/>
  <c r="H7" i="12"/>
  <c r="G7" i="12"/>
  <c r="F7" i="12"/>
  <c r="E7" i="12"/>
  <c r="D7" i="12"/>
  <c r="D5" i="12" s="1"/>
  <c r="D6" i="12" s="1"/>
  <c r="C7" i="12"/>
  <c r="C5" i="12" s="1"/>
  <c r="B7" i="12"/>
  <c r="V6" i="12"/>
  <c r="Q6" i="12"/>
  <c r="P6" i="12"/>
  <c r="AD5" i="12"/>
  <c r="Z5" i="12"/>
  <c r="X5" i="12"/>
  <c r="X6" i="12" s="1"/>
  <c r="W5" i="12"/>
  <c r="V5" i="12"/>
  <c r="W6" i="12" s="1"/>
  <c r="U5" i="12"/>
  <c r="U6" i="12" s="1"/>
  <c r="R5" i="12"/>
  <c r="R6" i="12" s="1"/>
  <c r="Q5" i="12"/>
  <c r="N5" i="12"/>
  <c r="J5" i="12"/>
  <c r="H5" i="12"/>
  <c r="H6" i="12" s="1"/>
  <c r="G5" i="12"/>
  <c r="F5" i="12"/>
  <c r="G6" i="12" s="1"/>
  <c r="E5" i="12"/>
  <c r="E6" i="12" s="1"/>
  <c r="B5" i="12"/>
  <c r="AD1" i="12"/>
  <c r="AB1" i="12"/>
  <c r="AC1" i="12" s="1"/>
  <c r="X1" i="12"/>
  <c r="Y1" i="12" s="1"/>
  <c r="R1" i="12"/>
  <c r="S1" i="12" s="1"/>
  <c r="T1" i="12" s="1"/>
  <c r="U1" i="12" s="1"/>
  <c r="V1" i="12" s="1"/>
  <c r="N1" i="12"/>
  <c r="O1" i="12" s="1"/>
  <c r="F1" i="12"/>
  <c r="G1" i="12" s="1"/>
  <c r="H1" i="12" s="1"/>
  <c r="J1" i="12" s="1"/>
  <c r="E1" i="12"/>
  <c r="D1" i="12"/>
  <c r="C1" i="12"/>
  <c r="AE9" i="11"/>
  <c r="AD9" i="11"/>
  <c r="AC9" i="11"/>
  <c r="AB9" i="11"/>
  <c r="AA9" i="11"/>
  <c r="Z9" i="11"/>
  <c r="Y9" i="11"/>
  <c r="X9" i="11"/>
  <c r="W9" i="11"/>
  <c r="V9" i="11"/>
  <c r="U9" i="11"/>
  <c r="T9" i="11"/>
  <c r="S9" i="11"/>
  <c r="R9" i="11"/>
  <c r="Q9" i="11"/>
  <c r="P9" i="11"/>
  <c r="O9" i="11"/>
  <c r="N9" i="11"/>
  <c r="M9" i="11"/>
  <c r="L9" i="11"/>
  <c r="K9" i="11"/>
  <c r="J9" i="11"/>
  <c r="I9" i="11"/>
  <c r="H9" i="11"/>
  <c r="G9" i="11"/>
  <c r="F9" i="11"/>
  <c r="E9" i="11"/>
  <c r="AE8" i="11"/>
  <c r="AD8" i="11"/>
  <c r="AC8" i="11"/>
  <c r="AB8" i="11"/>
  <c r="AA8" i="11"/>
  <c r="Z8" i="11"/>
  <c r="Y8" i="11"/>
  <c r="X8" i="11"/>
  <c r="W8" i="11"/>
  <c r="V8" i="11"/>
  <c r="U8" i="11"/>
  <c r="T8" i="11"/>
  <c r="S8" i="11"/>
  <c r="R8" i="11"/>
  <c r="Q8" i="11"/>
  <c r="P8" i="11"/>
  <c r="O8" i="11"/>
  <c r="N8" i="11"/>
  <c r="M8" i="11"/>
  <c r="L8" i="11"/>
  <c r="K8" i="11"/>
  <c r="J8" i="11"/>
  <c r="I8" i="11"/>
  <c r="H8" i="11"/>
  <c r="G8" i="11"/>
  <c r="F8" i="11"/>
  <c r="E8" i="11"/>
  <c r="D8" i="11"/>
  <c r="C8" i="11"/>
  <c r="B8" i="11"/>
  <c r="AE7" i="11"/>
  <c r="AE5" i="11" s="1"/>
  <c r="AD7" i="11"/>
  <c r="AC7" i="11"/>
  <c r="AB7" i="11"/>
  <c r="AB5" i="11" s="1"/>
  <c r="AB6" i="11" s="1"/>
  <c r="AA7" i="11"/>
  <c r="Z7" i="11"/>
  <c r="Y7" i="11"/>
  <c r="X7" i="11"/>
  <c r="X5" i="11" s="1"/>
  <c r="W7" i="11"/>
  <c r="W5" i="11" s="1"/>
  <c r="V7" i="11"/>
  <c r="V5" i="11" s="1"/>
  <c r="V6" i="11" s="1"/>
  <c r="U7" i="11"/>
  <c r="T7" i="11"/>
  <c r="T5" i="11" s="1"/>
  <c r="U6" i="11" s="1"/>
  <c r="S7" i="11"/>
  <c r="S5" i="11" s="1"/>
  <c r="R7" i="11"/>
  <c r="R5" i="11" s="1"/>
  <c r="R6" i="11" s="1"/>
  <c r="Q7" i="11"/>
  <c r="P7" i="11"/>
  <c r="P5" i="11" s="1"/>
  <c r="O7" i="11"/>
  <c r="O5" i="11" s="1"/>
  <c r="P6" i="11" s="1"/>
  <c r="N7" i="11"/>
  <c r="M7" i="11"/>
  <c r="L7" i="11"/>
  <c r="L5" i="11" s="1"/>
  <c r="K7" i="11"/>
  <c r="J7" i="11"/>
  <c r="I7" i="11"/>
  <c r="H7" i="11"/>
  <c r="H5" i="11" s="1"/>
  <c r="G7" i="11"/>
  <c r="F7" i="11"/>
  <c r="F5" i="11" s="1"/>
  <c r="F6" i="11" s="1"/>
  <c r="E7" i="11"/>
  <c r="D7" i="11"/>
  <c r="D5" i="11" s="1"/>
  <c r="E6" i="11" s="1"/>
  <c r="C7" i="11"/>
  <c r="C5" i="11" s="1"/>
  <c r="B7" i="11"/>
  <c r="B5" i="11" s="1"/>
  <c r="Z6" i="11"/>
  <c r="J6" i="11"/>
  <c r="I6" i="11"/>
  <c r="AD5" i="11"/>
  <c r="AD6" i="11" s="1"/>
  <c r="AC5" i="11"/>
  <c r="AC6" i="11" s="1"/>
  <c r="AA5" i="11"/>
  <c r="AA6" i="11" s="1"/>
  <c r="Z5" i="11"/>
  <c r="Y5" i="11"/>
  <c r="U5" i="11"/>
  <c r="Q5" i="11"/>
  <c r="Q6" i="11" s="1"/>
  <c r="N5" i="11"/>
  <c r="N6" i="11" s="1"/>
  <c r="M5" i="11"/>
  <c r="M6" i="11" s="1"/>
  <c r="K5" i="11"/>
  <c r="K6" i="11" s="1"/>
  <c r="J5" i="11"/>
  <c r="I5" i="11"/>
  <c r="G5" i="11"/>
  <c r="E5" i="11"/>
  <c r="AE1" i="11"/>
  <c r="AC1" i="11"/>
  <c r="AD1" i="11" s="1"/>
  <c r="Z1" i="11"/>
  <c r="Y1" i="11"/>
  <c r="U1" i="11"/>
  <c r="V1" i="11" s="1"/>
  <c r="W1" i="11" s="1"/>
  <c r="T1" i="11"/>
  <c r="S1" i="11"/>
  <c r="P1" i="11"/>
  <c r="O1" i="11"/>
  <c r="D1" i="11"/>
  <c r="C1" i="11"/>
  <c r="E1" i="11" s="1"/>
  <c r="F1" i="11" s="1"/>
  <c r="G1" i="11" s="1"/>
  <c r="H1" i="11" s="1"/>
  <c r="I1" i="11" s="1"/>
  <c r="AE9" i="10"/>
  <c r="AD9" i="10"/>
  <c r="AC9" i="10"/>
  <c r="AB9" i="10"/>
  <c r="AA9" i="10"/>
  <c r="Z9" i="10"/>
  <c r="Y9" i="10"/>
  <c r="X9" i="10"/>
  <c r="W9" i="10"/>
  <c r="V9" i="10"/>
  <c r="U9" i="10"/>
  <c r="T9" i="10"/>
  <c r="S9" i="10"/>
  <c r="R9" i="10"/>
  <c r="Q9" i="10"/>
  <c r="P9" i="10"/>
  <c r="O9" i="10"/>
  <c r="N9" i="10"/>
  <c r="M9" i="10"/>
  <c r="L9" i="10"/>
  <c r="K9" i="10"/>
  <c r="J9" i="10"/>
  <c r="I9" i="10"/>
  <c r="H9" i="10"/>
  <c r="G9" i="10"/>
  <c r="F9" i="10"/>
  <c r="E9"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B8" i="10"/>
  <c r="AE7" i="10"/>
  <c r="AE5" i="10" s="1"/>
  <c r="AE6" i="10" s="1"/>
  <c r="AD7" i="10"/>
  <c r="AC7" i="10"/>
  <c r="AC5" i="10" s="1"/>
  <c r="AB7" i="10"/>
  <c r="AA7" i="10"/>
  <c r="AA5" i="10" s="1"/>
  <c r="AA6" i="10" s="1"/>
  <c r="Z7" i="10"/>
  <c r="Y7" i="10"/>
  <c r="Y5" i="10" s="1"/>
  <c r="Y6" i="10" s="1"/>
  <c r="X7" i="10"/>
  <c r="X5" i="10" s="1"/>
  <c r="X6" i="10" s="1"/>
  <c r="W7" i="10"/>
  <c r="V7" i="10"/>
  <c r="U7" i="10"/>
  <c r="U5" i="10" s="1"/>
  <c r="U6" i="10" s="1"/>
  <c r="T7" i="10"/>
  <c r="T5" i="10" s="1"/>
  <c r="S7" i="10"/>
  <c r="S5" i="10" s="1"/>
  <c r="S6" i="10" s="1"/>
  <c r="R7" i="10"/>
  <c r="Q7" i="10"/>
  <c r="P7" i="10"/>
  <c r="O7" i="10"/>
  <c r="O5" i="10" s="1"/>
  <c r="O6" i="10" s="1"/>
  <c r="N7" i="10"/>
  <c r="M7" i="10"/>
  <c r="L7" i="10"/>
  <c r="K7" i="10"/>
  <c r="K5" i="10" s="1"/>
  <c r="J7" i="10"/>
  <c r="I7" i="10"/>
  <c r="I5" i="10" s="1"/>
  <c r="H7" i="10"/>
  <c r="H5" i="10" s="1"/>
  <c r="H6" i="10" s="1"/>
  <c r="G7" i="10"/>
  <c r="F7" i="10"/>
  <c r="E7" i="10"/>
  <c r="E5" i="10" s="1"/>
  <c r="D7" i="10"/>
  <c r="D5" i="10" s="1"/>
  <c r="C7" i="10"/>
  <c r="C5" i="10" s="1"/>
  <c r="B7" i="10"/>
  <c r="W6" i="10"/>
  <c r="K6" i="10"/>
  <c r="G6" i="10"/>
  <c r="C6" i="10"/>
  <c r="AG5" i="10"/>
  <c r="AF5" i="10"/>
  <c r="AD5" i="10"/>
  <c r="AB5" i="10"/>
  <c r="AB6" i="10" s="1"/>
  <c r="Z5" i="10"/>
  <c r="Z6" i="10" s="1"/>
  <c r="W5" i="10"/>
  <c r="V5" i="10"/>
  <c r="R5" i="10"/>
  <c r="R6" i="10" s="1"/>
  <c r="Q5" i="10"/>
  <c r="Q6" i="10" s="1"/>
  <c r="P5" i="10"/>
  <c r="P6" i="10" s="1"/>
  <c r="N5" i="10"/>
  <c r="M5" i="10"/>
  <c r="N6" i="10" s="1"/>
  <c r="L5" i="10"/>
  <c r="L6" i="10" s="1"/>
  <c r="J5" i="10"/>
  <c r="G5" i="10"/>
  <c r="F5" i="10"/>
  <c r="B5" i="10"/>
  <c r="AC1" i="10"/>
  <c r="AD1" i="10" s="1"/>
  <c r="AE1" i="10" s="1"/>
  <c r="Z1" i="10"/>
  <c r="Y1" i="10"/>
  <c r="W1" i="10"/>
  <c r="V1" i="10"/>
  <c r="S1" i="10"/>
  <c r="T1" i="10" s="1"/>
  <c r="U1" i="10" s="1"/>
  <c r="P1" i="10"/>
  <c r="O1" i="10"/>
  <c r="N1" i="10"/>
  <c r="C1" i="10"/>
  <c r="D1" i="10" s="1"/>
  <c r="AE9" i="9"/>
  <c r="AD9" i="9"/>
  <c r="AC9" i="9"/>
  <c r="AB9" i="9"/>
  <c r="AA9" i="9"/>
  <c r="Z9" i="9"/>
  <c r="Y9" i="9"/>
  <c r="X9" i="9"/>
  <c r="W9" i="9"/>
  <c r="V9" i="9"/>
  <c r="U9" i="9"/>
  <c r="T9" i="9"/>
  <c r="S9" i="9"/>
  <c r="R9" i="9"/>
  <c r="Q9" i="9"/>
  <c r="P9" i="9"/>
  <c r="O9" i="9"/>
  <c r="N9" i="9"/>
  <c r="M9" i="9"/>
  <c r="L9" i="9"/>
  <c r="K9" i="9"/>
  <c r="J9" i="9"/>
  <c r="I9" i="9"/>
  <c r="H9" i="9"/>
  <c r="G9" i="9"/>
  <c r="F9" i="9"/>
  <c r="E9" i="9"/>
  <c r="AE8" i="9"/>
  <c r="AD8" i="9"/>
  <c r="AC8" i="9"/>
  <c r="AB8" i="9"/>
  <c r="AA8" i="9"/>
  <c r="Z8" i="9"/>
  <c r="Y8" i="9"/>
  <c r="X8" i="9"/>
  <c r="W8" i="9"/>
  <c r="V8" i="9"/>
  <c r="U8" i="9"/>
  <c r="T8" i="9"/>
  <c r="S8" i="9"/>
  <c r="R8" i="9"/>
  <c r="Q8" i="9"/>
  <c r="P8" i="9"/>
  <c r="O8" i="9"/>
  <c r="N8" i="9"/>
  <c r="M8" i="9"/>
  <c r="L8" i="9"/>
  <c r="K8" i="9"/>
  <c r="J8" i="9"/>
  <c r="I8" i="9"/>
  <c r="H8" i="9"/>
  <c r="G8" i="9"/>
  <c r="F8" i="9"/>
  <c r="E8" i="9"/>
  <c r="D8" i="9"/>
  <c r="C8" i="9"/>
  <c r="B8" i="9"/>
  <c r="AE7" i="9"/>
  <c r="AD7" i="9"/>
  <c r="AC7" i="9"/>
  <c r="AC5" i="9" s="1"/>
  <c r="AC6" i="9" s="1"/>
  <c r="AB7" i="9"/>
  <c r="AA7" i="9"/>
  <c r="Z7" i="9"/>
  <c r="Y7" i="9"/>
  <c r="Y5" i="9" s="1"/>
  <c r="Y6" i="9" s="1"/>
  <c r="X7" i="9"/>
  <c r="W7" i="9"/>
  <c r="V7" i="9"/>
  <c r="U7" i="9"/>
  <c r="U5" i="9" s="1"/>
  <c r="T7" i="9"/>
  <c r="T5" i="9" s="1"/>
  <c r="T6" i="9" s="1"/>
  <c r="S7" i="9"/>
  <c r="R7" i="9"/>
  <c r="Q7" i="9"/>
  <c r="Q5" i="9" s="1"/>
  <c r="P7" i="9"/>
  <c r="P5" i="9" s="1"/>
  <c r="P6" i="9" s="1"/>
  <c r="O7" i="9"/>
  <c r="N7" i="9"/>
  <c r="M7" i="9"/>
  <c r="M5" i="9" s="1"/>
  <c r="L7" i="9"/>
  <c r="K7" i="9"/>
  <c r="K5" i="9" s="1"/>
  <c r="K6" i="9" s="1"/>
  <c r="J7" i="9"/>
  <c r="I7" i="9"/>
  <c r="I5" i="9" s="1"/>
  <c r="H7" i="9"/>
  <c r="G7" i="9"/>
  <c r="F7" i="9"/>
  <c r="E7" i="9"/>
  <c r="E5" i="9" s="1"/>
  <c r="D7" i="9"/>
  <c r="D5" i="9" s="1"/>
  <c r="D6" i="9" s="1"/>
  <c r="C7" i="9"/>
  <c r="B7" i="9"/>
  <c r="AE6" i="9"/>
  <c r="AD6" i="9"/>
  <c r="W6" i="9"/>
  <c r="N6" i="9"/>
  <c r="J6" i="9"/>
  <c r="I6" i="9"/>
  <c r="G6" i="9"/>
  <c r="F6" i="9"/>
  <c r="AE5" i="9"/>
  <c r="AD5" i="9"/>
  <c r="AB5" i="9"/>
  <c r="AA5" i="9"/>
  <c r="AA6" i="9" s="1"/>
  <c r="Z5" i="9"/>
  <c r="Z6" i="9" s="1"/>
  <c r="X5" i="9"/>
  <c r="X6" i="9" s="1"/>
  <c r="W5" i="9"/>
  <c r="V5" i="9"/>
  <c r="V6" i="9" s="1"/>
  <c r="S5" i="9"/>
  <c r="S6" i="9" s="1"/>
  <c r="R5" i="9"/>
  <c r="O5" i="9"/>
  <c r="O6" i="9" s="1"/>
  <c r="N5" i="9"/>
  <c r="L5" i="9"/>
  <c r="M6" i="9" s="1"/>
  <c r="J5" i="9"/>
  <c r="H5" i="9"/>
  <c r="H6" i="9" s="1"/>
  <c r="G5" i="9"/>
  <c r="F5" i="9"/>
  <c r="C5" i="9"/>
  <c r="C6" i="9" s="1"/>
  <c r="B5" i="9"/>
  <c r="AC1" i="9"/>
  <c r="AD1" i="9" s="1"/>
  <c r="AE1" i="9" s="1"/>
  <c r="Z1" i="9"/>
  <c r="Y1" i="9"/>
  <c r="S1" i="9"/>
  <c r="T1" i="9" s="1"/>
  <c r="U1" i="9" s="1"/>
  <c r="V1" i="9" s="1"/>
  <c r="W1" i="9" s="1"/>
  <c r="O1" i="9"/>
  <c r="P1" i="9" s="1"/>
  <c r="N1" i="9"/>
  <c r="E1" i="9"/>
  <c r="F1" i="9" s="1"/>
  <c r="G1" i="9" s="1"/>
  <c r="H1" i="9" s="1"/>
  <c r="I1" i="9" s="1"/>
  <c r="K1" i="9" s="1"/>
  <c r="D1" i="9"/>
  <c r="C1" i="9"/>
  <c r="AE9" i="8"/>
  <c r="AD9" i="8"/>
  <c r="AC9" i="8"/>
  <c r="AB9" i="8"/>
  <c r="AA9" i="8"/>
  <c r="Z9" i="8"/>
  <c r="Y9" i="8"/>
  <c r="X9" i="8"/>
  <c r="W9" i="8"/>
  <c r="V9" i="8"/>
  <c r="U9" i="8"/>
  <c r="T9" i="8"/>
  <c r="S9" i="8"/>
  <c r="R9" i="8"/>
  <c r="Q9" i="8"/>
  <c r="P9" i="8"/>
  <c r="O9" i="8"/>
  <c r="N9" i="8"/>
  <c r="M9" i="8"/>
  <c r="L9" i="8"/>
  <c r="K9" i="8"/>
  <c r="J9" i="8"/>
  <c r="I9" i="8"/>
  <c r="H9" i="8"/>
  <c r="F9" i="8"/>
  <c r="E9" i="8"/>
  <c r="AE8" i="8"/>
  <c r="AD8" i="8"/>
  <c r="AC8" i="8"/>
  <c r="AB8" i="8"/>
  <c r="AA8" i="8"/>
  <c r="Z8" i="8"/>
  <c r="Y8" i="8"/>
  <c r="X8" i="8"/>
  <c r="W8" i="8"/>
  <c r="V8" i="8"/>
  <c r="U8" i="8"/>
  <c r="T8" i="8"/>
  <c r="S8" i="8"/>
  <c r="R8" i="8"/>
  <c r="Q8" i="8"/>
  <c r="P8" i="8"/>
  <c r="O8" i="8"/>
  <c r="N8" i="8"/>
  <c r="M8" i="8"/>
  <c r="L8" i="8"/>
  <c r="K8" i="8"/>
  <c r="J8" i="8"/>
  <c r="I8" i="8"/>
  <c r="H8" i="8"/>
  <c r="G8" i="8"/>
  <c r="F8" i="8"/>
  <c r="E8" i="8"/>
  <c r="D8" i="8"/>
  <c r="C8" i="8"/>
  <c r="B8" i="8"/>
  <c r="AE7" i="8"/>
  <c r="AE5" i="8" s="1"/>
  <c r="AD7" i="8"/>
  <c r="AC7" i="8"/>
  <c r="AB7" i="8"/>
  <c r="AA7" i="8"/>
  <c r="AA5" i="8" s="1"/>
  <c r="Z7" i="8"/>
  <c r="Y7" i="8"/>
  <c r="X7" i="8"/>
  <c r="W7" i="8"/>
  <c r="W5" i="8" s="1"/>
  <c r="V7" i="8"/>
  <c r="V5" i="8" s="1"/>
  <c r="U7" i="8"/>
  <c r="U5" i="8" s="1"/>
  <c r="U6" i="8" s="1"/>
  <c r="T7" i="8"/>
  <c r="S7" i="8"/>
  <c r="S5" i="8" s="1"/>
  <c r="T6" i="8" s="1"/>
  <c r="R7" i="8"/>
  <c r="R5" i="8" s="1"/>
  <c r="R6" i="8" s="1"/>
  <c r="Q7" i="8"/>
  <c r="Q5" i="8" s="1"/>
  <c r="Q6" i="8" s="1"/>
  <c r="P7" i="8"/>
  <c r="O7" i="8"/>
  <c r="O5" i="8" s="1"/>
  <c r="N7" i="8"/>
  <c r="M7" i="8"/>
  <c r="L7" i="8"/>
  <c r="K7" i="8"/>
  <c r="K5" i="8" s="1"/>
  <c r="J7" i="8"/>
  <c r="J5" i="8" s="1"/>
  <c r="J6" i="8" s="1"/>
  <c r="I7" i="8"/>
  <c r="H7" i="8"/>
  <c r="G7" i="8"/>
  <c r="G5" i="8" s="1"/>
  <c r="H6" i="8" s="1"/>
  <c r="F7" i="8"/>
  <c r="F5" i="8" s="1"/>
  <c r="E7" i="8"/>
  <c r="E5" i="8" s="1"/>
  <c r="E6" i="8" s="1"/>
  <c r="D7" i="8"/>
  <c r="C7" i="8"/>
  <c r="C5" i="8" s="1"/>
  <c r="B7" i="8"/>
  <c r="B5" i="8" s="1"/>
  <c r="AE6" i="8"/>
  <c r="AB6" i="8"/>
  <c r="O6" i="8"/>
  <c r="I6" i="8"/>
  <c r="D6" i="8"/>
  <c r="AD5" i="8"/>
  <c r="AD6" i="8" s="1"/>
  <c r="AC5" i="8"/>
  <c r="AC6" i="8" s="1"/>
  <c r="AB5" i="8"/>
  <c r="Z5" i="8"/>
  <c r="Z6" i="8" s="1"/>
  <c r="Y5" i="8"/>
  <c r="Y6" i="8" s="1"/>
  <c r="X5" i="8"/>
  <c r="T5" i="8"/>
  <c r="P5" i="8"/>
  <c r="P6" i="8" s="1"/>
  <c r="N5" i="8"/>
  <c r="M5" i="8"/>
  <c r="M6" i="8" s="1"/>
  <c r="L5" i="8"/>
  <c r="L6" i="8" s="1"/>
  <c r="I5" i="8"/>
  <c r="H5" i="8"/>
  <c r="D5" i="8"/>
  <c r="AD1" i="8"/>
  <c r="AE1" i="8" s="1"/>
  <c r="AC1" i="8"/>
  <c r="Y1" i="8"/>
  <c r="Z1" i="8" s="1"/>
  <c r="T1" i="8"/>
  <c r="U1" i="8" s="1"/>
  <c r="V1" i="8" s="1"/>
  <c r="W1" i="8" s="1"/>
  <c r="S1" i="8"/>
  <c r="O1" i="8"/>
  <c r="P1" i="8" s="1"/>
  <c r="E1" i="8"/>
  <c r="F1" i="8" s="1"/>
  <c r="G1" i="8" s="1"/>
  <c r="H1" i="8" s="1"/>
  <c r="I1" i="8" s="1"/>
  <c r="K1" i="8" s="1"/>
  <c r="C1" i="8"/>
  <c r="D1" i="8" s="1"/>
  <c r="AE9" i="7"/>
  <c r="AD9" i="7"/>
  <c r="AC9" i="7"/>
  <c r="AB9" i="7"/>
  <c r="AA9" i="7"/>
  <c r="Z9" i="7"/>
  <c r="Y9" i="7"/>
  <c r="X9" i="7"/>
  <c r="W9" i="7"/>
  <c r="V9" i="7"/>
  <c r="U9" i="7"/>
  <c r="T9" i="7"/>
  <c r="S9" i="7"/>
  <c r="R9" i="7"/>
  <c r="Q9" i="7"/>
  <c r="P9" i="7"/>
  <c r="O9" i="7"/>
  <c r="N9" i="7"/>
  <c r="M9" i="7"/>
  <c r="L9" i="7"/>
  <c r="K9" i="7"/>
  <c r="J9" i="7"/>
  <c r="I9" i="7"/>
  <c r="H9" i="7"/>
  <c r="G9" i="7"/>
  <c r="F9" i="7"/>
  <c r="E9" i="7"/>
  <c r="AE8" i="7"/>
  <c r="AD8" i="7"/>
  <c r="AC8" i="7"/>
  <c r="AB8" i="7"/>
  <c r="AA8" i="7"/>
  <c r="Z8" i="7"/>
  <c r="Y8" i="7"/>
  <c r="X8" i="7"/>
  <c r="W8" i="7"/>
  <c r="V8" i="7"/>
  <c r="U8" i="7"/>
  <c r="T8" i="7"/>
  <c r="S8" i="7"/>
  <c r="R8" i="7"/>
  <c r="Q8" i="7"/>
  <c r="P8" i="7"/>
  <c r="O8" i="7"/>
  <c r="N8" i="7"/>
  <c r="M8" i="7"/>
  <c r="L8" i="7"/>
  <c r="K8" i="7"/>
  <c r="J8" i="7"/>
  <c r="I8" i="7"/>
  <c r="H8" i="7"/>
  <c r="G8" i="7"/>
  <c r="F8" i="7"/>
  <c r="E8" i="7"/>
  <c r="D8" i="7"/>
  <c r="C8" i="7"/>
  <c r="B8" i="7"/>
  <c r="AE7" i="7"/>
  <c r="AD7" i="7"/>
  <c r="AC7" i="7"/>
  <c r="AC5" i="7" s="1"/>
  <c r="AC6" i="7" s="1"/>
  <c r="AB7" i="7"/>
  <c r="AA7" i="7"/>
  <c r="Z7" i="7"/>
  <c r="Y7" i="7"/>
  <c r="Y5" i="7" s="1"/>
  <c r="Z6" i="7" s="1"/>
  <c r="X7" i="7"/>
  <c r="W7" i="7"/>
  <c r="V7" i="7"/>
  <c r="U7" i="7"/>
  <c r="U5" i="7" s="1"/>
  <c r="V6" i="7" s="1"/>
  <c r="T7" i="7"/>
  <c r="T5" i="7" s="1"/>
  <c r="T6" i="7" s="1"/>
  <c r="S7" i="7"/>
  <c r="R7" i="7"/>
  <c r="Q7" i="7"/>
  <c r="Q5" i="7" s="1"/>
  <c r="P7" i="7"/>
  <c r="O7" i="7"/>
  <c r="N7" i="7"/>
  <c r="M7" i="7"/>
  <c r="M5" i="7" s="1"/>
  <c r="L7" i="7"/>
  <c r="K7" i="7"/>
  <c r="J7" i="7"/>
  <c r="I7" i="7"/>
  <c r="I5" i="7" s="1"/>
  <c r="H7" i="7"/>
  <c r="G7" i="7"/>
  <c r="F7" i="7"/>
  <c r="E7" i="7"/>
  <c r="E5" i="7" s="1"/>
  <c r="F6" i="7" s="1"/>
  <c r="D7" i="7"/>
  <c r="D5" i="7" s="1"/>
  <c r="C7" i="7"/>
  <c r="B7" i="7"/>
  <c r="AE6" i="7"/>
  <c r="AD6" i="7"/>
  <c r="AA6" i="7"/>
  <c r="N6" i="7"/>
  <c r="J6" i="7"/>
  <c r="I6" i="7"/>
  <c r="G6" i="7"/>
  <c r="C6" i="7"/>
  <c r="AE5" i="7"/>
  <c r="AD5" i="7"/>
  <c r="AB5" i="7"/>
  <c r="AB6" i="7" s="1"/>
  <c r="AA5" i="7"/>
  <c r="Z5" i="7"/>
  <c r="X5" i="7"/>
  <c r="X6" i="7" s="1"/>
  <c r="W5" i="7"/>
  <c r="W6" i="7" s="1"/>
  <c r="V5" i="7"/>
  <c r="S5" i="7"/>
  <c r="S6" i="7" s="1"/>
  <c r="R5" i="7"/>
  <c r="R6" i="7" s="1"/>
  <c r="P5" i="7"/>
  <c r="P6" i="7" s="1"/>
  <c r="O5" i="7"/>
  <c r="O6" i="7" s="1"/>
  <c r="N5" i="7"/>
  <c r="L5" i="7"/>
  <c r="K5" i="7"/>
  <c r="K6" i="7" s="1"/>
  <c r="J5" i="7"/>
  <c r="H5" i="7"/>
  <c r="H6" i="7" s="1"/>
  <c r="G5" i="7"/>
  <c r="F5" i="7"/>
  <c r="C5" i="7"/>
  <c r="B5" i="7"/>
  <c r="AC1" i="7"/>
  <c r="AD1" i="7" s="1"/>
  <c r="AE1" i="7" s="1"/>
  <c r="Z1" i="7"/>
  <c r="Y1" i="7"/>
  <c r="W1" i="7"/>
  <c r="V1" i="7"/>
  <c r="S1" i="7"/>
  <c r="T1" i="7" s="1"/>
  <c r="U1" i="7" s="1"/>
  <c r="O1" i="7"/>
  <c r="P1" i="7" s="1"/>
  <c r="H1" i="7"/>
  <c r="I1" i="7" s="1"/>
  <c r="K1" i="7" s="1"/>
  <c r="G1" i="7"/>
  <c r="E1" i="7"/>
  <c r="F1" i="7" s="1"/>
  <c r="D1" i="7"/>
  <c r="C1" i="7"/>
  <c r="AE9" i="6"/>
  <c r="AD9" i="6"/>
  <c r="AC9" i="6"/>
  <c r="AB9" i="6"/>
  <c r="AA9" i="6"/>
  <c r="Z9" i="6"/>
  <c r="Y9" i="6"/>
  <c r="X9" i="6"/>
  <c r="W9" i="6"/>
  <c r="V9" i="6"/>
  <c r="U9" i="6"/>
  <c r="T9" i="6"/>
  <c r="S9" i="6"/>
  <c r="R9" i="6"/>
  <c r="Q9" i="6"/>
  <c r="P9" i="6"/>
  <c r="O9" i="6"/>
  <c r="N9" i="6"/>
  <c r="M9" i="6"/>
  <c r="L9" i="6"/>
  <c r="K9" i="6"/>
  <c r="J9" i="6"/>
  <c r="I9" i="6"/>
  <c r="H9" i="6"/>
  <c r="G9" i="6"/>
  <c r="F9" i="6"/>
  <c r="E9" i="6"/>
  <c r="AE8" i="6"/>
  <c r="AD8" i="6"/>
  <c r="AC8" i="6"/>
  <c r="AB8" i="6"/>
  <c r="AA8" i="6"/>
  <c r="Z8" i="6"/>
  <c r="Y8" i="6"/>
  <c r="X8" i="6"/>
  <c r="W8" i="6"/>
  <c r="V8" i="6"/>
  <c r="U8" i="6"/>
  <c r="T8" i="6"/>
  <c r="S8" i="6"/>
  <c r="R8" i="6"/>
  <c r="Q8" i="6"/>
  <c r="P8" i="6"/>
  <c r="O8" i="6"/>
  <c r="N8" i="6"/>
  <c r="M8" i="6"/>
  <c r="L8" i="6"/>
  <c r="K8" i="6"/>
  <c r="J8" i="6"/>
  <c r="I8" i="6"/>
  <c r="H8" i="6"/>
  <c r="G8" i="6"/>
  <c r="F8" i="6"/>
  <c r="E8" i="6"/>
  <c r="D8" i="6"/>
  <c r="C8" i="6"/>
  <c r="B8" i="6"/>
  <c r="AE7" i="6"/>
  <c r="AE5" i="6" s="1"/>
  <c r="AE6" i="6" s="1"/>
  <c r="AD7" i="6"/>
  <c r="AC7" i="6"/>
  <c r="AC5" i="6" s="1"/>
  <c r="AC6" i="6" s="1"/>
  <c r="AB7" i="6"/>
  <c r="AA7" i="6"/>
  <c r="AA5" i="6" s="1"/>
  <c r="Z7" i="6"/>
  <c r="Z5" i="6" s="1"/>
  <c r="Z6" i="6" s="1"/>
  <c r="Y7" i="6"/>
  <c r="X7" i="6"/>
  <c r="W7" i="6"/>
  <c r="W5" i="6" s="1"/>
  <c r="V7" i="6"/>
  <c r="V5" i="6" s="1"/>
  <c r="V6" i="6" s="1"/>
  <c r="U7" i="6"/>
  <c r="T7" i="6"/>
  <c r="S7" i="6"/>
  <c r="S5" i="6" s="1"/>
  <c r="R7" i="6"/>
  <c r="R5" i="6" s="1"/>
  <c r="R6" i="6" s="1"/>
  <c r="Q7" i="6"/>
  <c r="P7" i="6"/>
  <c r="O7" i="6"/>
  <c r="O5" i="6" s="1"/>
  <c r="P6" i="6" s="1"/>
  <c r="N7" i="6"/>
  <c r="M7" i="6"/>
  <c r="L7" i="6"/>
  <c r="K7" i="6"/>
  <c r="K5" i="6" s="1"/>
  <c r="J7" i="6"/>
  <c r="I7" i="6"/>
  <c r="H7" i="6"/>
  <c r="G7" i="6"/>
  <c r="G5" i="6" s="1"/>
  <c r="F7" i="6"/>
  <c r="F5" i="6" s="1"/>
  <c r="F6" i="6" s="1"/>
  <c r="E7" i="6"/>
  <c r="D7" i="6"/>
  <c r="C7" i="6"/>
  <c r="C5" i="6" s="1"/>
  <c r="B7" i="6"/>
  <c r="B5" i="6" s="1"/>
  <c r="AB6" i="6"/>
  <c r="L6" i="6"/>
  <c r="H6" i="6"/>
  <c r="E6" i="6"/>
  <c r="D6" i="6"/>
  <c r="AD5" i="6"/>
  <c r="AB5" i="6"/>
  <c r="Y5" i="6"/>
  <c r="X5" i="6"/>
  <c r="Y6" i="6" s="1"/>
  <c r="U5" i="6"/>
  <c r="U6" i="6" s="1"/>
  <c r="T5" i="6"/>
  <c r="Q5" i="6"/>
  <c r="Q6" i="6" s="1"/>
  <c r="P5" i="6"/>
  <c r="N5" i="6"/>
  <c r="N6" i="6" s="1"/>
  <c r="M5" i="6"/>
  <c r="M6" i="6" s="1"/>
  <c r="L5" i="6"/>
  <c r="J5" i="6"/>
  <c r="I5" i="6"/>
  <c r="I6" i="6" s="1"/>
  <c r="H5" i="6"/>
  <c r="E5" i="6"/>
  <c r="D5" i="6"/>
  <c r="AE1" i="6"/>
  <c r="AC1" i="6"/>
  <c r="AD1" i="6" s="1"/>
  <c r="Y1" i="6"/>
  <c r="Z1" i="6" s="1"/>
  <c r="T1" i="6"/>
  <c r="U1" i="6" s="1"/>
  <c r="V1" i="6" s="1"/>
  <c r="W1" i="6" s="1"/>
  <c r="S1" i="6"/>
  <c r="O1" i="6"/>
  <c r="P1" i="6" s="1"/>
  <c r="D1" i="6"/>
  <c r="C1" i="6"/>
  <c r="E1" i="6" s="1"/>
  <c r="F1" i="6" s="1"/>
  <c r="G1" i="6" s="1"/>
  <c r="H1" i="6" s="1"/>
  <c r="I1" i="6" s="1"/>
  <c r="AE9" i="5"/>
  <c r="AD9" i="5"/>
  <c r="AC9" i="5"/>
  <c r="AB9" i="5"/>
  <c r="AA9" i="5"/>
  <c r="Z9" i="5"/>
  <c r="Y9" i="5"/>
  <c r="X9" i="5"/>
  <c r="W9" i="5"/>
  <c r="V9" i="5"/>
  <c r="U9" i="5"/>
  <c r="T9" i="5"/>
  <c r="S9" i="5"/>
  <c r="R9" i="5"/>
  <c r="Q9" i="5"/>
  <c r="P9" i="5"/>
  <c r="O9" i="5"/>
  <c r="N9" i="5"/>
  <c r="M9" i="5"/>
  <c r="L9" i="5"/>
  <c r="K9" i="5"/>
  <c r="J9" i="5"/>
  <c r="I9" i="5"/>
  <c r="H9" i="5"/>
  <c r="G9" i="5"/>
  <c r="F9" i="5"/>
  <c r="E9" i="5"/>
  <c r="AE8" i="5"/>
  <c r="AD8" i="5"/>
  <c r="AC8" i="5"/>
  <c r="AB8" i="5"/>
  <c r="AA8" i="5"/>
  <c r="Z8" i="5"/>
  <c r="Y8" i="5"/>
  <c r="X8" i="5"/>
  <c r="W8" i="5"/>
  <c r="V8" i="5"/>
  <c r="U8" i="5"/>
  <c r="T8" i="5"/>
  <c r="S8" i="5"/>
  <c r="R8" i="5"/>
  <c r="Q8" i="5"/>
  <c r="P8" i="5"/>
  <c r="O8" i="5"/>
  <c r="N8" i="5"/>
  <c r="M8" i="5"/>
  <c r="L8" i="5"/>
  <c r="K8" i="5"/>
  <c r="J8" i="5"/>
  <c r="I8" i="5"/>
  <c r="H8" i="5"/>
  <c r="G8" i="5"/>
  <c r="F8" i="5"/>
  <c r="E8" i="5"/>
  <c r="D8" i="5"/>
  <c r="C8" i="5"/>
  <c r="B8" i="5"/>
  <c r="AE7" i="5"/>
  <c r="AD7" i="5"/>
  <c r="AD5" i="5" s="1"/>
  <c r="AC7" i="5"/>
  <c r="AB7" i="5"/>
  <c r="AA7" i="5"/>
  <c r="Z7" i="5"/>
  <c r="Z5" i="5" s="1"/>
  <c r="Y7" i="5"/>
  <c r="X7" i="5"/>
  <c r="W7" i="5"/>
  <c r="V7" i="5"/>
  <c r="V5" i="5" s="1"/>
  <c r="V6" i="5" s="1"/>
  <c r="U7" i="5"/>
  <c r="T7" i="5"/>
  <c r="S7" i="5"/>
  <c r="R7" i="5"/>
  <c r="R5" i="5" s="1"/>
  <c r="S6" i="5" s="1"/>
  <c r="Q7" i="5"/>
  <c r="Q5" i="5" s="1"/>
  <c r="Q6" i="5" s="1"/>
  <c r="P7" i="5"/>
  <c r="P5" i="5" s="1"/>
  <c r="P6" i="5" s="1"/>
  <c r="O7" i="5"/>
  <c r="N7" i="5"/>
  <c r="N5" i="5" s="1"/>
  <c r="M7" i="5"/>
  <c r="M5" i="5" s="1"/>
  <c r="M6" i="5" s="1"/>
  <c r="L7" i="5"/>
  <c r="K7" i="5"/>
  <c r="J7" i="5"/>
  <c r="J5" i="5" s="1"/>
  <c r="I7" i="5"/>
  <c r="H7" i="5"/>
  <c r="G7" i="5"/>
  <c r="F7" i="5"/>
  <c r="F5" i="5" s="1"/>
  <c r="E7" i="5"/>
  <c r="D7" i="5"/>
  <c r="C7" i="5"/>
  <c r="B7" i="5"/>
  <c r="B5" i="5" s="1"/>
  <c r="C6" i="5" s="1"/>
  <c r="AB6" i="5"/>
  <c r="AA6" i="5"/>
  <c r="X6" i="5"/>
  <c r="W6" i="5"/>
  <c r="T6" i="5"/>
  <c r="G6" i="5"/>
  <c r="F6" i="5"/>
  <c r="D6" i="5"/>
  <c r="AE5" i="5"/>
  <c r="AE6" i="5" s="1"/>
  <c r="AC5" i="5"/>
  <c r="AC6" i="5" s="1"/>
  <c r="AB5" i="5"/>
  <c r="AA5" i="5"/>
  <c r="Y5" i="5"/>
  <c r="Y6" i="5" s="1"/>
  <c r="X5" i="5"/>
  <c r="W5" i="5"/>
  <c r="U5" i="5"/>
  <c r="U6" i="5" s="1"/>
  <c r="T5" i="5"/>
  <c r="S5" i="5"/>
  <c r="O5" i="5"/>
  <c r="O6" i="5" s="1"/>
  <c r="L5" i="5"/>
  <c r="L6" i="5" s="1"/>
  <c r="K5" i="5"/>
  <c r="K6" i="5" s="1"/>
  <c r="I5" i="5"/>
  <c r="H5" i="5"/>
  <c r="H6" i="5" s="1"/>
  <c r="G5" i="5"/>
  <c r="E5" i="5"/>
  <c r="E6" i="5" s="1"/>
  <c r="D5" i="5"/>
  <c r="C5" i="5"/>
  <c r="AE1" i="5"/>
  <c r="AD1" i="5"/>
  <c r="AC1" i="5"/>
  <c r="Y1" i="5"/>
  <c r="Z1" i="5" s="1"/>
  <c r="S1" i="5"/>
  <c r="T1" i="5" s="1"/>
  <c r="U1" i="5" s="1"/>
  <c r="V1" i="5" s="1"/>
  <c r="W1" i="5" s="1"/>
  <c r="O1" i="5"/>
  <c r="P1" i="5" s="1"/>
  <c r="F1" i="5"/>
  <c r="G1" i="5" s="1"/>
  <c r="H1" i="5" s="1"/>
  <c r="I1" i="5" s="1"/>
  <c r="E1" i="5"/>
  <c r="C1" i="5"/>
  <c r="D1" i="5" s="1"/>
  <c r="AD9" i="4"/>
  <c r="AC9" i="4"/>
  <c r="AB9" i="4"/>
  <c r="AA9" i="4"/>
  <c r="Z9" i="4"/>
  <c r="Y9" i="4"/>
  <c r="X9" i="4"/>
  <c r="W9" i="4"/>
  <c r="V9" i="4"/>
  <c r="U9" i="4"/>
  <c r="T9" i="4"/>
  <c r="S9" i="4"/>
  <c r="R9" i="4"/>
  <c r="Q9" i="4"/>
  <c r="P9" i="4"/>
  <c r="O9" i="4"/>
  <c r="N9" i="4"/>
  <c r="M9" i="4"/>
  <c r="L9" i="4"/>
  <c r="K9" i="4"/>
  <c r="J9" i="4"/>
  <c r="I9" i="4"/>
  <c r="H9" i="4"/>
  <c r="G9" i="4"/>
  <c r="F9" i="4"/>
  <c r="E9" i="4"/>
  <c r="D9" i="4"/>
  <c r="AD8" i="4"/>
  <c r="AC8" i="4"/>
  <c r="AB8" i="4"/>
  <c r="AA8" i="4"/>
  <c r="Z8" i="4"/>
  <c r="Y8" i="4"/>
  <c r="X8" i="4"/>
  <c r="W8" i="4"/>
  <c r="V8" i="4"/>
  <c r="U8" i="4"/>
  <c r="T8" i="4"/>
  <c r="S8" i="4"/>
  <c r="R8" i="4"/>
  <c r="Q8" i="4"/>
  <c r="P8" i="4"/>
  <c r="O8" i="4"/>
  <c r="N8" i="4"/>
  <c r="M8" i="4"/>
  <c r="L8" i="4"/>
  <c r="K8" i="4"/>
  <c r="J8" i="4"/>
  <c r="I8" i="4"/>
  <c r="H8" i="4"/>
  <c r="G8" i="4"/>
  <c r="F8" i="4"/>
  <c r="E8" i="4"/>
  <c r="D8" i="4"/>
  <c r="C8" i="4"/>
  <c r="B8" i="4"/>
  <c r="AD7" i="4"/>
  <c r="AC7" i="4"/>
  <c r="AC5" i="4" s="1"/>
  <c r="AB7" i="4"/>
  <c r="AA7" i="4"/>
  <c r="AA5" i="4" s="1"/>
  <c r="Z7" i="4"/>
  <c r="Z5" i="4" s="1"/>
  <c r="Y7" i="4"/>
  <c r="Y5" i="4" s="1"/>
  <c r="X7" i="4"/>
  <c r="W7" i="4"/>
  <c r="W5" i="4" s="1"/>
  <c r="V7" i="4"/>
  <c r="V5" i="4" s="1"/>
  <c r="V6" i="4" s="1"/>
  <c r="U7" i="4"/>
  <c r="U5" i="4" s="1"/>
  <c r="U6" i="4" s="1"/>
  <c r="T7" i="4"/>
  <c r="S7" i="4"/>
  <c r="R7" i="4"/>
  <c r="Q7" i="4"/>
  <c r="P7" i="4"/>
  <c r="O7" i="4"/>
  <c r="O5" i="4" s="1"/>
  <c r="N7" i="4"/>
  <c r="N5" i="4" s="1"/>
  <c r="N6" i="4" s="1"/>
  <c r="M7" i="4"/>
  <c r="M5" i="4" s="1"/>
  <c r="L7" i="4"/>
  <c r="K7" i="4"/>
  <c r="K5" i="4" s="1"/>
  <c r="K6" i="4" s="1"/>
  <c r="J7" i="4"/>
  <c r="J5" i="4" s="1"/>
  <c r="I7" i="4"/>
  <c r="I5" i="4" s="1"/>
  <c r="J6" i="4" s="1"/>
  <c r="H7" i="4"/>
  <c r="G7" i="4"/>
  <c r="F7" i="4"/>
  <c r="F5" i="4" s="1"/>
  <c r="F6" i="4" s="1"/>
  <c r="E7" i="4"/>
  <c r="E5" i="4" s="1"/>
  <c r="D7" i="4"/>
  <c r="C7" i="4"/>
  <c r="B7" i="4"/>
  <c r="B5" i="4" s="1"/>
  <c r="Z6" i="4"/>
  <c r="T6" i="4"/>
  <c r="AD5" i="4"/>
  <c r="AD6" i="4" s="1"/>
  <c r="AB5" i="4"/>
  <c r="X5" i="4"/>
  <c r="X6" i="4" s="1"/>
  <c r="T5" i="4"/>
  <c r="S5" i="4"/>
  <c r="S6" i="4" s="1"/>
  <c r="R5" i="4"/>
  <c r="R6" i="4" s="1"/>
  <c r="Q5" i="4"/>
  <c r="P5" i="4"/>
  <c r="Q6" i="4" s="1"/>
  <c r="L5" i="4"/>
  <c r="L6" i="4" s="1"/>
  <c r="H5" i="4"/>
  <c r="H6" i="4" s="1"/>
  <c r="G5" i="4"/>
  <c r="G6" i="4" s="1"/>
  <c r="D5" i="4"/>
  <c r="D6" i="4" s="1"/>
  <c r="C5" i="4"/>
  <c r="AB1" i="4"/>
  <c r="AC1" i="4" s="1"/>
  <c r="AD1" i="4" s="1"/>
  <c r="Y1" i="4"/>
  <c r="X1" i="4"/>
  <c r="V1" i="4"/>
  <c r="U1" i="4"/>
  <c r="R1" i="4"/>
  <c r="S1" i="4" s="1"/>
  <c r="T1" i="4" s="1"/>
  <c r="N1" i="4"/>
  <c r="O1" i="4" s="1"/>
  <c r="G1" i="4"/>
  <c r="H1" i="4" s="1"/>
  <c r="J1" i="4" s="1"/>
  <c r="F1" i="4"/>
  <c r="D1" i="4"/>
  <c r="E1" i="4" s="1"/>
  <c r="C1" i="4"/>
  <c r="AF9" i="3"/>
  <c r="AE9" i="3"/>
  <c r="AD9" i="3"/>
  <c r="AC9" i="3"/>
  <c r="AB9" i="3"/>
  <c r="AA9" i="3"/>
  <c r="Z9" i="3"/>
  <c r="Y9" i="3"/>
  <c r="X9" i="3"/>
  <c r="W9" i="3"/>
  <c r="V9" i="3"/>
  <c r="U9" i="3"/>
  <c r="T9" i="3"/>
  <c r="S9" i="3"/>
  <c r="R9" i="3"/>
  <c r="Q9" i="3"/>
  <c r="P9" i="3"/>
  <c r="O9" i="3"/>
  <c r="N9" i="3"/>
  <c r="M9" i="3"/>
  <c r="L9" i="3"/>
  <c r="K9" i="3"/>
  <c r="J9" i="3"/>
  <c r="I9" i="3"/>
  <c r="H9" i="3"/>
  <c r="G9" i="3"/>
  <c r="F9" i="3"/>
  <c r="E9" i="3"/>
  <c r="AF8" i="3"/>
  <c r="AE8" i="3"/>
  <c r="AD8" i="3"/>
  <c r="AC8" i="3"/>
  <c r="AB8" i="3"/>
  <c r="AA8" i="3"/>
  <c r="Z8" i="3"/>
  <c r="Y8" i="3"/>
  <c r="X8" i="3"/>
  <c r="W8" i="3"/>
  <c r="V8" i="3"/>
  <c r="U8" i="3"/>
  <c r="T8" i="3"/>
  <c r="S8" i="3"/>
  <c r="R8" i="3"/>
  <c r="Q8" i="3"/>
  <c r="P8" i="3"/>
  <c r="O8" i="3"/>
  <c r="N8" i="3"/>
  <c r="M8" i="3"/>
  <c r="L8" i="3"/>
  <c r="K8" i="3"/>
  <c r="J8" i="3"/>
  <c r="I8" i="3"/>
  <c r="H8" i="3"/>
  <c r="G8" i="3"/>
  <c r="F8" i="3"/>
  <c r="E8" i="3"/>
  <c r="D8" i="3"/>
  <c r="C8" i="3"/>
  <c r="B8" i="3"/>
  <c r="AF7" i="3"/>
  <c r="AE7" i="3"/>
  <c r="AE5" i="3" s="1"/>
  <c r="AE6" i="3" s="1"/>
  <c r="AD7" i="3"/>
  <c r="AC7" i="3"/>
  <c r="AC5" i="3" s="1"/>
  <c r="AB7" i="3"/>
  <c r="AB5" i="3" s="1"/>
  <c r="AB6" i="3" s="1"/>
  <c r="AA7" i="3"/>
  <c r="AA5" i="3" s="1"/>
  <c r="AA6" i="3" s="1"/>
  <c r="Z7" i="3"/>
  <c r="Y7" i="3"/>
  <c r="Y5" i="3" s="1"/>
  <c r="X7" i="3"/>
  <c r="W7" i="3"/>
  <c r="V7" i="3"/>
  <c r="U7" i="3"/>
  <c r="U5" i="3" s="1"/>
  <c r="U6" i="3" s="1"/>
  <c r="T7" i="3"/>
  <c r="T5" i="3" s="1"/>
  <c r="S7" i="3"/>
  <c r="S5" i="3" s="1"/>
  <c r="R7" i="3"/>
  <c r="Q7" i="3"/>
  <c r="P7" i="3"/>
  <c r="O7" i="3"/>
  <c r="O5" i="3" s="1"/>
  <c r="O6" i="3" s="1"/>
  <c r="N7" i="3"/>
  <c r="M7" i="3"/>
  <c r="L7" i="3"/>
  <c r="L5" i="3" s="1"/>
  <c r="L6" i="3" s="1"/>
  <c r="K7" i="3"/>
  <c r="K5" i="3" s="1"/>
  <c r="K6" i="3" s="1"/>
  <c r="J7" i="3"/>
  <c r="I7" i="3"/>
  <c r="H7" i="3"/>
  <c r="H5" i="3" s="1"/>
  <c r="H6" i="3" s="1"/>
  <c r="G7" i="3"/>
  <c r="F7" i="3"/>
  <c r="E7" i="3"/>
  <c r="E5" i="3" s="1"/>
  <c r="E6" i="3" s="1"/>
  <c r="D7" i="3"/>
  <c r="D5" i="3" s="1"/>
  <c r="C7" i="3"/>
  <c r="C5" i="3" s="1"/>
  <c r="B7" i="3"/>
  <c r="X6" i="3"/>
  <c r="T6" i="3"/>
  <c r="G6" i="3"/>
  <c r="D6" i="3"/>
  <c r="AF5" i="3"/>
  <c r="AF6" i="3" s="1"/>
  <c r="AD5" i="3"/>
  <c r="AD6" i="3" s="1"/>
  <c r="Z5" i="3"/>
  <c r="X5" i="3"/>
  <c r="W5" i="3"/>
  <c r="V5" i="3"/>
  <c r="R5" i="3"/>
  <c r="S6" i="3" s="1"/>
  <c r="Q5" i="3"/>
  <c r="Q6" i="3" s="1"/>
  <c r="P5" i="3"/>
  <c r="P6" i="3" s="1"/>
  <c r="N5" i="3"/>
  <c r="N6" i="3" s="1"/>
  <c r="M5" i="3"/>
  <c r="J5" i="3"/>
  <c r="J6" i="3" s="1"/>
  <c r="I5" i="3"/>
  <c r="G5" i="3"/>
  <c r="F5" i="3"/>
  <c r="B5" i="3"/>
  <c r="C6" i="3" s="1"/>
  <c r="AF1" i="3"/>
  <c r="AE1" i="3"/>
  <c r="AD1" i="3"/>
  <c r="Y1" i="3"/>
  <c r="AA1" i="3" s="1"/>
  <c r="U1" i="3"/>
  <c r="V1" i="3" s="1"/>
  <c r="W1" i="3" s="1"/>
  <c r="T1" i="3"/>
  <c r="S1" i="3"/>
  <c r="O1" i="3"/>
  <c r="P1" i="3" s="1"/>
  <c r="E1" i="3"/>
  <c r="F1" i="3" s="1"/>
  <c r="G1" i="3" s="1"/>
  <c r="H1" i="3" s="1"/>
  <c r="I1" i="3" s="1"/>
  <c r="K1" i="3" s="1"/>
  <c r="C1" i="3"/>
  <c r="D1" i="3" s="1"/>
  <c r="AE9" i="2"/>
  <c r="AD9" i="2"/>
  <c r="AC9" i="2"/>
  <c r="AB9" i="2"/>
  <c r="AA9" i="2"/>
  <c r="Z9" i="2"/>
  <c r="Y9" i="2"/>
  <c r="X9" i="2"/>
  <c r="W9" i="2"/>
  <c r="V9" i="2"/>
  <c r="U9" i="2"/>
  <c r="T9" i="2"/>
  <c r="S9" i="2"/>
  <c r="R9" i="2"/>
  <c r="Q9" i="2"/>
  <c r="P9" i="2"/>
  <c r="O9" i="2"/>
  <c r="N9" i="2"/>
  <c r="M9" i="2"/>
  <c r="L9" i="2"/>
  <c r="K9" i="2"/>
  <c r="J9" i="2"/>
  <c r="I9" i="2"/>
  <c r="H9" i="2"/>
  <c r="F9" i="2"/>
  <c r="E9" i="2"/>
  <c r="AE8" i="2"/>
  <c r="AD8" i="2"/>
  <c r="AC8" i="2"/>
  <c r="AB8" i="2"/>
  <c r="AA8" i="2"/>
  <c r="Z8" i="2"/>
  <c r="Y8" i="2"/>
  <c r="X8" i="2"/>
  <c r="W8" i="2"/>
  <c r="V8" i="2"/>
  <c r="U8" i="2"/>
  <c r="T8" i="2"/>
  <c r="S8" i="2"/>
  <c r="R8" i="2"/>
  <c r="Q8" i="2"/>
  <c r="P8" i="2"/>
  <c r="O8" i="2"/>
  <c r="N8" i="2"/>
  <c r="M8" i="2"/>
  <c r="L8" i="2"/>
  <c r="K8" i="2"/>
  <c r="J8" i="2"/>
  <c r="I8" i="2"/>
  <c r="H8" i="2"/>
  <c r="G8" i="2"/>
  <c r="F8" i="2"/>
  <c r="E8" i="2"/>
  <c r="D8" i="2"/>
  <c r="C8" i="2"/>
  <c r="B8" i="2"/>
  <c r="AE7" i="2"/>
  <c r="AE5" i="2" s="1"/>
  <c r="AE6" i="2" s="1"/>
  <c r="AD7" i="2"/>
  <c r="AC7" i="2"/>
  <c r="AB7" i="2"/>
  <c r="AB5" i="2" s="1"/>
  <c r="AB6" i="2" s="1"/>
  <c r="AA7" i="2"/>
  <c r="Z7" i="2"/>
  <c r="Y7" i="2"/>
  <c r="Y5" i="2" s="1"/>
  <c r="X7" i="2"/>
  <c r="X5" i="2" s="1"/>
  <c r="W7" i="2"/>
  <c r="W5" i="2" s="1"/>
  <c r="V7" i="2"/>
  <c r="V5" i="2" s="1"/>
  <c r="V6" i="2" s="1"/>
  <c r="U7" i="2"/>
  <c r="T7" i="2"/>
  <c r="T5" i="2" s="1"/>
  <c r="S7" i="2"/>
  <c r="S5" i="2" s="1"/>
  <c r="R7" i="2"/>
  <c r="R5" i="2" s="1"/>
  <c r="R6" i="2" s="1"/>
  <c r="Q7" i="2"/>
  <c r="P7" i="2"/>
  <c r="P5" i="2" s="1"/>
  <c r="Q6" i="2" s="1"/>
  <c r="O7" i="2"/>
  <c r="O5" i="2" s="1"/>
  <c r="O6" i="2" s="1"/>
  <c r="N7" i="2"/>
  <c r="M7" i="2"/>
  <c r="L7" i="2"/>
  <c r="L5" i="2" s="1"/>
  <c r="L6" i="2" s="1"/>
  <c r="K7" i="2"/>
  <c r="J7" i="2"/>
  <c r="I7" i="2"/>
  <c r="I5" i="2" s="1"/>
  <c r="I6" i="2" s="1"/>
  <c r="H7" i="2"/>
  <c r="H5" i="2" s="1"/>
  <c r="G7" i="2"/>
  <c r="G5" i="2" s="1"/>
  <c r="F7" i="2"/>
  <c r="E7" i="2"/>
  <c r="D7" i="2"/>
  <c r="D5" i="2" s="1"/>
  <c r="C7" i="2"/>
  <c r="C5" i="2" s="1"/>
  <c r="B7" i="2"/>
  <c r="B5" i="2" s="1"/>
  <c r="Z6" i="2"/>
  <c r="Y6" i="2"/>
  <c r="AD5" i="2"/>
  <c r="AD6" i="2" s="1"/>
  <c r="AC5" i="2"/>
  <c r="AC6" i="2" s="1"/>
  <c r="AA5" i="2"/>
  <c r="Z5" i="2"/>
  <c r="U5" i="2"/>
  <c r="U6" i="2" s="1"/>
  <c r="Q5" i="2"/>
  <c r="N5" i="2"/>
  <c r="N6" i="2" s="1"/>
  <c r="M5" i="2"/>
  <c r="M6" i="2" s="1"/>
  <c r="K5" i="2"/>
  <c r="K6" i="2" s="1"/>
  <c r="J5" i="2"/>
  <c r="J6" i="2" s="1"/>
  <c r="F5" i="2"/>
  <c r="F6" i="2" s="1"/>
  <c r="E5" i="2"/>
  <c r="E6" i="2" s="1"/>
  <c r="AE1" i="2"/>
  <c r="AC1" i="2"/>
  <c r="AD1" i="2" s="1"/>
  <c r="Z1" i="2"/>
  <c r="Y1" i="2"/>
  <c r="S1" i="2"/>
  <c r="T1" i="2" s="1"/>
  <c r="U1" i="2" s="1"/>
  <c r="V1" i="2" s="1"/>
  <c r="W1" i="2" s="1"/>
  <c r="P1" i="2"/>
  <c r="O1" i="2"/>
  <c r="E1" i="2"/>
  <c r="F1" i="2" s="1"/>
  <c r="G1" i="2" s="1"/>
  <c r="H1" i="2" s="1"/>
  <c r="I1" i="2" s="1"/>
  <c r="C1" i="2"/>
  <c r="D1" i="2" s="1"/>
  <c r="AE9" i="1"/>
  <c r="AD9" i="1"/>
  <c r="AC9" i="1"/>
  <c r="AB9" i="1"/>
  <c r="AA9" i="1"/>
  <c r="Z9" i="1"/>
  <c r="Y9" i="1"/>
  <c r="X9" i="1"/>
  <c r="W9" i="1"/>
  <c r="V9" i="1"/>
  <c r="U9" i="1"/>
  <c r="T9" i="1"/>
  <c r="S9" i="1"/>
  <c r="R9" i="1"/>
  <c r="Q9" i="1"/>
  <c r="P9" i="1"/>
  <c r="O9" i="1"/>
  <c r="N9" i="1"/>
  <c r="M9" i="1"/>
  <c r="L9" i="1"/>
  <c r="K9" i="1"/>
  <c r="J9" i="1"/>
  <c r="I9" i="1"/>
  <c r="H9" i="1"/>
  <c r="F9" i="1"/>
  <c r="E9" i="1"/>
  <c r="AE8" i="1"/>
  <c r="AD8" i="1"/>
  <c r="AC8" i="1"/>
  <c r="AB8" i="1"/>
  <c r="AA8" i="1"/>
  <c r="Z8" i="1"/>
  <c r="Y8" i="1"/>
  <c r="X8" i="1"/>
  <c r="W8" i="1"/>
  <c r="V8" i="1"/>
  <c r="U8" i="1"/>
  <c r="T8" i="1"/>
  <c r="S8" i="1"/>
  <c r="R8" i="1"/>
  <c r="Q8" i="1"/>
  <c r="P8" i="1"/>
  <c r="O8" i="1"/>
  <c r="N8" i="1"/>
  <c r="M8" i="1"/>
  <c r="L8" i="1"/>
  <c r="K8" i="1"/>
  <c r="J8" i="1"/>
  <c r="I8" i="1"/>
  <c r="H8" i="1"/>
  <c r="G8" i="1"/>
  <c r="F8" i="1"/>
  <c r="E8" i="1"/>
  <c r="D8" i="1"/>
  <c r="C8" i="1"/>
  <c r="B8" i="1"/>
  <c r="AE7" i="1"/>
  <c r="AD7" i="1"/>
  <c r="AD5" i="1" s="1"/>
  <c r="AD6" i="1" s="1"/>
  <c r="AC7" i="1"/>
  <c r="AB7" i="1"/>
  <c r="AB5" i="1" s="1"/>
  <c r="AB6" i="1" s="1"/>
  <c r="AA7" i="1"/>
  <c r="Z7" i="1"/>
  <c r="Z5" i="1" s="1"/>
  <c r="Y7" i="1"/>
  <c r="X7" i="1"/>
  <c r="W7" i="1"/>
  <c r="V7" i="1"/>
  <c r="V5" i="1" s="1"/>
  <c r="U7" i="1"/>
  <c r="U5" i="1" s="1"/>
  <c r="T7" i="1"/>
  <c r="S7" i="1"/>
  <c r="R7" i="1"/>
  <c r="R5" i="1" s="1"/>
  <c r="Q7" i="1"/>
  <c r="P7" i="1"/>
  <c r="P5" i="1" s="1"/>
  <c r="P6" i="1" s="1"/>
  <c r="O7" i="1"/>
  <c r="N7" i="1"/>
  <c r="N5" i="1" s="1"/>
  <c r="M7" i="1"/>
  <c r="M5" i="1" s="1"/>
  <c r="M6" i="1" s="1"/>
  <c r="L7" i="1"/>
  <c r="K7" i="1"/>
  <c r="J7" i="1"/>
  <c r="I7" i="1"/>
  <c r="H7" i="1"/>
  <c r="G7" i="1"/>
  <c r="F7" i="1"/>
  <c r="F5" i="1" s="1"/>
  <c r="E7" i="1"/>
  <c r="E5" i="1" s="1"/>
  <c r="D7" i="1"/>
  <c r="C7" i="1"/>
  <c r="B7" i="1"/>
  <c r="B5" i="1" s="1"/>
  <c r="W6" i="1"/>
  <c r="H6" i="1"/>
  <c r="G6" i="1"/>
  <c r="D6" i="1"/>
  <c r="C6" i="1"/>
  <c r="AE5" i="1"/>
  <c r="AC5" i="1"/>
  <c r="AA5" i="1"/>
  <c r="Y5" i="1"/>
  <c r="X5" i="1"/>
  <c r="X6" i="1" s="1"/>
  <c r="W5" i="1"/>
  <c r="T5" i="1"/>
  <c r="T6" i="1" s="1"/>
  <c r="S5" i="1"/>
  <c r="S6" i="1" s="1"/>
  <c r="Q5" i="1"/>
  <c r="O5" i="1"/>
  <c r="L5" i="1"/>
  <c r="L6" i="1" s="1"/>
  <c r="K5" i="1"/>
  <c r="K6" i="1" s="1"/>
  <c r="J5" i="1"/>
  <c r="J6" i="1" s="1"/>
  <c r="I5" i="1"/>
  <c r="H5" i="1"/>
  <c r="G5" i="1"/>
  <c r="D5" i="1"/>
  <c r="C5" i="1"/>
  <c r="AE1" i="1"/>
  <c r="AD1" i="1"/>
  <c r="AC1" i="1"/>
  <c r="Y1" i="1"/>
  <c r="Z1" i="1" s="1"/>
  <c r="S1" i="1"/>
  <c r="T1" i="1" s="1"/>
  <c r="U1" i="1" s="1"/>
  <c r="V1" i="1" s="1"/>
  <c r="W1" i="1" s="1"/>
  <c r="P1" i="1"/>
  <c r="O1" i="1"/>
  <c r="H1" i="1"/>
  <c r="I1" i="1" s="1"/>
  <c r="K1" i="1" s="1"/>
  <c r="G1" i="1"/>
  <c r="D1" i="1"/>
  <c r="C1" i="1"/>
  <c r="E1" i="1" s="1"/>
  <c r="F1" i="1" s="1"/>
  <c r="J1" i="6" l="1"/>
  <c r="K1" i="6"/>
  <c r="K1" i="11"/>
  <c r="J1" i="11"/>
  <c r="G6" i="2"/>
  <c r="H6" i="2"/>
  <c r="W6" i="2"/>
  <c r="X6" i="2"/>
  <c r="P6" i="4"/>
  <c r="O6" i="4"/>
  <c r="W6" i="11"/>
  <c r="U6" i="1"/>
  <c r="V6" i="1"/>
  <c r="W6" i="15"/>
  <c r="C6" i="4"/>
  <c r="J6" i="12"/>
  <c r="I6" i="12"/>
  <c r="Z6" i="12"/>
  <c r="Y6" i="12"/>
  <c r="X6" i="15"/>
  <c r="AA6" i="16"/>
  <c r="AB6" i="16"/>
  <c r="N6" i="17"/>
  <c r="AD6" i="17"/>
  <c r="E6" i="10"/>
  <c r="F6" i="10"/>
  <c r="C6" i="8"/>
  <c r="F6" i="8"/>
  <c r="V6" i="8"/>
  <c r="D6" i="7"/>
  <c r="E6" i="7"/>
  <c r="Z6" i="1"/>
  <c r="AA6" i="1"/>
  <c r="V6" i="10"/>
  <c r="I1" i="15"/>
  <c r="H1" i="15"/>
  <c r="AA6" i="15"/>
  <c r="E6" i="1"/>
  <c r="F6" i="1"/>
  <c r="Y6" i="3"/>
  <c r="Z6" i="3"/>
  <c r="W6" i="4"/>
  <c r="N6" i="5"/>
  <c r="AA6" i="6"/>
  <c r="I6" i="10"/>
  <c r="J6" i="10"/>
  <c r="K1" i="5"/>
  <c r="J1" i="5"/>
  <c r="L6" i="14"/>
  <c r="AB6" i="14"/>
  <c r="C6" i="2"/>
  <c r="D6" i="2"/>
  <c r="S6" i="2"/>
  <c r="T6" i="2"/>
  <c r="AB6" i="4"/>
  <c r="AA6" i="4"/>
  <c r="C6" i="11"/>
  <c r="D6" i="11"/>
  <c r="S6" i="11"/>
  <c r="J1" i="2"/>
  <c r="K1" i="2"/>
  <c r="N6" i="1"/>
  <c r="AC6" i="3"/>
  <c r="AD6" i="10"/>
  <c r="AC6" i="10"/>
  <c r="I6" i="3"/>
  <c r="L6" i="7"/>
  <c r="G6" i="13"/>
  <c r="W6" i="13"/>
  <c r="D6" i="15"/>
  <c r="T6" i="15"/>
  <c r="Z6" i="17"/>
  <c r="H6" i="18"/>
  <c r="N6" i="13"/>
  <c r="I6" i="5"/>
  <c r="J6" i="6"/>
  <c r="Q6" i="9"/>
  <c r="M6" i="4"/>
  <c r="AC6" i="4"/>
  <c r="Q6" i="7"/>
  <c r="N6" i="8"/>
  <c r="D6" i="10"/>
  <c r="T6" i="10"/>
  <c r="O6" i="13"/>
  <c r="M6" i="14"/>
  <c r="AC6" i="14"/>
  <c r="G6" i="15"/>
  <c r="AA6" i="17"/>
  <c r="O6" i="17"/>
  <c r="AE6" i="17"/>
  <c r="D1" i="19"/>
  <c r="M6" i="3"/>
  <c r="E1" i="17"/>
  <c r="F1" i="17" s="1"/>
  <c r="G1" i="17" s="1"/>
  <c r="H1" i="17" s="1"/>
  <c r="I1" i="17" s="1"/>
  <c r="K1" i="17" s="1"/>
  <c r="D1" i="17"/>
  <c r="K6" i="15"/>
  <c r="I6" i="18"/>
  <c r="K6" i="6"/>
  <c r="E6" i="9"/>
  <c r="U6" i="9"/>
  <c r="M6" i="10"/>
  <c r="H6" i="14"/>
  <c r="I6" i="17"/>
  <c r="Q6" i="14"/>
  <c r="O6" i="15"/>
  <c r="C6" i="17"/>
  <c r="S6" i="17"/>
  <c r="M6" i="18"/>
  <c r="G6" i="11"/>
  <c r="H6" i="11"/>
  <c r="X6" i="11"/>
  <c r="H6" i="16"/>
  <c r="X6" i="16"/>
  <c r="D6" i="18"/>
  <c r="N6" i="18"/>
  <c r="R6" i="1"/>
  <c r="O6" i="6"/>
  <c r="G6" i="6"/>
  <c r="W6" i="6"/>
  <c r="R6" i="9"/>
  <c r="I6" i="16"/>
  <c r="Y6" i="16"/>
  <c r="S6" i="6"/>
  <c r="G6" i="8"/>
  <c r="W6" i="8"/>
  <c r="AE6" i="1"/>
  <c r="V6" i="3"/>
  <c r="S6" i="8"/>
  <c r="AD6" i="12"/>
  <c r="I6" i="14"/>
  <c r="D6" i="14"/>
  <c r="U6" i="15"/>
  <c r="K6" i="17"/>
  <c r="F6" i="17"/>
  <c r="E6" i="4"/>
  <c r="K6" i="8"/>
  <c r="AA6" i="8"/>
  <c r="E1" i="10"/>
  <c r="F1" i="10" s="1"/>
  <c r="G1" i="10" s="1"/>
  <c r="H1" i="10" s="1"/>
  <c r="I1" i="10" s="1"/>
  <c r="T6" i="11"/>
  <c r="C6" i="12"/>
  <c r="S6" i="12"/>
  <c r="R6" i="16"/>
  <c r="Q6" i="18"/>
  <c r="X6" i="14"/>
  <c r="AD6" i="5"/>
  <c r="T6" i="6"/>
  <c r="U6" i="7"/>
  <c r="L6" i="11"/>
  <c r="F6" i="12"/>
  <c r="AD6" i="13"/>
  <c r="U6" i="16"/>
  <c r="L6" i="9"/>
  <c r="P6" i="2"/>
  <c r="J1" i="1"/>
  <c r="L1" i="1" s="1"/>
  <c r="Y6" i="1"/>
  <c r="O6" i="1"/>
  <c r="R6" i="3"/>
  <c r="R6" i="5"/>
  <c r="X6" i="8"/>
  <c r="AB6" i="9"/>
  <c r="E1" i="13"/>
  <c r="F1" i="13" s="1"/>
  <c r="G1" i="13" s="1"/>
  <c r="H1" i="13" s="1"/>
  <c r="I1" i="13" s="1"/>
  <c r="K1" i="13" s="1"/>
  <c r="D1" i="13"/>
  <c r="D6" i="13"/>
  <c r="N6" i="14"/>
  <c r="Y6" i="15"/>
  <c r="P6" i="17"/>
  <c r="F6" i="3"/>
  <c r="X6" i="6"/>
  <c r="Y6" i="11"/>
  <c r="S6" i="13"/>
  <c r="I6" i="4"/>
  <c r="Y6" i="7"/>
  <c r="M6" i="7"/>
  <c r="O6" i="11"/>
  <c r="AE6" i="11"/>
  <c r="N6" i="12"/>
  <c r="E6" i="15"/>
  <c r="T6" i="17"/>
  <c r="AC6" i="1"/>
  <c r="AD6" i="6"/>
  <c r="C6" i="6"/>
  <c r="Q6" i="1"/>
  <c r="Y6" i="4"/>
  <c r="J6" i="5"/>
  <c r="Z6" i="5"/>
  <c r="I6" i="1"/>
  <c r="AA6" i="2"/>
  <c r="W6" i="3"/>
  <c r="AC6" i="15"/>
  <c r="K1" i="10" l="1"/>
  <c r="J1" i="10"/>
</calcChain>
</file>

<file path=xl/sharedStrings.xml><?xml version="1.0" encoding="utf-8"?>
<sst xmlns="http://schemas.openxmlformats.org/spreadsheetml/2006/main" count="458" uniqueCount="199">
  <si>
    <t>CD 3</t>
  </si>
  <si>
    <t>Kevin Kiley (R-Inc) Votes</t>
  </si>
  <si>
    <t>Jessica Morse (D) Votes</t>
  </si>
  <si>
    <t>Margin</t>
  </si>
  <si>
    <t>Daily Margin Change</t>
  </si>
  <si>
    <t>N/A</t>
  </si>
  <si>
    <t>Vote Difference</t>
  </si>
  <si>
    <t>Total Votes Cast</t>
  </si>
  <si>
    <t>Total Unprocessed Ballots*</t>
  </si>
  <si>
    <t>unknown</t>
  </si>
  <si>
    <t>Alpine</t>
  </si>
  <si>
    <t>El Dorado</t>
  </si>
  <si>
    <t>Inyo</t>
  </si>
  <si>
    <t>Mono</t>
  </si>
  <si>
    <t>Nevada</t>
  </si>
  <si>
    <t>Placer</t>
  </si>
  <si>
    <t>Plumas</t>
  </si>
  <si>
    <t>Sacramento</t>
  </si>
  <si>
    <t>Sierra</t>
  </si>
  <si>
    <t>Yuba</t>
  </si>
  <si>
    <t>Sources for unprocessed ballot numbers</t>
  </si>
  <si>
    <t>https://electionresults.sos.ca.gov/unprocessed-ballots-status</t>
  </si>
  <si>
    <t xml:space="preserve">The Associated Press called this race for Kevin Kiley on 11/6/24 </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</si>
  <si>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</si>
  <si>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t>Certification of county results</t>
  </si>
  <si>
    <r>
      <rPr>
        <b/>
        <sz val="11"/>
        <rFont val="Calibri"/>
      </rPr>
      <t xml:space="preserve">Alpine County certified their results on 11/18/2024: </t>
    </r>
    <r>
      <rPr>
        <b/>
        <u/>
        <sz val="11"/>
        <color rgb="FF1155CC"/>
        <rFont val="Calibri"/>
      </rPr>
      <t>http://www.alpinecountyca.gov/DocumentCenter/View/7341/11-05-2024-Official-Results---Countywide?bidId=</t>
    </r>
  </si>
  <si>
    <r>
      <rPr>
        <b/>
        <sz val="11"/>
        <rFont val="Calibri"/>
      </rPr>
      <t xml:space="preserve">El Dorado County certified their results on 12/3/2024: </t>
    </r>
    <r>
      <rPr>
        <b/>
        <u/>
        <sz val="11"/>
        <color rgb="FF1155CC"/>
        <rFont val="Calibri"/>
      </rPr>
      <t>https://www.eldoradocounty.ca.gov/files/assets/county/v/1/documents/government/elections/20241105/official-final-summary-report.pdf</t>
    </r>
  </si>
  <si>
    <r>
      <rPr>
        <b/>
        <sz val="11"/>
        <rFont val="Calibri"/>
      </rPr>
      <t xml:space="preserve">Inyo County certified their results on 12/3/2024: </t>
    </r>
    <r>
      <rPr>
        <b/>
        <u/>
        <sz val="11"/>
        <color rgb="FF1155CC"/>
        <rFont val="Calibri"/>
      </rPr>
      <t>https://drive.google.com/file/d/1ieCyq2SUqmcDo0jwZw2ppAeRPHO6XgFu/view</t>
    </r>
  </si>
  <si>
    <r>
      <rPr>
        <b/>
        <sz val="11"/>
        <rFont val="Calibri"/>
      </rPr>
      <t xml:space="preserve">Mono County certified their results on 12/3/2024: </t>
    </r>
    <r>
      <rPr>
        <b/>
        <u/>
        <sz val="11"/>
        <color rgb="FF1155CC"/>
        <rFont val="Calibri"/>
      </rPr>
      <t>https://monocounty.ca.gov/sites/default/files/fileattachments/elections/page/34157/2024_general_reporting_official_canvass_results_-_signed.pdf</t>
    </r>
  </si>
  <si>
    <r>
      <rPr>
        <b/>
        <sz val="11"/>
        <rFont val="Calibri"/>
      </rPr>
      <t xml:space="preserve">Nevada County certified their results on 12/3/2024: </t>
    </r>
    <r>
      <rPr>
        <b/>
        <u/>
        <sz val="11"/>
        <color rgb="FF1155CC"/>
        <rFont val="Calibri"/>
      </rPr>
      <t>https://nevadacountyca.gov/DocumentCenter/View/55382/Cumulative-Results-12-3-2024-10-32-02-AM-1</t>
    </r>
  </si>
  <si>
    <r>
      <rPr>
        <b/>
        <sz val="11"/>
        <rFont val="Calibri"/>
      </rPr>
      <t xml:space="preserve">Placer County certified their results on 12/3/2024: </t>
    </r>
    <r>
      <rPr>
        <b/>
        <u/>
        <sz val="11"/>
        <color rgb="FF1155CC"/>
        <rFont val="Calibri"/>
      </rPr>
      <t>https://www.placercountyelections.gov/election-results/</t>
    </r>
  </si>
  <si>
    <r>
      <rPr>
        <b/>
        <sz val="11"/>
        <rFont val="Calibri"/>
      </rPr>
      <t xml:space="preserve">Plumas County certified their results on 12/3/2024: </t>
    </r>
    <r>
      <rPr>
        <b/>
        <u/>
        <sz val="11"/>
        <color rgb="FF1155CC"/>
        <rFont val="Calibri"/>
      </rPr>
      <t>https://www.plumascounty.us/DocumentCenter/View/50158/20241204154926?bidId=</t>
    </r>
  </si>
  <si>
    <r>
      <rPr>
        <b/>
        <sz val="11"/>
        <rFont val="Calibri"/>
      </rPr>
      <t xml:space="preserve">Sacramento County certified their results on 12/3/2024: </t>
    </r>
    <r>
      <rPr>
        <b/>
        <u/>
        <sz val="11"/>
        <color rgb="FF1155CC"/>
        <rFont val="Calibri"/>
      </rPr>
      <t>https://eresults.saccounty.net/</t>
    </r>
  </si>
  <si>
    <r>
      <rPr>
        <b/>
        <sz val="11"/>
        <rFont val="Calibri"/>
      </rPr>
      <t xml:space="preserve">Sierra County certified their results on 12/3/2024: </t>
    </r>
    <r>
      <rPr>
        <b/>
        <u/>
        <sz val="11"/>
        <color rgb="FF1155CC"/>
        <rFont val="Calibri"/>
      </rPr>
      <t>https://www.sierracounty.ca.gov/DocumentCenter/View/10720/Canvass-Results</t>
    </r>
  </si>
  <si>
    <r>
      <rPr>
        <b/>
        <sz val="11"/>
        <rFont val="Calibri"/>
      </rPr>
      <t xml:space="preserve">Yuba County certified their results on 12/3/2024: </t>
    </r>
    <r>
      <rPr>
        <b/>
        <u/>
        <sz val="11"/>
        <color rgb="FF1155CC"/>
        <rFont val="Calibri"/>
      </rPr>
      <t>https://www.yuba.org/Yuba%20County/Elections/Current%20Election/Results/Nov24/1105_Final_Results.pdf</t>
    </r>
  </si>
  <si>
    <t>CD 9</t>
  </si>
  <si>
    <t>Kevin Lincoln (R) Votes</t>
  </si>
  <si>
    <t>Josh Harder (D-Inc) Votes</t>
  </si>
  <si>
    <t>Contra Costa</t>
  </si>
  <si>
    <t>San Joaquin</t>
  </si>
  <si>
    <t>Stanislaus</t>
  </si>
  <si>
    <t>https://www.sjgov.org/department/rov/results/unprocessed-ballot-reports</t>
  </si>
  <si>
    <t>The Associated Press called this race for Josh Harder on 11/15/24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</si>
  <si>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</si>
  <si>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Contra Costa County certified their results on 12/2/2024: </t>
    </r>
    <r>
      <rPr>
        <b/>
        <u/>
        <sz val="11"/>
        <color rgb="FF1155CC"/>
        <rFont val="Calibri"/>
      </rPr>
      <t>https://www.contracosta.ca.gov/DocumentCenter/View/84818/ElectionSummaryReportRPT-General-Election-12224-159-PM</t>
    </r>
  </si>
  <si>
    <r>
      <rPr>
        <b/>
        <sz val="11"/>
        <rFont val="Calibri"/>
      </rPr>
      <t xml:space="preserve">San Joaquin County certified their results on 12/3/2024: </t>
    </r>
    <r>
      <rPr>
        <b/>
        <u/>
        <sz val="11"/>
        <color rgb="FF1155CC"/>
        <rFont val="Calibri"/>
      </rPr>
      <t>https://www.livevoterturnout.com/ENR/sanjoaquincaenr/18/en/Index_18.html</t>
    </r>
  </si>
  <si>
    <r>
      <rPr>
        <b/>
        <sz val="11"/>
        <rFont val="Calibri"/>
      </rPr>
      <t xml:space="preserve">Stanislaus County certified their results on 12/3/2024: </t>
    </r>
    <r>
      <rPr>
        <b/>
        <u/>
        <sz val="11"/>
        <color rgb="FF1155CC"/>
        <rFont val="Calibri"/>
      </rPr>
      <t>https://www.stanvote.com/pdf/past-results/11-05-2024-sov.pdf</t>
    </r>
  </si>
  <si>
    <t>CD 13</t>
  </si>
  <si>
    <t xml:space="preserve">John Duarte (R-Inc) Votes </t>
  </si>
  <si>
    <t xml:space="preserve">Adam Gray (D) Votes </t>
  </si>
  <si>
    <t>Fresno</t>
  </si>
  <si>
    <t>Madera</t>
  </si>
  <si>
    <t>Merced</t>
  </si>
  <si>
    <t>The Associated Press called this race for Adam Gray on 12/4/2024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</si>
  <si>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</si>
  <si>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Fresno County certified their results on 12/3/2024: </t>
    </r>
    <r>
      <rPr>
        <b/>
        <u/>
        <sz val="11"/>
        <color rgb="FF1155CC"/>
        <rFont val="Calibri"/>
      </rPr>
      <t>https://www.fresnocountyca.gov/Departments/County-ClerkRegistrar-of-Voters/Elections/Election-Results/2024/RESULTS-FOR-NOVEMBER-5-2024-PRESIDENTIAL-GENERAL-ELECTION</t>
    </r>
  </si>
  <si>
    <r>
      <rPr>
        <b/>
        <sz val="11"/>
        <rFont val="Calibri"/>
      </rPr>
      <t xml:space="preserve">Madera County certified their results on 12/3/2024: </t>
    </r>
    <r>
      <rPr>
        <b/>
        <u/>
        <sz val="11"/>
        <color rgb="FF1155CC"/>
        <rFont val="Calibri"/>
      </rPr>
      <t>https://votemadera.com/wp-content/uploads/2024/12/Certified-Election-Summary-Report-Signed.pdf</t>
    </r>
  </si>
  <si>
    <r>
      <rPr>
        <b/>
        <sz val="11"/>
        <rFont val="Calibri"/>
      </rPr>
      <t xml:space="preserve">Merced County certified their results on 12/3/2024: </t>
    </r>
    <r>
      <rPr>
        <b/>
        <u/>
        <sz val="11"/>
        <color rgb="FF1155CC"/>
        <rFont val="Calibri"/>
      </rPr>
      <t>https://results.enr.clarityelections.com/CA/Merced/122862/web.345435/#/summary</t>
    </r>
  </si>
  <si>
    <r>
      <rPr>
        <b/>
        <sz val="11"/>
        <rFont val="Calibri"/>
      </rPr>
      <t xml:space="preserve">San Joaquin County certified their results on 12/3/2024: </t>
    </r>
    <r>
      <rPr>
        <b/>
        <u/>
        <sz val="11"/>
        <color rgb="FF1155CC"/>
        <rFont val="Calibri"/>
      </rPr>
      <t>https://www.livevoterturnout.com/ENR/sanjoaquincaenr/18/en/Index_18.html</t>
    </r>
  </si>
  <si>
    <r>
      <rPr>
        <b/>
        <sz val="11"/>
        <rFont val="Calibri"/>
      </rPr>
      <t xml:space="preserve">Stanislaus County certified their results on 12/3/2024: </t>
    </r>
    <r>
      <rPr>
        <b/>
        <u/>
        <sz val="11"/>
        <color rgb="FF1155CC"/>
        <rFont val="Calibri"/>
      </rPr>
      <t>https://www.stanvote.com/pdf/past-results/11-05-2024-sov.pdf</t>
    </r>
  </si>
  <si>
    <t>CD-21</t>
  </si>
  <si>
    <t>Michael Maher (R) Votes</t>
  </si>
  <si>
    <t>Jim Costa (D-Inc) Votes</t>
  </si>
  <si>
    <t>Tulare</t>
  </si>
  <si>
    <t>The Associated Press called this race for Jim Costa on 11/15/24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</si>
  <si>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</si>
  <si>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Fresno County certified their results on 12/3/2024: </t>
    </r>
    <r>
      <rPr>
        <b/>
        <u/>
        <sz val="11"/>
        <color rgb="FF1155CC"/>
        <rFont val="Calibri"/>
      </rPr>
      <t>https://www.fresnocountyca.gov/Departments/County-ClerkRegistrar-of-Voters/Elections/Election-Results/2024/RESULTS-FOR-NOVEMBER-5-2024-PRESIDENTIAL-GENERAL-ELECTION</t>
    </r>
  </si>
  <si>
    <r>
      <rPr>
        <b/>
        <sz val="11"/>
        <rFont val="Calibri"/>
      </rPr>
      <t xml:space="preserve">Tulare County certified their results on 12/3/2024: </t>
    </r>
    <r>
      <rPr>
        <b/>
        <u/>
        <sz val="11"/>
        <color rgb="FF1155CC"/>
        <rFont val="Calibri"/>
      </rPr>
      <t>https://tularecoelections.org/elections/registrar-of-voters/current-election-information/november-5-2024-presidential-general-election/election-results-reports/final-official-results/final-official-results-pdf/</t>
    </r>
  </si>
  <si>
    <t>CD 22</t>
  </si>
  <si>
    <t>David Valadao (R-Inc) Votes</t>
  </si>
  <si>
    <t>Rudy Salas (D) Votes</t>
  </si>
  <si>
    <t>Kern</t>
  </si>
  <si>
    <t>Kings</t>
  </si>
  <si>
    <t>The Associated Press called this race for David Valadao on 11/12/24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</si>
  <si>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</si>
  <si>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Kern County certified their results on 12/3/2024: </t>
    </r>
    <r>
      <rPr>
        <b/>
        <u/>
        <sz val="11"/>
        <color rgb="FF1155CC"/>
        <rFont val="Calibri"/>
      </rPr>
      <t>https://electionsapps.kerncounty.com/ElectionInformation/Results?ID=126</t>
    </r>
  </si>
  <si>
    <r>
      <rPr>
        <b/>
        <sz val="11"/>
        <rFont val="Calibri"/>
      </rPr>
      <t xml:space="preserve">Kings County certified their results on 12/2/2024: </t>
    </r>
    <r>
      <rPr>
        <b/>
        <u/>
        <sz val="11"/>
        <color rgb="FF1155CC"/>
        <rFont val="Calibri"/>
      </rPr>
      <t>https://www.countyofkingsca.gov/home/showpublisheddocument/36316</t>
    </r>
  </si>
  <si>
    <r>
      <rPr>
        <b/>
        <sz val="11"/>
        <rFont val="Calibri"/>
      </rPr>
      <t xml:space="preserve">Tulare County certified their results on 12/3/2024: </t>
    </r>
    <r>
      <rPr>
        <b/>
        <u/>
        <sz val="11"/>
        <color rgb="FF1155CC"/>
        <rFont val="Calibri"/>
      </rPr>
      <t>https://tularecoelections.org/elections/registrar-of-voters/current-election-information/november-5-2024-presidential-general-election/election-results-reports/final-official-results/final-official-results-pdf/</t>
    </r>
  </si>
  <si>
    <t>CD 27</t>
  </si>
  <si>
    <t>Mike Garcia (R-Inc) Votes</t>
  </si>
  <si>
    <t>George Whitesides (D) Votes</t>
  </si>
  <si>
    <t>Los Angeles</t>
  </si>
  <si>
    <t>https://www.lavote.gov/news-room/press-releases</t>
  </si>
  <si>
    <t>The Associated Press called this race for George Whitesides on 11/12/24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</si>
  <si>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</si>
  <si>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Los Angeles County certified their results on 12/3/2024: </t>
    </r>
    <r>
      <rPr>
        <b/>
        <u/>
        <sz val="11"/>
        <color rgb="FF1155CC"/>
        <rFont val="Calibri"/>
      </rPr>
      <t>https://content.lavote.gov/docs/rrcc/documents/27-12032024_pr-11052024_certified-results-(002).pdf</t>
    </r>
  </si>
  <si>
    <t>CD 40</t>
  </si>
  <si>
    <t>Young Kim (R-Inc) Votes</t>
  </si>
  <si>
    <t>Joe Kerr (D) Votes</t>
  </si>
  <si>
    <t>Orange</t>
  </si>
  <si>
    <t>Riverside</t>
  </si>
  <si>
    <t>San Bernardino</t>
  </si>
  <si>
    <t>https://ocvote.gov/results/whats-left-to-count/total-ballots-left-to-count</t>
  </si>
  <si>
    <t>https://voteinfo.net/november-5-2024-election</t>
  </si>
  <si>
    <t>The Associated Press called this race for Young Kim on 11/7/24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</si>
  <si>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</si>
  <si>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Orange County certified their results on 12/3/2024: </t>
    </r>
    <r>
      <rPr>
        <b/>
        <u/>
        <sz val="11"/>
        <color rgb="FF1155CC"/>
        <rFont val="Calibri"/>
      </rPr>
      <t>https://ocvote.gov/press-releases/orange-county-ca-registrar-of-voters-certifies-the-2024-presidential-general-election-results</t>
    </r>
  </si>
  <si>
    <r>
      <rPr>
        <b/>
        <sz val="11"/>
        <rFont val="Calibri"/>
      </rPr>
      <t xml:space="preserve">Riverside County certified their results on 12/3/2024: </t>
    </r>
    <r>
      <rPr>
        <b/>
        <u/>
        <sz val="11"/>
        <color rgb="FF1155CC"/>
        <rFont val="Calibri"/>
      </rPr>
      <t>https://voteinfo.net/sites/g/files/aldnop371/files/ElectionResults/2024/November05/ElectionSummaryReportRPT_Nov52024_update30.pdf</t>
    </r>
  </si>
  <si>
    <r>
      <rPr>
        <b/>
        <sz val="11"/>
        <rFont val="Calibri"/>
      </rPr>
      <t xml:space="preserve">San Bernardino County certified their results on 12/3/2024: </t>
    </r>
    <r>
      <rPr>
        <b/>
        <u/>
        <sz val="11"/>
        <color rgb="FF1155CC"/>
        <rFont val="Calibri"/>
      </rPr>
      <t>https://results.rov.sbcounty.gov/uploads/rov/elections/results/20241105/_content/ElectionSummaryReportRPT.pdf</t>
    </r>
  </si>
  <si>
    <t>CD 41</t>
  </si>
  <si>
    <t>Ken Calvert (R-Inc) Votes</t>
  </si>
  <si>
    <t>Will Rollins (D) Votes</t>
  </si>
  <si>
    <t>Riverside:</t>
  </si>
  <si>
    <t>The Associated Press Called this race for Ken Calvert on 11/13/24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</si>
  <si>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</si>
  <si>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Riverside County certified their results on 12/3/2024: </t>
    </r>
    <r>
      <rPr>
        <b/>
        <u/>
        <sz val="11"/>
        <color rgb="FF1155CC"/>
        <rFont val="Calibri"/>
      </rPr>
      <t>https://voteinfo.net/sites/g/files/aldnop371/files/ElectionResults/2024/November05/ElectionSummaryReportRPT_Nov52024_update30.pdf</t>
    </r>
  </si>
  <si>
    <t>CD 45</t>
  </si>
  <si>
    <t>Michelle Steel (R-Inc) Votes</t>
  </si>
  <si>
    <t>Derek Tran (D) Votes</t>
  </si>
  <si>
    <t>The Associated Press called this race for Derek Tran on 11/27/2024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</si>
  <si>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</si>
  <si>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Los Angeles County certified their results on 12/3/2024: </t>
    </r>
    <r>
      <rPr>
        <b/>
        <u/>
        <sz val="11"/>
        <color rgb="FF1155CC"/>
        <rFont val="Calibri"/>
      </rPr>
      <t>https://content.lavote.gov/docs/rrcc/documents/27-12032024_pr-11052024_certified-results-(002).pdf</t>
    </r>
  </si>
  <si>
    <r>
      <rPr>
        <b/>
        <sz val="11"/>
        <rFont val="Calibri"/>
      </rPr>
      <t xml:space="preserve">Orange County certified their results on 12/3/2024: </t>
    </r>
    <r>
      <rPr>
        <b/>
        <u/>
        <sz val="11"/>
        <color rgb="FF1155CC"/>
        <rFont val="Calibri"/>
      </rPr>
      <t>https://ocvote.gov/press-releases/orange-county-ca-registrar-of-voters-certifies-the-2024-presidential-general-election-results</t>
    </r>
  </si>
  <si>
    <t>CD 47</t>
  </si>
  <si>
    <t>Scott Baugh (R) Votes</t>
  </si>
  <si>
    <t>Dave Min (D) Votes</t>
  </si>
  <si>
    <t>The Associated Press called this race for Dave Min on 11/13/24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</si>
  <si>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</si>
  <si>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Orange County certified their results on 12/3/2024: </t>
    </r>
    <r>
      <rPr>
        <b/>
        <u/>
        <sz val="11"/>
        <color rgb="FF1155CC"/>
        <rFont val="Calibri"/>
      </rPr>
      <t>https://ocvote.gov/press-releases/orange-county-ca-registrar-of-voters-certifies-the-2024-presidential-general-election-results</t>
    </r>
  </si>
  <si>
    <t>CD 49</t>
  </si>
  <si>
    <t>Matt Gunderson (R) Votes</t>
  </si>
  <si>
    <t>Mike Levin (D-Inc) Votes</t>
  </si>
  <si>
    <t>San Diego</t>
  </si>
  <si>
    <t>https://www.livevoterturnout.com/ENR/sandiegocaenr/20/en/Index_20.html</t>
  </si>
  <si>
    <t xml:space="preserve">The Associated Press called this race for Mike Levin on 11/12/24   </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</si>
  <si>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</si>
  <si>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Orange County certified their results on 12/3/2024: </t>
    </r>
    <r>
      <rPr>
        <b/>
        <u/>
        <sz val="11"/>
        <color rgb="FF1155CC"/>
        <rFont val="Calibri"/>
      </rPr>
      <t>https://ocvote.gov/press-releases/orange-county-ca-registrar-of-voters-certifies-the-2024-presidential-general-election-results</t>
    </r>
  </si>
  <si>
    <r>
      <rPr>
        <b/>
        <sz val="11"/>
        <rFont val="Calibri"/>
      </rPr>
      <t xml:space="preserve">San Diego County certified their results on 12/3/2024: </t>
    </r>
    <r>
      <rPr>
        <b/>
        <u/>
        <sz val="11"/>
        <color rgb="FF1155CC"/>
        <rFont val="Calibri"/>
      </rPr>
      <t>https://www.livevoterturnout.com/ENR/sandiegocaenr/20/en/Index_20.html</t>
    </r>
  </si>
  <si>
    <t>SD 5</t>
  </si>
  <si>
    <t>Jim Shoemaker (R) Votes</t>
  </si>
  <si>
    <t>Jerry McNerney (D) Votes</t>
  </si>
  <si>
    <t>Alameda</t>
  </si>
  <si>
    <t>KQED called this race for McNerney on 11/15/2024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</si>
  <si>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</si>
  <si>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Alameda County certified their results on 12/5/2025: </t>
    </r>
    <r>
      <rPr>
        <b/>
        <u/>
        <sz val="11"/>
        <color rgb="FF1155CC"/>
        <rFont val="Calibri"/>
      </rPr>
      <t>https://alamedacountyca.gov/rovresults/252/</t>
    </r>
  </si>
  <si>
    <r>
      <rPr>
        <b/>
        <sz val="11"/>
        <rFont val="Calibri"/>
      </rPr>
      <t xml:space="preserve">San Joaquin County certified their results on 12/3/2024: </t>
    </r>
    <r>
      <rPr>
        <b/>
        <u/>
        <sz val="11"/>
        <color rgb="FF1155CC"/>
        <rFont val="Calibri"/>
      </rPr>
      <t>https://www.livevoterturnout.com/ENR/sanjoaquincaenr/18/en/Index_18.html</t>
    </r>
  </si>
  <si>
    <t>SD 19</t>
  </si>
  <si>
    <t>Rosilicie Ochoa Bogh (R-Inc) Votes</t>
  </si>
  <si>
    <t>Lisa Middleton (D) Votes</t>
  </si>
  <si>
    <t>San Francisco Chronicle called this race for Rosilicie Ochoa Bogh on 11/14/2024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</si>
  <si>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</si>
  <si>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Riverside County certified their results on 12/3/2024: </t>
    </r>
    <r>
      <rPr>
        <b/>
        <u/>
        <sz val="11"/>
        <color rgb="FF1155CC"/>
        <rFont val="Calibri"/>
      </rPr>
      <t>https://voteinfo.net/sites/g/files/aldnop371/files/ElectionResults/2024/November05/ElectionSummaryReportRPT_Nov52024_update30.pdf</t>
    </r>
  </si>
  <si>
    <r>
      <rPr>
        <b/>
        <sz val="11"/>
        <rFont val="Calibri"/>
      </rPr>
      <t xml:space="preserve">San Bernardino County certified their results on 12/3/2024: </t>
    </r>
    <r>
      <rPr>
        <b/>
        <u/>
        <sz val="11"/>
        <color rgb="FF1155CC"/>
        <rFont val="Calibri"/>
      </rPr>
      <t>https://results.rov.sbcounty.gov/uploads/rov/elections/results/20241105/_content/ElectionSummaryReportRPT.pdf</t>
    </r>
  </si>
  <si>
    <t>SD 35</t>
  </si>
  <si>
    <t>Laura Richardson (D) Votes</t>
  </si>
  <si>
    <t>Michelle Chambers (D) Votes</t>
  </si>
  <si>
    <t>The LA Times called this race for Laura Richardson on 11/25/2024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</si>
  <si>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</si>
  <si>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Los Angeles County certified their results on 12/3/2024: </t>
    </r>
    <r>
      <rPr>
        <b/>
        <u/>
        <sz val="11"/>
        <color rgb="FF1155CC"/>
        <rFont val="Calibri"/>
      </rPr>
      <t>https://content.lavote.gov/docs/rrcc/documents/27-12032024_pr-11052024_certified-results-(002).pdf</t>
    </r>
  </si>
  <si>
    <t>SD 37</t>
  </si>
  <si>
    <t>Steven "Steve" Choi (R) Votes</t>
  </si>
  <si>
    <t>Josh Newman (D-Inc) Votes</t>
  </si>
  <si>
    <t>Politico called this race for Steven Choi on 11/25/2024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</si>
  <si>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</si>
  <si>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Orange County certified their results on 12/3/2024: </t>
    </r>
    <r>
      <rPr>
        <b/>
        <u/>
        <sz val="11"/>
        <color rgb="FF1155CC"/>
        <rFont val="Calibri"/>
      </rPr>
      <t>https://ocvote.gov/press-releases/orange-county-ca-registrar-of-voters-certifies-the-2024-presidential-general-election-results</t>
    </r>
  </si>
  <si>
    <t>AD 47</t>
  </si>
  <si>
    <t>Greg Wallis (R)-Inc Votes</t>
  </si>
  <si>
    <t>Christy Holstege (D) Votes</t>
  </si>
  <si>
    <t>The Desert Sun called this race for Greg Wallis on 11/20/2024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</si>
  <si>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</si>
  <si>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Orange County certified their results on 12/3/2024: </t>
    </r>
    <r>
      <rPr>
        <b/>
        <u/>
        <sz val="11"/>
        <color rgb="FF1155CC"/>
        <rFont val="Calibri"/>
      </rPr>
      <t>https://ocvote.gov/press-releases/orange-county-ca-registrar-of-voters-certifies-the-2024-presidential-general-election-results</t>
    </r>
  </si>
  <si>
    <r>
      <rPr>
        <b/>
        <sz val="11"/>
        <rFont val="Calibri"/>
      </rPr>
      <t xml:space="preserve">San Diego County certified their results on 12/3/2024: </t>
    </r>
    <r>
      <rPr>
        <b/>
        <u/>
        <sz val="11"/>
        <color rgb="FF1155CC"/>
        <rFont val="Calibri"/>
      </rPr>
      <t>https://www.livevoterturnout.com/ENR/sandiegocaenr/20/en/Index_20.html</t>
    </r>
  </si>
  <si>
    <t>AD 58</t>
  </si>
  <si>
    <t>Leticia Castillo (R) Votes</t>
  </si>
  <si>
    <t>Clarissa Cervantes (D) Votes</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</si>
  <si>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</si>
  <si>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Riverside County certified their results on 12/3/2024: </t>
    </r>
    <r>
      <rPr>
        <b/>
        <u/>
        <sz val="11"/>
        <color rgb="FF1155CC"/>
        <rFont val="Calibri"/>
      </rPr>
      <t>https://voteinfo.net/sites/g/files/aldnop371/files/ElectionResults/2024/November05/ElectionSummaryReportRPT_Nov52024_update30.pdf</t>
    </r>
  </si>
  <si>
    <r>
      <rPr>
        <b/>
        <sz val="11"/>
        <rFont val="Calibri"/>
      </rPr>
      <t xml:space="preserve">San Bernardino County certified their results on 12/3/2024: </t>
    </r>
    <r>
      <rPr>
        <b/>
        <u/>
        <sz val="11"/>
        <color rgb="FF1155CC"/>
        <rFont val="Calibri"/>
      </rPr>
      <t>https://results.rov.sbcounty.gov/uploads/rov/elections/results/20241105/_content/ElectionSummaryReportRPT.pdf</t>
    </r>
  </si>
  <si>
    <t>AD 74</t>
  </si>
  <si>
    <t>Laurie Davies (R-Inc) Votes</t>
  </si>
  <si>
    <t>Chris Duncan (D) Votes</t>
  </si>
  <si>
    <t>San Francisco Chronicle called this race for Laurie Davies on 11/27/2024</t>
  </si>
  <si>
    <r>
      <rPr>
        <b/>
        <sz val="11"/>
        <color theme="1"/>
        <rFont val="Calibri"/>
      </rPr>
      <t xml:space="preserve">* </t>
    </r>
    <r>
      <rPr>
        <sz val="11"/>
        <color theme="1"/>
        <rFont val="Calibri"/>
      </rPr>
      <t xml:space="preserve">This number reflects ALL the ballots remaining to be counted in each county NOT the number of ballots remaining to be counted in just this political district. For more information, see </t>
    </r>
    <r>
      <rPr>
        <u/>
        <sz val="11"/>
        <color rgb="FF1155CC"/>
        <rFont val="Calibri"/>
      </rPr>
      <t>calvoter.org/closecount</t>
    </r>
  </si>
  <si>
    <r>
      <rPr>
        <b/>
        <sz val="11"/>
        <rFont val="Calibri"/>
      </rPr>
      <t xml:space="preserve">Orange County certified their results on 12/3/2024: </t>
    </r>
    <r>
      <rPr>
        <b/>
        <u/>
        <sz val="11"/>
        <color rgb="FF1155CC"/>
        <rFont val="Calibri"/>
      </rPr>
      <t>https://ocvote.gov/press-releases/orange-county-ca-registrar-of-voters-certifies-the-2024-presidential-general-election-results</t>
    </r>
  </si>
  <si>
    <r>
      <rPr>
        <b/>
        <sz val="11"/>
        <rFont val="Calibri"/>
      </rPr>
      <t xml:space="preserve">San Diego County certified their results on 12/3/2024: </t>
    </r>
    <r>
      <rPr>
        <b/>
        <u/>
        <sz val="11"/>
        <color rgb="FF1155CC"/>
        <rFont val="Calibri"/>
      </rPr>
      <t>https://www.livevoterturnout.com/ENR/sandiegocaenr/20/en/Index_20.html</t>
    </r>
  </si>
  <si>
    <t>CA Statewide Results</t>
  </si>
  <si>
    <t>Ballots Counted So Far</t>
  </si>
  <si>
    <t>Registered Voters</t>
  </si>
  <si>
    <t>Turnout So Far</t>
  </si>
  <si>
    <t>Ballots added to count since last update</t>
  </si>
  <si>
    <t>Estimated Total Unprocessed Ballots</t>
  </si>
  <si>
    <t>Ballots Left to Cure</t>
  </si>
  <si>
    <t>These numbers were first reported on Election Night and are continuously updated until Dec. 5th</t>
  </si>
  <si>
    <r>
      <rPr>
        <sz val="11"/>
        <rFont val="Calibri"/>
      </rPr>
      <t xml:space="preserve">Numbers reported come from the CA SoS' </t>
    </r>
    <r>
      <rPr>
        <u/>
        <sz val="11"/>
        <color rgb="FF1155CC"/>
        <rFont val="Calibri"/>
      </rPr>
      <t>County Reporting Status Report</t>
    </r>
    <r>
      <rPr>
        <sz val="11"/>
        <rFont val="Calibri"/>
      </rPr>
      <t xml:space="preserve"> and </t>
    </r>
    <r>
      <rPr>
        <u/>
        <sz val="11"/>
        <color rgb="FF1155CC"/>
        <rFont val="Calibri"/>
      </rPr>
      <t>Unprocessed Ballots Status Report</t>
    </r>
    <r>
      <rPr>
        <sz val="11"/>
        <rFont val="Calibri"/>
      </rPr>
      <t xml:space="preserve">. The Unprocessed Ballots numbers are an estimate and subject to change as ballots postmarked by Election Day and received by November 12th, ballots returned by voters to other counties, and verified provisional ballots are added to the count. In addition, a small percentage of ballots cast will be removed from the count if they are challenged and rejected due to lateness, signature issues, or other reasons. </t>
    </r>
  </si>
  <si>
    <t>Contest Name</t>
  </si>
  <si>
    <t>Candidate 1</t>
  </si>
  <si>
    <t>Candidate 2</t>
  </si>
  <si>
    <t>Jurisdiction 1</t>
  </si>
  <si>
    <t>Jurisdiction 2</t>
  </si>
  <si>
    <t>Jurisdiction 3</t>
  </si>
  <si>
    <t>Jurisdiction 4</t>
  </si>
  <si>
    <t>Jurisdiction 5</t>
  </si>
  <si>
    <t>Jurisdiction 6</t>
  </si>
  <si>
    <t>Jurisdiction 7</t>
  </si>
  <si>
    <t>Jurisdiction 8</t>
  </si>
  <si>
    <t>Jurisdiction 9</t>
  </si>
  <si>
    <t>Jurisdiction 10</t>
  </si>
  <si>
    <r>
      <rPr>
        <b/>
        <sz val="11"/>
        <color theme="1"/>
        <rFont val="Calibri"/>
      </rPr>
      <t xml:space="preserve">*This number reflects ALL the ballots remaining to be counted in each county NOT the number of ballots remaining to be counted in just this political district. For more information, see </t>
    </r>
    <r>
      <rPr>
        <b/>
        <u/>
        <sz val="11"/>
        <color rgb="FF1155CC"/>
        <rFont val="Calibri"/>
      </rPr>
      <t>calvoter.org/closecount</t>
    </r>
  </si>
  <si>
    <r>
      <rPr>
        <b/>
        <sz val="11"/>
        <rFont val="Calibri"/>
      </rPr>
      <t xml:space="preserve">The California Voter Foundation is monitoring several close California races in the November 2024 election to give the public an understanding of how many ballots are left to be counted and how results fluctuate over time.  We are also providing this service to the media and others who want to track close contests in California.
This data will be updated on Election Night and continuously thereafter until Dec. 5th using the California Secretary of State's Unofficial Election Results and the Unprocessed Ballot Status Report, as well as unprocessed ballot status reports on county election office websites where available.
Additional local election results are available on county websites, which can be accessed through CVF's Directory of County Election Offices.
See </t>
    </r>
    <r>
      <rPr>
        <b/>
        <u/>
        <sz val="11"/>
        <color rgb="FF1155CC"/>
        <rFont val="Calibri"/>
      </rPr>
      <t>calvoter.org/closecount</t>
    </r>
    <r>
      <rPr>
        <b/>
        <sz val="11"/>
        <rFont val="Calibri"/>
      </rPr>
      <t xml:space="preserve"> for more information.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</si>
</sst>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mmm"/>
    <numFmt numFmtId="165" formatCode="0.0%"/>
    <numFmt numFmtId="166" formatCode="0.0000%"/>
    <numFmt numFmtId="167" formatCode="0.000%"/>
  </numFmts>
  <fonts count="32" x14ac:knownFonts="1">
    <font>
      <sz val="11"/>
      <color theme="1"/>
      <name val="Calibri"/>
      <scheme val="minor"/>
    </font>
    <font>
      <sz val="11"/>
      <color theme="1"/>
      <name val="Calibri"/>
    </font>
    <font>
      <b/>
      <sz val="11"/>
      <color theme="1"/>
      <name val="Calibri"/>
    </font>
    <font>
      <sz val="9"/>
      <color theme="1"/>
      <name val="Calibri"/>
    </font>
    <font>
      <sz val="11"/>
      <color theme="1"/>
      <name val="Calibri"/>
    </font>
    <font>
      <sz val="11"/>
      <color theme="1"/>
      <name val="Calibri"/>
      <scheme val="minor"/>
    </font>
    <font>
      <b/>
      <sz val="11"/>
      <color theme="1"/>
      <name val="Calibri"/>
      <scheme val="minor"/>
    </font>
    <font>
      <u/>
      <sz val="11"/>
      <color rgb="FF0000FF"/>
      <name val="Calibri"/>
    </font>
    <font>
      <b/>
      <i/>
      <u/>
      <sz val="11"/>
      <color rgb="FF0000FF"/>
      <name val="Calibri"/>
    </font>
    <font>
      <u/>
      <sz val="11"/>
      <color theme="1"/>
      <name val="Calibri"/>
    </font>
    <font>
      <b/>
      <u/>
      <sz val="11"/>
      <color rgb="FF0000FF"/>
      <name val="Calibri"/>
    </font>
    <font>
      <u/>
      <sz val="11"/>
      <color rgb="FF0563C1"/>
      <name val="Calibri"/>
    </font>
    <font>
      <b/>
      <i/>
      <u/>
      <sz val="11"/>
      <color rgb="FF0563C1"/>
      <name val="Calibri"/>
    </font>
    <font>
      <b/>
      <u/>
      <sz val="11"/>
      <color rgb="FF0000FF"/>
      <name val="Calibri"/>
    </font>
    <font>
      <b/>
      <i/>
      <u/>
      <sz val="11"/>
      <color rgb="FF0000FF"/>
      <name val="Calibri"/>
    </font>
    <font>
      <b/>
      <i/>
      <u/>
      <sz val="11"/>
      <color rgb="FF0563C1"/>
      <name val="Calibri"/>
      <scheme val="minor"/>
    </font>
    <font>
      <u/>
      <sz val="11"/>
      <color rgb="FF0563C1"/>
      <name val="Calibri"/>
    </font>
    <font>
      <b/>
      <i/>
      <sz val="11"/>
      <color theme="1"/>
      <name val="Calibri"/>
      <scheme val="minor"/>
    </font>
    <font>
      <u/>
      <sz val="11"/>
      <color rgb="FF0563C1"/>
      <name val="Calibri"/>
    </font>
    <font>
      <sz val="11"/>
      <color rgb="FF1F1F1F"/>
      <name val="Calibri"/>
    </font>
    <font>
      <b/>
      <sz val="9"/>
      <color theme="1"/>
      <name val="Calibri"/>
    </font>
    <font>
      <u/>
      <sz val="11"/>
      <color rgb="FF0000FF"/>
      <name val="Calibri"/>
    </font>
    <font>
      <b/>
      <i/>
      <u/>
      <sz val="11"/>
      <color rgb="FF0563C1"/>
      <name val="Calibri"/>
    </font>
    <font>
      <sz val="10"/>
      <color theme="1"/>
      <name val="Calibri"/>
    </font>
    <font>
      <sz val="11"/>
      <color rgb="FF222222"/>
      <name val="Calibri"/>
    </font>
    <font>
      <u/>
      <sz val="11"/>
      <color rgb="FF0000FF"/>
      <name val="Calibri"/>
    </font>
    <font>
      <b/>
      <u/>
      <sz val="11"/>
      <color theme="1"/>
      <name val="Calibri"/>
    </font>
    <font>
      <b/>
      <u/>
      <sz val="11"/>
      <color rgb="FF0000FF"/>
      <name val="Calibri"/>
    </font>
    <font>
      <sz val="11"/>
      <name val="Calibri"/>
    </font>
    <font>
      <u/>
      <sz val="11"/>
      <color rgb="FF1155CC"/>
      <name val="Calibri"/>
    </font>
    <font>
      <b/>
      <sz val="11"/>
      <name val="Calibri"/>
    </font>
    <font>
      <b/>
      <u/>
      <sz val="11"/>
      <color rgb="FF1155CC"/>
      <name val="Calibri"/>
    </font>
  </fonts>
  <fills count="8">
    <fill>
      <patternFill patternType="none"/>
    </fill>
    <fill>
      <patternFill patternType="gray125"/>
    </fill>
    <fill>
      <patternFill patternType="solid">
        <fgColor rgb="FFEA9999"/>
        <bgColor rgb="FFEA9999"/>
      </patternFill>
    </fill>
    <fill>
      <patternFill patternType="solid">
        <fgColor rgb="FFC9DAF8"/>
        <bgColor rgb="FFC9DAF8"/>
      </patternFill>
    </fill>
    <fill>
      <patternFill patternType="solid">
        <fgColor rgb="FFFFFFFF"/>
        <bgColor rgb="FFFFFFFF"/>
      </patternFill>
    </fill>
    <fill>
      <patternFill patternType="solid">
        <fgColor rgb="FFA4C2F4"/>
        <bgColor rgb="FFA4C2F4"/>
      </patternFill>
    </fill>
    <fill>
      <patternFill patternType="solid">
        <fgColor rgb="FFEFEFEF"/>
        <bgColor rgb="FFEFEFEF"/>
      </patternFill>
    </fill>
    <fill>
      <patternFill patternType="solid">
        <fgColor rgb="FFF9CB9C"/>
        <bgColor rgb="FFF9CB9C"/>
      </patternFill>
    </fill>
  </fills>
  <borders count="10">
    <border>
      <left/>
      <right/>
      <top/>
      <bottom/>
      <diagonal/>
    </border>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112">
    <xf numFmtId="0" fontId="0" fillId="0" borderId="0" xfId="0"/>
    <xf numFmtId="0" fontId="1" fillId="0" borderId="0" xfId="0" applyFont="1" applyAlignment="1">
      <alignment horizontal="center" vertical="center" wrapText="1"/>
    </xf>
    <xf numFmtId="16" fontId="2" fillId="0" borderId="0" xfId="0" applyNumberFormat="1" applyFont="1" applyAlignment="1">
      <alignment horizontal="center" vertical="center" wrapText="1"/>
    </xf>
    <xf numFmtId="164" fontId="2" fillId="0" borderId="0" xfId="0" applyNumberFormat="1" applyFont="1" applyAlignment="1">
      <alignment horizontal="center" vertical="center" wrapText="1"/>
    </xf>
    <xf numFmtId="164" fontId="2" fillId="0" borderId="0" xfId="0" applyNumberFormat="1" applyFont="1" applyAlignment="1">
      <alignment horizontal="center" wrapText="1"/>
    </xf>
    <xf numFmtId="0" fontId="3" fillId="0" borderId="0" xfId="0" applyFont="1" applyAlignment="1">
      <alignment horizontal="center" vertical="center" wrapText="1"/>
    </xf>
    <xf numFmtId="18" fontId="3" fillId="0" borderId="0" xfId="0" applyNumberFormat="1" applyFont="1" applyAlignment="1">
      <alignment horizontal="center"/>
    </xf>
    <xf numFmtId="18" fontId="3" fillId="0" borderId="0" xfId="0" applyNumberFormat="1" applyFont="1" applyAlignment="1">
      <alignment horizontal="center" wrapText="1"/>
    </xf>
    <xf numFmtId="0" fontId="2" fillId="2" borderId="1" xfId="0" applyFont="1" applyFill="1" applyBorder="1" applyAlignment="1">
      <alignment horizontal="center" wrapText="1"/>
    </xf>
    <xf numFmtId="3" fontId="1" fillId="2" borderId="0" xfId="0" applyNumberFormat="1" applyFont="1" applyFill="1" applyAlignment="1">
      <alignment horizontal="right" wrapText="1"/>
    </xf>
    <xf numFmtId="3" fontId="4" fillId="2" borderId="0" xfId="0" applyNumberFormat="1" applyFont="1" applyFill="1" applyAlignment="1">
      <alignment horizontal="right" wrapText="1"/>
    </xf>
    <xf numFmtId="0" fontId="2" fillId="3" borderId="1" xfId="0" applyFont="1" applyFill="1" applyBorder="1" applyAlignment="1">
      <alignment horizontal="center" wrapText="1"/>
    </xf>
    <xf numFmtId="3" fontId="1" fillId="3" borderId="0" xfId="0" applyNumberFormat="1" applyFont="1" applyFill="1" applyAlignment="1">
      <alignment horizontal="right" wrapText="1"/>
    </xf>
    <xf numFmtId="3" fontId="4" fillId="3" borderId="0" xfId="0" applyNumberFormat="1" applyFont="1" applyFill="1" applyAlignment="1">
      <alignment horizontal="right" wrapText="1"/>
    </xf>
    <xf numFmtId="0" fontId="2" fillId="0" borderId="0" xfId="0" applyFont="1" applyAlignment="1">
      <alignment horizontal="center" wrapText="1"/>
    </xf>
    <xf numFmtId="165" fontId="1" fillId="0" borderId="0" xfId="0" applyNumberFormat="1" applyFont="1" applyAlignment="1">
      <alignment horizontal="right" wrapText="1"/>
    </xf>
    <xf numFmtId="3" fontId="1" fillId="0" borderId="0" xfId="0" applyNumberFormat="1" applyFont="1" applyAlignment="1">
      <alignment horizontal="right" wrapText="1"/>
    </xf>
    <xf numFmtId="10" fontId="1" fillId="0" borderId="0" xfId="0" applyNumberFormat="1" applyFont="1" applyAlignment="1">
      <alignment horizontal="right" wrapText="1"/>
    </xf>
    <xf numFmtId="166" fontId="1" fillId="0" borderId="0" xfId="0" applyNumberFormat="1" applyFont="1" applyAlignment="1">
      <alignment horizontal="right" wrapText="1"/>
    </xf>
    <xf numFmtId="3" fontId="5" fillId="0" borderId="0" xfId="0" applyNumberFormat="1" applyFont="1" applyAlignment="1">
      <alignment horizontal="right" wrapText="1"/>
    </xf>
    <xf numFmtId="0" fontId="1" fillId="0" borderId="0" xfId="0" applyFont="1" applyAlignment="1">
      <alignment horizontal="right" wrapText="1"/>
    </xf>
    <xf numFmtId="3" fontId="4" fillId="0" borderId="0" xfId="0" applyNumberFormat="1" applyFont="1" applyAlignment="1">
      <alignment horizontal="right" wrapText="1"/>
    </xf>
    <xf numFmtId="3" fontId="1" fillId="0" borderId="0" xfId="0" applyNumberFormat="1" applyFont="1" applyAlignment="1">
      <alignment wrapText="1"/>
    </xf>
    <xf numFmtId="3" fontId="4" fillId="0" borderId="0" xfId="0" applyNumberFormat="1" applyFont="1" applyAlignment="1">
      <alignment wrapText="1"/>
    </xf>
    <xf numFmtId="3" fontId="1" fillId="0" borderId="0" xfId="0" applyNumberFormat="1" applyFont="1" applyAlignment="1">
      <alignment horizontal="right"/>
    </xf>
    <xf numFmtId="0" fontId="5" fillId="0" borderId="0" xfId="0" applyFont="1" applyAlignment="1">
      <alignment wrapText="1"/>
    </xf>
    <xf numFmtId="3" fontId="5" fillId="0" borderId="0" xfId="0" applyNumberFormat="1" applyFont="1" applyAlignment="1">
      <alignment wrapText="1"/>
    </xf>
    <xf numFmtId="0" fontId="1" fillId="0" borderId="0" xfId="0" applyFont="1" applyAlignment="1">
      <alignment horizontal="center"/>
    </xf>
    <xf numFmtId="0" fontId="6" fillId="0" borderId="0" xfId="0" applyFont="1" applyAlignment="1">
      <alignment horizontal="center" wrapText="1"/>
    </xf>
    <xf numFmtId="0" fontId="7" fillId="0" borderId="0" xfId="0" applyFont="1"/>
    <xf numFmtId="0" fontId="5" fillId="0" borderId="0" xfId="0" applyFont="1"/>
    <xf numFmtId="0" fontId="8" fillId="0" borderId="0" xfId="0" applyFont="1"/>
    <xf numFmtId="0" fontId="10" fillId="0" borderId="0" xfId="0" applyFont="1"/>
    <xf numFmtId="0" fontId="1" fillId="0" borderId="0" xfId="0" applyFont="1" applyAlignment="1">
      <alignment horizontal="center" wrapText="1"/>
    </xf>
    <xf numFmtId="16" fontId="2" fillId="0" borderId="0" xfId="0" applyNumberFormat="1" applyFont="1" applyAlignment="1">
      <alignment horizontal="center" wrapText="1"/>
    </xf>
    <xf numFmtId="0" fontId="1" fillId="0" borderId="0" xfId="0" applyFont="1"/>
    <xf numFmtId="3" fontId="1" fillId="2" borderId="0" xfId="0" applyNumberFormat="1" applyFont="1" applyFill="1"/>
    <xf numFmtId="3" fontId="1" fillId="3" borderId="0" xfId="0" applyNumberFormat="1" applyFont="1" applyFill="1"/>
    <xf numFmtId="165" fontId="1" fillId="0" borderId="0" xfId="0" applyNumberFormat="1" applyFont="1"/>
    <xf numFmtId="3" fontId="1" fillId="0" borderId="0" xfId="0" applyNumberFormat="1" applyFont="1"/>
    <xf numFmtId="3" fontId="5" fillId="0" borderId="0" xfId="0" applyNumberFormat="1" applyFont="1"/>
    <xf numFmtId="0" fontId="1" fillId="0" borderId="0" xfId="0" applyFont="1" applyAlignment="1">
      <alignment horizontal="right"/>
    </xf>
    <xf numFmtId="0" fontId="11" fillId="0" borderId="0" xfId="0" applyFont="1"/>
    <xf numFmtId="0" fontId="13" fillId="0" borderId="0" xfId="0" applyFont="1"/>
    <xf numFmtId="18" fontId="3" fillId="0" borderId="0" xfId="0" applyNumberFormat="1" applyFont="1" applyAlignment="1">
      <alignment horizontal="center" vertical="center" wrapText="1"/>
    </xf>
    <xf numFmtId="167" fontId="1" fillId="0" borderId="0" xfId="0" applyNumberFormat="1" applyFont="1" applyAlignment="1">
      <alignment horizontal="right" wrapText="1"/>
    </xf>
    <xf numFmtId="0" fontId="1" fillId="2" borderId="0" xfId="0" applyFont="1" applyFill="1"/>
    <xf numFmtId="0" fontId="1" fillId="3" borderId="0" xfId="0" applyFont="1" applyFill="1"/>
    <xf numFmtId="37" fontId="1" fillId="0" borderId="0" xfId="0" applyNumberFormat="1" applyFont="1" applyAlignment="1">
      <alignment horizontal="right" wrapText="1"/>
    </xf>
    <xf numFmtId="0" fontId="14" fillId="0" borderId="0" xfId="0" applyFont="1"/>
    <xf numFmtId="3" fontId="4" fillId="0" borderId="0" xfId="0" applyNumberFormat="1" applyFont="1" applyAlignment="1">
      <alignment horizontal="right"/>
    </xf>
    <xf numFmtId="0" fontId="4" fillId="0" borderId="0" xfId="0" applyFont="1" applyAlignment="1">
      <alignment horizontal="right"/>
    </xf>
    <xf numFmtId="0" fontId="5" fillId="0" borderId="0" xfId="0" applyFont="1" applyAlignment="1">
      <alignment horizontal="right"/>
    </xf>
    <xf numFmtId="3" fontId="4" fillId="0" borderId="0" xfId="0" applyNumberFormat="1" applyFont="1"/>
    <xf numFmtId="0" fontId="4" fillId="0" borderId="0" xfId="0" applyFont="1"/>
    <xf numFmtId="0" fontId="15" fillId="0" borderId="0" xfId="0" applyFont="1"/>
    <xf numFmtId="3" fontId="1" fillId="2" borderId="0" xfId="0" applyNumberFormat="1" applyFont="1" applyFill="1" applyAlignment="1">
      <alignment horizontal="right"/>
    </xf>
    <xf numFmtId="3" fontId="1" fillId="3" borderId="0" xfId="0" applyNumberFormat="1" applyFont="1" applyFill="1" applyAlignment="1">
      <alignment horizontal="right"/>
    </xf>
    <xf numFmtId="165" fontId="1" fillId="0" borderId="0" xfId="0" applyNumberFormat="1" applyFont="1" applyAlignment="1">
      <alignment horizontal="right"/>
    </xf>
    <xf numFmtId="0" fontId="16" fillId="0" borderId="0" xfId="0" applyFont="1"/>
    <xf numFmtId="0" fontId="17" fillId="0" borderId="0" xfId="0" applyFont="1"/>
    <xf numFmtId="0" fontId="18" fillId="0" borderId="0" xfId="0" applyFont="1"/>
    <xf numFmtId="3" fontId="19" fillId="4" borderId="0" xfId="0" applyNumberFormat="1" applyFont="1" applyFill="1" applyAlignment="1">
      <alignment horizontal="right"/>
    </xf>
    <xf numFmtId="164" fontId="20" fillId="0" borderId="0" xfId="0" applyNumberFormat="1" applyFont="1" applyAlignment="1">
      <alignment horizontal="center" vertical="center" wrapText="1"/>
    </xf>
    <xf numFmtId="0" fontId="5" fillId="2" borderId="0" xfId="0" applyFont="1" applyFill="1" applyAlignment="1">
      <alignment horizontal="right" wrapText="1"/>
    </xf>
    <xf numFmtId="0" fontId="5" fillId="3" borderId="0" xfId="0" applyFont="1" applyFill="1" applyAlignment="1">
      <alignment horizontal="right" wrapText="1"/>
    </xf>
    <xf numFmtId="0" fontId="5" fillId="0" borderId="0" xfId="0" applyFont="1" applyAlignment="1">
      <alignment horizontal="right" wrapText="1"/>
    </xf>
    <xf numFmtId="0" fontId="1" fillId="4" borderId="0" xfId="0" applyFont="1" applyFill="1"/>
    <xf numFmtId="18" fontId="3" fillId="4" borderId="0" xfId="0" applyNumberFormat="1" applyFont="1" applyFill="1" applyAlignment="1">
      <alignment horizontal="center" wrapText="1"/>
    </xf>
    <xf numFmtId="18" fontId="3" fillId="4" borderId="0" xfId="0" applyNumberFormat="1" applyFont="1" applyFill="1" applyAlignment="1">
      <alignment horizontal="right" wrapText="1"/>
    </xf>
    <xf numFmtId="0" fontId="21" fillId="0" borderId="0" xfId="0" applyFont="1"/>
    <xf numFmtId="0" fontId="1" fillId="0" borderId="0" xfId="0" applyFont="1" applyAlignment="1">
      <alignment horizontal="left" wrapText="1"/>
    </xf>
    <xf numFmtId="164" fontId="1" fillId="0" borderId="0" xfId="0" applyNumberFormat="1" applyFont="1"/>
    <xf numFmtId="0" fontId="2" fillId="5" borderId="1" xfId="0" applyFont="1" applyFill="1" applyBorder="1" applyAlignment="1">
      <alignment horizontal="center" wrapText="1"/>
    </xf>
    <xf numFmtId="3" fontId="1" fillId="5" borderId="0" xfId="0" applyNumberFormat="1" applyFont="1" applyFill="1" applyAlignment="1">
      <alignment horizontal="right" wrapText="1"/>
    </xf>
    <xf numFmtId="0" fontId="1" fillId="2" borderId="0" xfId="0" applyFont="1" applyFill="1" applyAlignment="1">
      <alignment horizontal="right" wrapText="1"/>
    </xf>
    <xf numFmtId="0" fontId="1" fillId="3" borderId="0" xfId="0" applyFont="1" applyFill="1" applyAlignment="1">
      <alignment horizontal="right" wrapText="1"/>
    </xf>
    <xf numFmtId="18" fontId="23" fillId="0" borderId="0" xfId="0" applyNumberFormat="1" applyFont="1" applyAlignment="1">
      <alignment horizontal="center"/>
    </xf>
    <xf numFmtId="0" fontId="2" fillId="3" borderId="0" xfId="0" applyFont="1" applyFill="1"/>
    <xf numFmtId="3" fontId="24" fillId="3" borderId="0" xfId="0" applyNumberFormat="1" applyFont="1" applyFill="1" applyAlignment="1">
      <alignment horizontal="right"/>
    </xf>
    <xf numFmtId="0" fontId="2" fillId="6" borderId="0" xfId="0" applyFont="1" applyFill="1"/>
    <xf numFmtId="3" fontId="1" fillId="6" borderId="0" xfId="0" applyNumberFormat="1" applyFont="1" applyFill="1" applyAlignment="1">
      <alignment horizontal="right"/>
    </xf>
    <xf numFmtId="37" fontId="19" fillId="6" borderId="0" xfId="0" applyNumberFormat="1" applyFont="1" applyFill="1"/>
    <xf numFmtId="0" fontId="1" fillId="6" borderId="0" xfId="0" applyFont="1" applyFill="1"/>
    <xf numFmtId="165" fontId="1" fillId="3" borderId="0" xfId="0" applyNumberFormat="1" applyFont="1" applyFill="1" applyAlignment="1">
      <alignment horizontal="right"/>
    </xf>
    <xf numFmtId="10" fontId="1" fillId="3" borderId="0" xfId="0" applyNumberFormat="1" applyFont="1" applyFill="1"/>
    <xf numFmtId="10" fontId="1" fillId="3" borderId="0" xfId="0" applyNumberFormat="1" applyFont="1" applyFill="1" applyAlignment="1">
      <alignment horizontal="right"/>
    </xf>
    <xf numFmtId="0" fontId="2" fillId="0" borderId="0" xfId="0" applyFont="1"/>
    <xf numFmtId="0" fontId="2" fillId="7" borderId="0" xfId="0" applyFont="1" applyFill="1"/>
    <xf numFmtId="0" fontId="1" fillId="7" borderId="0" xfId="0" applyFont="1" applyFill="1" applyAlignment="1">
      <alignment horizontal="right"/>
    </xf>
    <xf numFmtId="3" fontId="1" fillId="7" borderId="0" xfId="0" applyNumberFormat="1" applyFont="1" applyFill="1" applyAlignment="1">
      <alignment horizontal="right"/>
    </xf>
    <xf numFmtId="3" fontId="24" fillId="7" borderId="0" xfId="0" applyNumberFormat="1" applyFont="1" applyFill="1" applyAlignment="1">
      <alignment horizontal="right"/>
    </xf>
    <xf numFmtId="0" fontId="4" fillId="0" borderId="0" xfId="0" applyFont="1" applyAlignment="1">
      <alignment horizontal="right" wrapText="1"/>
    </xf>
    <xf numFmtId="0" fontId="4" fillId="0" borderId="0" xfId="0" applyFont="1" applyAlignment="1">
      <alignment wrapText="1"/>
    </xf>
    <xf numFmtId="0" fontId="26" fillId="0" borderId="0" xfId="0" applyFont="1" applyAlignment="1">
      <alignment horizontal="center" wrapText="1"/>
    </xf>
    <xf numFmtId="0" fontId="2" fillId="0" borderId="0" xfId="0" applyFont="1" applyAlignment="1">
      <alignment vertical="top" wrapText="1"/>
    </xf>
    <xf numFmtId="0" fontId="8" fillId="0" borderId="0" xfId="0" applyFont="1"/>
    <xf numFmtId="0" fontId="0" fillId="0" borderId="0" xfId="0"/>
    <xf numFmtId="0" fontId="9" fillId="0" borderId="0" xfId="0" applyFont="1" applyAlignment="1">
      <alignment horizontal="left" wrapText="1"/>
    </xf>
    <xf numFmtId="0" fontId="12" fillId="0" borderId="0" xfId="0" applyFont="1"/>
    <xf numFmtId="0" fontId="14" fillId="0" borderId="0" xfId="0" applyFont="1"/>
    <xf numFmtId="0" fontId="22" fillId="0" borderId="0" xfId="0" applyFont="1"/>
    <xf numFmtId="0" fontId="25" fillId="0" borderId="0" xfId="0" applyFont="1" applyAlignment="1">
      <alignment wrapText="1"/>
    </xf>
    <xf numFmtId="0" fontId="27" fillId="0" borderId="2" xfId="0" applyFont="1" applyBorder="1" applyAlignment="1">
      <alignment vertical="top" wrapText="1"/>
    </xf>
    <xf numFmtId="0" fontId="28" fillId="0" borderId="3" xfId="0" applyFont="1" applyBorder="1"/>
    <xf numFmtId="0" fontId="28" fillId="0" borderId="4" xfId="0" applyFont="1" applyBorder="1"/>
    <xf numFmtId="0" fontId="28" fillId="0" borderId="5" xfId="0" applyFont="1" applyBorder="1"/>
    <xf numFmtId="0" fontId="28" fillId="0" borderId="6" xfId="0" applyFont="1" applyBorder="1"/>
    <xf numFmtId="0" fontId="28" fillId="0" borderId="7" xfId="0" applyFont="1" applyBorder="1"/>
    <xf numFmtId="0" fontId="28" fillId="0" borderId="8" xfId="0" applyFont="1" applyBorder="1"/>
    <xf numFmtId="0" fontId="28" fillId="0" borderId="9" xfId="0" applyFont="1" applyBorder="1"/>
    <xf numFmtId="0" fontId="5" fillId="0" borderId="0" xfId="0" applyFont="1" applyFill="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customschemas.google.com/relationships/workbookmetadata" Target="meta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228600</xdr:colOff>
      <xdr:row>0</xdr:row>
      <xdr:rowOff>161925</xdr:rowOff>
    </xdr:from>
    <xdr:ext cx="5476875" cy="3086100"/>
    <xdr:pic>
      <xdr:nvPicPr>
        <xdr:cNvPr id="2" name="image1.png" title="Image">
          <a:extLst>
            <a:ext uri="{FF2B5EF4-FFF2-40B4-BE49-F238E27FC236}">
              <a16:creationId xmlns:a16="http://schemas.microsoft.com/office/drawing/2014/main" id="{00000000-0008-0000-1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nevadacountyca.gov/DocumentCenter/View/55382/Cumulative-Results-12-3-2024-10-32-02-AM-1" TargetMode="External"/><Relationship Id="rId13" Type="http://schemas.openxmlformats.org/officeDocument/2006/relationships/hyperlink" Target="https://www.yuba.org/Yuba%20County/Elections/Current%20Election/Results/Nov24/1105_Final_Results.pdf" TargetMode="External"/><Relationship Id="rId3" Type="http://schemas.openxmlformats.org/officeDocument/2006/relationships/hyperlink" Target="http://calvoter.org/closecount" TargetMode="External"/><Relationship Id="rId7" Type="http://schemas.openxmlformats.org/officeDocument/2006/relationships/hyperlink" Target="https://monocounty.ca.gov/sites/default/files/fileattachments/elections/page/34157/2024_general_reporting_official_canvass_results_-_signed.pdf" TargetMode="External"/><Relationship Id="rId12" Type="http://schemas.openxmlformats.org/officeDocument/2006/relationships/hyperlink" Target="https://www.sierracounty.ca.gov/DocumentCenter/View/10720/Canvass-Results" TargetMode="External"/><Relationship Id="rId2" Type="http://schemas.openxmlformats.org/officeDocument/2006/relationships/hyperlink" Target="https://apnews.com/live/senate-house-election-updates-11-5-2024?tab=00000192-ed4d-d7a2-a1bb-ffcfa8510000" TargetMode="External"/><Relationship Id="rId1" Type="http://schemas.openxmlformats.org/officeDocument/2006/relationships/hyperlink" Target="https://electionresults.sos.ca.gov/unprocessed-ballots-status" TargetMode="External"/><Relationship Id="rId6" Type="http://schemas.openxmlformats.org/officeDocument/2006/relationships/hyperlink" Target="https://drive.google.com/file/d/1ieCyq2SUqmcDo0jwZw2ppAeRPHO6XgFu/view" TargetMode="External"/><Relationship Id="rId11" Type="http://schemas.openxmlformats.org/officeDocument/2006/relationships/hyperlink" Target="https://eresults.saccounty.net/" TargetMode="External"/><Relationship Id="rId5" Type="http://schemas.openxmlformats.org/officeDocument/2006/relationships/hyperlink" Target="https://www.eldoradocounty.ca.gov/files/assets/county/v/1/documents/government/elections/20241105/official-final-summary-report.pdf" TargetMode="External"/><Relationship Id="rId10" Type="http://schemas.openxmlformats.org/officeDocument/2006/relationships/hyperlink" Target="https://www.plumascounty.us/DocumentCenter/View/50158/20241204154926?bidId=" TargetMode="External"/><Relationship Id="rId4" Type="http://schemas.openxmlformats.org/officeDocument/2006/relationships/hyperlink" Target="http://www.alpinecountyca.gov/DocumentCenter/View/7341/11-05-2024-Official-Results---Countywide?bidId=" TargetMode="External"/><Relationship Id="rId9" Type="http://schemas.openxmlformats.org/officeDocument/2006/relationships/hyperlink" Target="https://www.placercountyelections.gov/election-result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pnews.com/article/race-call-harder-wins-california-u-s-house-district-c0645e3bfbc442a69fb8f8de3a9daa16?utm_source=copy&amp;utm_medium=share" TargetMode="External"/><Relationship Id="rId7" Type="http://schemas.openxmlformats.org/officeDocument/2006/relationships/hyperlink" Target="https://www.stanvote.com/pdf/past-results/11-05-2024-sov.pdf" TargetMode="External"/><Relationship Id="rId2" Type="http://schemas.openxmlformats.org/officeDocument/2006/relationships/hyperlink" Target="https://www.sjgov.org/department/rov/results/unprocessed-ballot-reports" TargetMode="External"/><Relationship Id="rId1" Type="http://schemas.openxmlformats.org/officeDocument/2006/relationships/hyperlink" Target="https://electionresults.sos.ca.gov/unprocessed-ballots-status" TargetMode="External"/><Relationship Id="rId6" Type="http://schemas.openxmlformats.org/officeDocument/2006/relationships/hyperlink" Target="https://www.livevoterturnout.com/ENR/sanjoaquincaenr/18/en/Index_18.html" TargetMode="External"/><Relationship Id="rId5" Type="http://schemas.openxmlformats.org/officeDocument/2006/relationships/hyperlink" Target="https://www.contracosta.ca.gov/DocumentCenter/View/84818/ElectionSummaryReportRPT-General-Election-12224-159-PM" TargetMode="External"/><Relationship Id="rId4" Type="http://schemas.openxmlformats.org/officeDocument/2006/relationships/hyperlink" Target="http://calvoter.org/closecount"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livevoterturnout.com/ENR/sanjoaquincaenr/18/en/Index_18.html" TargetMode="External"/><Relationship Id="rId3" Type="http://schemas.openxmlformats.org/officeDocument/2006/relationships/hyperlink" Target="https://apnews.com/article/race-call-gray-wins-california-u-s-house-district-8685678894ae451193e1e233a6504c97" TargetMode="External"/><Relationship Id="rId7" Type="http://schemas.openxmlformats.org/officeDocument/2006/relationships/hyperlink" Target="https://results.enr.clarityelections.com/CA/Merced/122862/web.345435/" TargetMode="External"/><Relationship Id="rId2" Type="http://schemas.openxmlformats.org/officeDocument/2006/relationships/hyperlink" Target="https://www.sjgov.org/department/rov/results/unprocessed-ballot-reports" TargetMode="External"/><Relationship Id="rId1" Type="http://schemas.openxmlformats.org/officeDocument/2006/relationships/hyperlink" Target="https://electionresults.sos.ca.gov/unprocessed-ballots-status" TargetMode="External"/><Relationship Id="rId6" Type="http://schemas.openxmlformats.org/officeDocument/2006/relationships/hyperlink" Target="https://votemadera.com/wp-content/uploads/2024/12/Certified-Election-Summary-Report-Signed.pdf" TargetMode="External"/><Relationship Id="rId5" Type="http://schemas.openxmlformats.org/officeDocument/2006/relationships/hyperlink" Target="https://www.fresnocountyca.gov/Departments/County-ClerkRegistrar-of-Voters/Elections/Election-Results/2024/RESULTS-FOR-NOVEMBER-5-2024-PRESIDENTIAL-GENERAL-ELECTION" TargetMode="External"/><Relationship Id="rId4" Type="http://schemas.openxmlformats.org/officeDocument/2006/relationships/hyperlink" Target="http://calvoter.org/closecount" TargetMode="External"/><Relationship Id="rId9" Type="http://schemas.openxmlformats.org/officeDocument/2006/relationships/hyperlink" Target="https://www.stanvote.com/pdf/past-results/11-05-2024-sov.pdf"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calvoter.org/closecount" TargetMode="External"/><Relationship Id="rId2" Type="http://schemas.openxmlformats.org/officeDocument/2006/relationships/hyperlink" Target="https://apnews.com/article/race-call-costa-wins-california-u-s-house-district-d69d9581a1574cb9949c8c3cb7154520" TargetMode="External"/><Relationship Id="rId1" Type="http://schemas.openxmlformats.org/officeDocument/2006/relationships/hyperlink" Target="https://electionresults.sos.ca.gov/unprocessed-ballots-status" TargetMode="External"/><Relationship Id="rId5" Type="http://schemas.openxmlformats.org/officeDocument/2006/relationships/hyperlink" Target="https://tularecoelections.org/elections/registrar-of-voters/current-election-information/november-5-2024-presidential-general-election/election-results-reports/final-official-results/final-official-results-pdf/" TargetMode="External"/><Relationship Id="rId4" Type="http://schemas.openxmlformats.org/officeDocument/2006/relationships/hyperlink" Target="https://www.fresnocountyca.gov/Departments/County-ClerkRegistrar-of-Voters/Elections/Election-Results/2024/RESULTS-FOR-NOVEMBER-5-2024-PRESIDENTIAL-GENERAL-ELECTION"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calvoter.org/closecount" TargetMode="External"/><Relationship Id="rId2" Type="http://schemas.openxmlformats.org/officeDocument/2006/relationships/hyperlink" Target="https://apnews.com/projects/election-results-2024/california/?r=5712" TargetMode="External"/><Relationship Id="rId1" Type="http://schemas.openxmlformats.org/officeDocument/2006/relationships/hyperlink" Target="https://electionresults.sos.ca.gov/unprocessed-ballots-status" TargetMode="External"/><Relationship Id="rId6" Type="http://schemas.openxmlformats.org/officeDocument/2006/relationships/hyperlink" Target="https://tularecoelections.org/elections/registrar-of-voters/current-election-information/november-5-2024-presidential-general-election/election-results-reports/final-official-results/final-official-results-pdf/" TargetMode="External"/><Relationship Id="rId5" Type="http://schemas.openxmlformats.org/officeDocument/2006/relationships/hyperlink" Target="https://www.countyofkingsca.gov/home/showpublisheddocument/36316" TargetMode="External"/><Relationship Id="rId4" Type="http://schemas.openxmlformats.org/officeDocument/2006/relationships/hyperlink" Target="https://electionsapps.kerncounty.com/ElectionInformation/Results?ID=126"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apnews.com/projects/election-results-2024/california/?r=5717" TargetMode="External"/><Relationship Id="rId2" Type="http://schemas.openxmlformats.org/officeDocument/2006/relationships/hyperlink" Target="https://www.lavote.gov/news-room/press-releases" TargetMode="External"/><Relationship Id="rId1" Type="http://schemas.openxmlformats.org/officeDocument/2006/relationships/hyperlink" Target="https://electionresults.sos.ca.gov/unprocessed-ballots-status" TargetMode="External"/><Relationship Id="rId5" Type="http://schemas.openxmlformats.org/officeDocument/2006/relationships/hyperlink" Target="https://content.lavote.gov/docs/rrcc/documents/27-12032024_pr-11052024_certified-results-(002).pdf" TargetMode="External"/><Relationship Id="rId4" Type="http://schemas.openxmlformats.org/officeDocument/2006/relationships/hyperlink" Target="http://calvoter.org/closecount"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results.rov.sbcounty.gov/uploads/rov/elections/results/20241105/_content/ElectionSummaryReportRPT.pdf" TargetMode="External"/><Relationship Id="rId3" Type="http://schemas.openxmlformats.org/officeDocument/2006/relationships/hyperlink" Target="https://voteinfo.net/november-5-2024-election" TargetMode="External"/><Relationship Id="rId7" Type="http://schemas.openxmlformats.org/officeDocument/2006/relationships/hyperlink" Target="https://voteinfo.net/sites/g/files/aldnop371/files/ElectionResults/2024/November05/ElectionSummaryReportRPT_Nov52024_update30.pdf" TargetMode="External"/><Relationship Id="rId2" Type="http://schemas.openxmlformats.org/officeDocument/2006/relationships/hyperlink" Target="https://ocvote.gov/results/whats-left-to-count/total-ballots-left-to-count" TargetMode="External"/><Relationship Id="rId1" Type="http://schemas.openxmlformats.org/officeDocument/2006/relationships/hyperlink" Target="https://electionresults.sos.ca.gov/unprocessed-ballots-status" TargetMode="External"/><Relationship Id="rId6" Type="http://schemas.openxmlformats.org/officeDocument/2006/relationships/hyperlink" Target="https://ocvote.gov/press-releases/orange-county-ca-registrar-of-voters-certifies-the-2024-presidential-general-election-results" TargetMode="External"/><Relationship Id="rId5" Type="http://schemas.openxmlformats.org/officeDocument/2006/relationships/hyperlink" Target="http://calvoter.org/closecount" TargetMode="External"/><Relationship Id="rId4" Type="http://schemas.openxmlformats.org/officeDocument/2006/relationships/hyperlink" Target="https://apnews.com/live/senate-house-election-updates-11-7-2024"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apnews.com/projects/election-results-2024/california/?r=5731" TargetMode="External"/><Relationship Id="rId2" Type="http://schemas.openxmlformats.org/officeDocument/2006/relationships/hyperlink" Target="https://voteinfo.net/november-5-2024-election" TargetMode="External"/><Relationship Id="rId1" Type="http://schemas.openxmlformats.org/officeDocument/2006/relationships/hyperlink" Target="https://electionresults.sos.ca.gov/unprocessed-ballots-status" TargetMode="External"/><Relationship Id="rId5" Type="http://schemas.openxmlformats.org/officeDocument/2006/relationships/hyperlink" Target="https://voteinfo.net/sites/g/files/aldnop371/files/ElectionResults/2024/November05/ElectionSummaryReportRPT_Nov52024_update30.pdf" TargetMode="External"/><Relationship Id="rId4" Type="http://schemas.openxmlformats.org/officeDocument/2006/relationships/hyperlink" Target="http://calvoter.org/closecount"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ocvote.gov/results/whats-left-to-count/total-ballots-left-to-count" TargetMode="External"/><Relationship Id="rId7" Type="http://schemas.openxmlformats.org/officeDocument/2006/relationships/hyperlink" Target="https://ocvote.gov/press-releases/orange-county-ca-registrar-of-voters-certifies-the-2024-presidential-general-election-results" TargetMode="External"/><Relationship Id="rId2" Type="http://schemas.openxmlformats.org/officeDocument/2006/relationships/hyperlink" Target="https://www.lavote.gov/news-room/press-releases" TargetMode="External"/><Relationship Id="rId1" Type="http://schemas.openxmlformats.org/officeDocument/2006/relationships/hyperlink" Target="https://electionresults.sos.ca.gov/unprocessed-ballots-status" TargetMode="External"/><Relationship Id="rId6" Type="http://schemas.openxmlformats.org/officeDocument/2006/relationships/hyperlink" Target="https://content.lavote.gov/docs/rrcc/documents/27-12032024_pr-11052024_certified-results-(002).pdf" TargetMode="External"/><Relationship Id="rId5" Type="http://schemas.openxmlformats.org/officeDocument/2006/relationships/hyperlink" Target="http://calvoter.org/closecount" TargetMode="External"/><Relationship Id="rId4" Type="http://schemas.openxmlformats.org/officeDocument/2006/relationships/hyperlink" Target="https://apnews.com/projects/election-results-2024/california/?r=5735"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apnews.com/live/election-house-trump-updates-11-13-24" TargetMode="External"/><Relationship Id="rId2" Type="http://schemas.openxmlformats.org/officeDocument/2006/relationships/hyperlink" Target="https://ocvote.gov/results/whats-left-to-count/total-ballots-left-to-count" TargetMode="External"/><Relationship Id="rId1" Type="http://schemas.openxmlformats.org/officeDocument/2006/relationships/hyperlink" Target="https://electionresults.sos.ca.gov/unprocessed-ballots-status" TargetMode="External"/><Relationship Id="rId5" Type="http://schemas.openxmlformats.org/officeDocument/2006/relationships/hyperlink" Target="https://ocvote.gov/press-releases/orange-county-ca-registrar-of-voters-certifies-the-2024-presidential-general-election-results" TargetMode="External"/><Relationship Id="rId4" Type="http://schemas.openxmlformats.org/officeDocument/2006/relationships/hyperlink" Target="http://calvoter.org/closecount"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www.livevoterturnout.com/ENR/sandiegocaenr/20/en/Index_20.html" TargetMode="External"/><Relationship Id="rId7" Type="http://schemas.openxmlformats.org/officeDocument/2006/relationships/hyperlink" Target="https://www.livevoterturnout.com/ENR/sandiegocaenr/20/en/Index_20.html" TargetMode="External"/><Relationship Id="rId2" Type="http://schemas.openxmlformats.org/officeDocument/2006/relationships/hyperlink" Target="https://ocvote.gov/results/whats-left-to-count/total-ballots-left-to-count" TargetMode="External"/><Relationship Id="rId1" Type="http://schemas.openxmlformats.org/officeDocument/2006/relationships/hyperlink" Target="https://electionresults.sos.ca.gov/unprocessed-ballots-status" TargetMode="External"/><Relationship Id="rId6" Type="http://schemas.openxmlformats.org/officeDocument/2006/relationships/hyperlink" Target="https://ocvote.gov/press-releases/orange-county-ca-registrar-of-voters-certifies-the-2024-presidential-general-election-results" TargetMode="External"/><Relationship Id="rId5" Type="http://schemas.openxmlformats.org/officeDocument/2006/relationships/hyperlink" Target="http://calvoter.org/closecount" TargetMode="External"/><Relationship Id="rId4" Type="http://schemas.openxmlformats.org/officeDocument/2006/relationships/hyperlink" Target="https://apnews.com/projects/election-results-2024/california/?r=5741"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calvoter.org/closecount" TargetMode="External"/><Relationship Id="rId2" Type="http://schemas.openxmlformats.org/officeDocument/2006/relationships/hyperlink" Target="https://www.kqed.org/elections/results/california/state-senate-5th-district" TargetMode="External"/><Relationship Id="rId1" Type="http://schemas.openxmlformats.org/officeDocument/2006/relationships/hyperlink" Target="https://electionresults.sos.ca.gov/unprocessed-ballots-status" TargetMode="External"/><Relationship Id="rId5" Type="http://schemas.openxmlformats.org/officeDocument/2006/relationships/hyperlink" Target="https://www.livevoterturnout.com/ENR/sanjoaquincaenr/18/en/Index_18.html" TargetMode="External"/><Relationship Id="rId4" Type="http://schemas.openxmlformats.org/officeDocument/2006/relationships/hyperlink" Target="https://alamedacountyca.gov/rovresults/252/"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www.sfchronicle.com/projects/2024/election-results/california" TargetMode="External"/><Relationship Id="rId2" Type="http://schemas.openxmlformats.org/officeDocument/2006/relationships/hyperlink" Target="https://voteinfo.net/november-5-2024-election" TargetMode="External"/><Relationship Id="rId1" Type="http://schemas.openxmlformats.org/officeDocument/2006/relationships/hyperlink" Target="https://electionresults.sos.ca.gov/unprocessed-ballots-status" TargetMode="External"/><Relationship Id="rId6" Type="http://schemas.openxmlformats.org/officeDocument/2006/relationships/hyperlink" Target="https://results.rov.sbcounty.gov/uploads/rov/elections/results/20241105/_content/ElectionSummaryReportRPT.pdf" TargetMode="External"/><Relationship Id="rId5" Type="http://schemas.openxmlformats.org/officeDocument/2006/relationships/hyperlink" Target="https://voteinfo.net/sites/g/files/aldnop371/files/ElectionResults/2024/November05/ElectionSummaryReportRPT_Nov52024_update30.pdf" TargetMode="External"/><Relationship Id="rId4" Type="http://schemas.openxmlformats.org/officeDocument/2006/relationships/hyperlink" Target="http://calvoter.org/closecount"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www.latimes.com/california/story/2024-11-23/michelle-chambers-laura-richardson-california-senate-district-35" TargetMode="External"/><Relationship Id="rId2" Type="http://schemas.openxmlformats.org/officeDocument/2006/relationships/hyperlink" Target="https://www.lavote.gov/news-room/press-releases" TargetMode="External"/><Relationship Id="rId1" Type="http://schemas.openxmlformats.org/officeDocument/2006/relationships/hyperlink" Target="https://electionresults.sos.ca.gov/unprocessed-ballots-status" TargetMode="External"/><Relationship Id="rId5" Type="http://schemas.openxmlformats.org/officeDocument/2006/relationships/hyperlink" Target="https://content.lavote.gov/docs/rrcc/documents/27-12032024_pr-11052024_certified-results-(002).pdf" TargetMode="External"/><Relationship Id="rId4" Type="http://schemas.openxmlformats.org/officeDocument/2006/relationships/hyperlink" Target="http://calvoter.org/closecount"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politico.com/news/2024/11/25/california-democrat-loses-state-senate-seat-after-labor-spat-00191519" TargetMode="External"/><Relationship Id="rId2" Type="http://schemas.openxmlformats.org/officeDocument/2006/relationships/hyperlink" Target="https://ocvote.gov/results/whats-left-to-count/total-ballots-left-to-count" TargetMode="External"/><Relationship Id="rId1" Type="http://schemas.openxmlformats.org/officeDocument/2006/relationships/hyperlink" Target="https://electionresults.sos.ca.gov/unprocessed-ballots-status" TargetMode="External"/><Relationship Id="rId5" Type="http://schemas.openxmlformats.org/officeDocument/2006/relationships/hyperlink" Target="https://ocvote.gov/press-releases/orange-county-ca-registrar-of-voters-certifies-the-2024-presidential-general-election-results" TargetMode="External"/><Relationship Id="rId4" Type="http://schemas.openxmlformats.org/officeDocument/2006/relationships/hyperlink" Target="http://calvoter.org/closecount"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www.desertsun.com/story/news/politics/elections/2024/11/20/christy-holstege-concedes-race-for-state-assembly-to-greg-wallis/76462041007/" TargetMode="External"/><Relationship Id="rId2" Type="http://schemas.openxmlformats.org/officeDocument/2006/relationships/hyperlink" Target="https://voteinfo.net/november-5-2024-election" TargetMode="External"/><Relationship Id="rId1" Type="http://schemas.openxmlformats.org/officeDocument/2006/relationships/hyperlink" Target="https://electionresults.sos.ca.gov/unprocessed-ballots-status" TargetMode="External"/><Relationship Id="rId6" Type="http://schemas.openxmlformats.org/officeDocument/2006/relationships/hyperlink" Target="https://www.livevoterturnout.com/ENR/sandiegocaenr/20/en/Index_20.html" TargetMode="External"/><Relationship Id="rId5" Type="http://schemas.openxmlformats.org/officeDocument/2006/relationships/hyperlink" Target="https://ocvote.gov/press-releases/orange-county-ca-registrar-of-voters-certifies-the-2024-presidential-general-election-results" TargetMode="External"/><Relationship Id="rId4" Type="http://schemas.openxmlformats.org/officeDocument/2006/relationships/hyperlink" Target="http://calvoter.org/closecount"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calvoter.org/closecount" TargetMode="External"/><Relationship Id="rId2" Type="http://schemas.openxmlformats.org/officeDocument/2006/relationships/hyperlink" Target="https://voteinfo.net/november-5-2024-election" TargetMode="External"/><Relationship Id="rId1" Type="http://schemas.openxmlformats.org/officeDocument/2006/relationships/hyperlink" Target="https://electionresults.sos.ca.gov/unprocessed-ballots-status" TargetMode="External"/><Relationship Id="rId5" Type="http://schemas.openxmlformats.org/officeDocument/2006/relationships/hyperlink" Target="https://results.rov.sbcounty.gov/uploads/rov/elections/results/20241105/_content/ElectionSummaryReportRPT.pdf" TargetMode="External"/><Relationship Id="rId4" Type="http://schemas.openxmlformats.org/officeDocument/2006/relationships/hyperlink" Target="https://voteinfo.net/sites/g/files/aldnop371/files/ElectionResults/2024/November05/ElectionSummaryReportRPT_Nov52024_update30.pdf"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sfchronicle.com/projects/2024/election-results/california" TargetMode="External"/><Relationship Id="rId2" Type="http://schemas.openxmlformats.org/officeDocument/2006/relationships/hyperlink" Target="https://ocvote.gov/results/whats-left-to-count/total-ballots-left-to-count" TargetMode="External"/><Relationship Id="rId1" Type="http://schemas.openxmlformats.org/officeDocument/2006/relationships/hyperlink" Target="https://electionresults.sos.ca.gov/unprocessed-ballots-status" TargetMode="External"/><Relationship Id="rId6" Type="http://schemas.openxmlformats.org/officeDocument/2006/relationships/hyperlink" Target="https://www.livevoterturnout.com/ENR/sandiegocaenr/20/en/Index_20.html" TargetMode="External"/><Relationship Id="rId5" Type="http://schemas.openxmlformats.org/officeDocument/2006/relationships/hyperlink" Target="https://ocvote.gov/press-releases/orange-county-ca-registrar-of-voters-certifies-the-2024-presidential-general-election-results" TargetMode="External"/><Relationship Id="rId4" Type="http://schemas.openxmlformats.org/officeDocument/2006/relationships/hyperlink" Target="http://calvoter.org/closecoun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electionresults.sos.ca.gov/returns/status"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calvoter.org/closecount" TargetMode="Externa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calvoter.org/content/close-count-transparency-projec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988"/>
  <sheetViews>
    <sheetView workbookViewId="0">
      <pane xSplit="1" topLeftCell="B1" activePane="topRight" state="frozen"/>
      <selection pane="topRight" activeCell="C2" sqref="C2"/>
    </sheetView>
  </sheetViews>
  <sheetFormatPr defaultColWidth="14.3984375" defaultRowHeight="15" customHeight="1" x14ac:dyDescent="0.45"/>
  <cols>
    <col min="1" max="1" width="28.86328125" customWidth="1"/>
    <col min="2" max="2" width="11.265625" customWidth="1"/>
    <col min="3" max="3" width="10.53125" customWidth="1"/>
    <col min="4" max="5" width="10" customWidth="1"/>
    <col min="6" max="6" width="10.3984375" customWidth="1"/>
    <col min="7" max="7" width="8.73046875" customWidth="1"/>
    <col min="8" max="8" width="9.53125" customWidth="1"/>
    <col min="9" max="23" width="8.73046875" customWidth="1"/>
    <col min="24" max="24" width="10.3984375" customWidth="1"/>
    <col min="25" max="25" width="10" customWidth="1"/>
    <col min="26" max="31" width="8.73046875" customWidth="1"/>
  </cols>
  <sheetData>
    <row r="1" spans="1:31" ht="14.25" x14ac:dyDescent="0.45">
      <c r="A1" s="1" t="s">
        <v>0</v>
      </c>
      <c r="B1" s="2">
        <v>45601</v>
      </c>
      <c r="C1" s="3">
        <f>B1+1</f>
        <v>45602</v>
      </c>
      <c r="D1" s="3">
        <f>C1</f>
        <v>45602</v>
      </c>
      <c r="E1" s="3">
        <f>C1+1</f>
        <v>45603</v>
      </c>
      <c r="F1" s="3">
        <f t="shared" ref="F1:J1" si="0">E1+1</f>
        <v>45604</v>
      </c>
      <c r="G1" s="3">
        <f t="shared" si="0"/>
        <v>45605</v>
      </c>
      <c r="H1" s="3">
        <f t="shared" si="0"/>
        <v>45606</v>
      </c>
      <c r="I1" s="3">
        <f t="shared" si="0"/>
        <v>45607</v>
      </c>
      <c r="J1" s="4">
        <f t="shared" si="0"/>
        <v>45608</v>
      </c>
      <c r="K1" s="3">
        <f t="shared" ref="K1:L1" si="1">I1+1</f>
        <v>45608</v>
      </c>
      <c r="L1" s="4">
        <f t="shared" si="1"/>
        <v>45609</v>
      </c>
      <c r="M1" s="3">
        <v>45610</v>
      </c>
      <c r="N1" s="4">
        <v>45610</v>
      </c>
      <c r="O1" s="3">
        <f>M1+1</f>
        <v>45611</v>
      </c>
      <c r="P1" s="3">
        <f>O1+1</f>
        <v>45612</v>
      </c>
      <c r="Q1" s="4">
        <v>45614</v>
      </c>
      <c r="R1" s="4">
        <v>45614</v>
      </c>
      <c r="S1" s="3">
        <f t="shared" ref="S1:W1" si="2">R1+1</f>
        <v>45615</v>
      </c>
      <c r="T1" s="3">
        <f t="shared" si="2"/>
        <v>45616</v>
      </c>
      <c r="U1" s="3">
        <f t="shared" si="2"/>
        <v>45617</v>
      </c>
      <c r="V1" s="3">
        <f t="shared" si="2"/>
        <v>45618</v>
      </c>
      <c r="W1" s="3">
        <f t="shared" si="2"/>
        <v>45619</v>
      </c>
      <c r="X1" s="3">
        <v>45621</v>
      </c>
      <c r="Y1" s="3">
        <f t="shared" ref="Y1:Z1" si="3">X1+1</f>
        <v>45622</v>
      </c>
      <c r="Z1" s="3">
        <f t="shared" si="3"/>
        <v>45623</v>
      </c>
      <c r="AA1" s="3">
        <v>45625</v>
      </c>
      <c r="AB1" s="3">
        <v>45628</v>
      </c>
      <c r="AC1" s="3">
        <f t="shared" ref="AC1:AE1" si="4">AB1+1</f>
        <v>45629</v>
      </c>
      <c r="AD1" s="3">
        <f t="shared" si="4"/>
        <v>45630</v>
      </c>
      <c r="AE1" s="3">
        <f t="shared" si="4"/>
        <v>45631</v>
      </c>
    </row>
    <row r="2" spans="1:31" ht="14.25" x14ac:dyDescent="0.45">
      <c r="A2" s="5"/>
      <c r="B2" s="6">
        <v>0.99027777777777781</v>
      </c>
      <c r="C2" s="7">
        <v>0.34027777777777779</v>
      </c>
      <c r="D2" s="7">
        <v>0.72569444444444442</v>
      </c>
      <c r="E2" s="7">
        <v>0.73402777777777772</v>
      </c>
      <c r="F2" s="7">
        <v>0.71666666666666667</v>
      </c>
      <c r="G2" s="7">
        <v>0.73888888888888893</v>
      </c>
      <c r="H2" s="7">
        <v>0.81388888888888888</v>
      </c>
      <c r="I2" s="7">
        <v>0.21319444444444444</v>
      </c>
      <c r="J2" s="7">
        <v>0.33888888888888891</v>
      </c>
      <c r="K2" s="7">
        <v>0.72152777777777777</v>
      </c>
      <c r="L2" s="7">
        <v>0.43888888888888888</v>
      </c>
      <c r="M2" s="7">
        <v>0.13472222222222222</v>
      </c>
      <c r="N2" s="7">
        <v>0.75416666666666665</v>
      </c>
      <c r="O2" s="7">
        <v>0.79583333333333328</v>
      </c>
      <c r="P2" s="7">
        <v>0.74444444444444446</v>
      </c>
      <c r="Q2" s="7">
        <v>0.39583333333333331</v>
      </c>
      <c r="R2" s="7">
        <v>0.78055555555555556</v>
      </c>
      <c r="S2" s="7">
        <v>0.75208333333333333</v>
      </c>
      <c r="T2" s="7">
        <v>0.74444444444444446</v>
      </c>
      <c r="U2" s="7">
        <v>0.77847222222222223</v>
      </c>
      <c r="V2" s="7">
        <v>0.83472222222222225</v>
      </c>
      <c r="W2" s="7">
        <v>0.74513888888888891</v>
      </c>
      <c r="X2" s="7">
        <v>0.78888888888888886</v>
      </c>
      <c r="Y2" s="7">
        <v>0.80138888888888893</v>
      </c>
      <c r="Z2" s="7">
        <v>0.88055555555555554</v>
      </c>
      <c r="AA2" s="7">
        <v>0.78819444444444442</v>
      </c>
      <c r="AB2" s="7">
        <v>0.75555555555555554</v>
      </c>
      <c r="AC2" s="7">
        <v>0.99513888888888891</v>
      </c>
      <c r="AD2" s="7">
        <v>0.84375</v>
      </c>
      <c r="AE2" s="7">
        <v>0.42777777777777776</v>
      </c>
    </row>
    <row r="3" spans="1:31" ht="14.25" x14ac:dyDescent="0.45">
      <c r="A3" s="8" t="s">
        <v>1</v>
      </c>
      <c r="B3" s="9">
        <v>113246</v>
      </c>
      <c r="C3" s="9">
        <v>148102</v>
      </c>
      <c r="D3" s="9">
        <v>148131</v>
      </c>
      <c r="E3" s="9">
        <v>148639</v>
      </c>
      <c r="F3" s="9">
        <v>170208</v>
      </c>
      <c r="G3" s="9">
        <v>170406</v>
      </c>
      <c r="H3" s="9">
        <v>170406</v>
      </c>
      <c r="I3" s="9">
        <v>170406</v>
      </c>
      <c r="J3" s="9">
        <v>170406</v>
      </c>
      <c r="K3" s="9">
        <v>190629</v>
      </c>
      <c r="L3" s="9">
        <v>190804</v>
      </c>
      <c r="M3" s="10">
        <v>191836</v>
      </c>
      <c r="N3" s="9">
        <v>192267</v>
      </c>
      <c r="O3" s="9">
        <v>217908</v>
      </c>
      <c r="P3" s="9">
        <v>217908</v>
      </c>
      <c r="Q3" s="9">
        <v>217908</v>
      </c>
      <c r="R3" s="9">
        <v>217908</v>
      </c>
      <c r="S3" s="9">
        <v>223633</v>
      </c>
      <c r="T3" s="9">
        <v>223644</v>
      </c>
      <c r="U3" s="9">
        <v>223838</v>
      </c>
      <c r="V3" s="9">
        <v>229747</v>
      </c>
      <c r="W3" s="9">
        <v>229747</v>
      </c>
      <c r="X3" s="9">
        <v>229753</v>
      </c>
      <c r="Y3" s="9">
        <v>230085</v>
      </c>
      <c r="Z3" s="9">
        <v>233425</v>
      </c>
      <c r="AA3" s="9">
        <v>233425</v>
      </c>
      <c r="AB3" s="9">
        <v>233721</v>
      </c>
      <c r="AC3" s="9">
        <v>234246</v>
      </c>
      <c r="AD3" s="9">
        <v>234246</v>
      </c>
      <c r="AE3" s="9">
        <v>234246</v>
      </c>
    </row>
    <row r="4" spans="1:31" ht="14.25" x14ac:dyDescent="0.45">
      <c r="A4" s="11" t="s">
        <v>2</v>
      </c>
      <c r="B4" s="12">
        <v>94852</v>
      </c>
      <c r="C4" s="12">
        <v>109302</v>
      </c>
      <c r="D4" s="12">
        <v>109327</v>
      </c>
      <c r="E4" s="12">
        <v>110087</v>
      </c>
      <c r="F4" s="12">
        <v>130087</v>
      </c>
      <c r="G4" s="12">
        <v>130143</v>
      </c>
      <c r="H4" s="12">
        <v>130143</v>
      </c>
      <c r="I4" s="12">
        <v>130143</v>
      </c>
      <c r="J4" s="12">
        <v>130143</v>
      </c>
      <c r="K4" s="12">
        <v>148866</v>
      </c>
      <c r="L4" s="12">
        <v>149113</v>
      </c>
      <c r="M4" s="13">
        <v>149486</v>
      </c>
      <c r="N4" s="12">
        <v>149681</v>
      </c>
      <c r="O4" s="12">
        <v>171203</v>
      </c>
      <c r="P4" s="12">
        <v>171203</v>
      </c>
      <c r="Q4" s="12">
        <v>171203</v>
      </c>
      <c r="R4" s="12">
        <v>171203</v>
      </c>
      <c r="S4" s="12">
        <v>177538</v>
      </c>
      <c r="T4" s="12">
        <v>177563</v>
      </c>
      <c r="U4" s="12">
        <v>177750</v>
      </c>
      <c r="V4" s="12">
        <v>185273</v>
      </c>
      <c r="W4" s="12">
        <v>185273</v>
      </c>
      <c r="X4" s="12">
        <v>185279</v>
      </c>
      <c r="Y4" s="12">
        <v>185508</v>
      </c>
      <c r="Z4" s="12">
        <v>187513</v>
      </c>
      <c r="AA4" s="12">
        <v>187513</v>
      </c>
      <c r="AB4" s="12">
        <v>187726</v>
      </c>
      <c r="AC4" s="12">
        <v>188067</v>
      </c>
      <c r="AD4" s="12">
        <v>188067</v>
      </c>
      <c r="AE4" s="12">
        <v>188067</v>
      </c>
    </row>
    <row r="5" spans="1:31" ht="14.25" x14ac:dyDescent="0.45">
      <c r="A5" s="14" t="s">
        <v>3</v>
      </c>
      <c r="B5" s="15">
        <f t="shared" ref="B5:AE5" si="5">IFERROR(B7/SUM(B3:B4),"")</f>
        <v>8.8391046526155939E-2</v>
      </c>
      <c r="C5" s="15">
        <f t="shared" si="5"/>
        <v>0.15073580830134731</v>
      </c>
      <c r="D5" s="15">
        <f t="shared" si="5"/>
        <v>0.15071972904318373</v>
      </c>
      <c r="E5" s="15">
        <f t="shared" si="5"/>
        <v>0.14900705765945441</v>
      </c>
      <c r="F5" s="15">
        <f t="shared" si="5"/>
        <v>0.13360528813333555</v>
      </c>
      <c r="G5" s="15">
        <f t="shared" si="5"/>
        <v>0.13396484433486719</v>
      </c>
      <c r="H5" s="15">
        <f t="shared" si="5"/>
        <v>0.13396484433486719</v>
      </c>
      <c r="I5" s="15">
        <f t="shared" si="5"/>
        <v>0.13396484433486719</v>
      </c>
      <c r="J5" s="15">
        <f t="shared" si="5"/>
        <v>0.13396484433486719</v>
      </c>
      <c r="K5" s="15">
        <f t="shared" si="5"/>
        <v>0.12301506649582468</v>
      </c>
      <c r="L5" s="15">
        <f t="shared" si="5"/>
        <v>0.12265052939394029</v>
      </c>
      <c r="M5" s="15">
        <f t="shared" si="5"/>
        <v>0.12407638534873228</v>
      </c>
      <c r="N5" s="15">
        <f t="shared" si="5"/>
        <v>0.12453940365201727</v>
      </c>
      <c r="O5" s="15">
        <f t="shared" si="5"/>
        <v>0.12003001714163825</v>
      </c>
      <c r="P5" s="15">
        <f t="shared" si="5"/>
        <v>0.12003001714163825</v>
      </c>
      <c r="Q5" s="15">
        <f t="shared" si="5"/>
        <v>0.12003001714163825</v>
      </c>
      <c r="R5" s="15">
        <f t="shared" si="5"/>
        <v>0.12003001714163825</v>
      </c>
      <c r="S5" s="15">
        <f t="shared" si="5"/>
        <v>0.11490112695085138</v>
      </c>
      <c r="T5" s="15">
        <f t="shared" si="5"/>
        <v>0.11485592225459676</v>
      </c>
      <c r="U5" s="15">
        <f t="shared" si="5"/>
        <v>0.11476438539000169</v>
      </c>
      <c r="V5" s="15">
        <f t="shared" si="5"/>
        <v>0.10716110066984724</v>
      </c>
      <c r="W5" s="15">
        <f t="shared" si="5"/>
        <v>0.10716110066984724</v>
      </c>
      <c r="X5" s="15">
        <f t="shared" si="5"/>
        <v>0.10715800227452341</v>
      </c>
      <c r="Y5" s="15">
        <f t="shared" si="5"/>
        <v>0.10726119063603093</v>
      </c>
      <c r="Z5" s="15">
        <f t="shared" si="5"/>
        <v>0.10907069449657669</v>
      </c>
      <c r="AA5" s="15">
        <f t="shared" si="5"/>
        <v>0.10907069449657669</v>
      </c>
      <c r="AB5" s="15">
        <f t="shared" si="5"/>
        <v>0.10913590558243386</v>
      </c>
      <c r="AC5" s="15">
        <f t="shared" si="5"/>
        <v>0.10934780601118128</v>
      </c>
      <c r="AD5" s="15">
        <f t="shared" si="5"/>
        <v>0.10934780601118128</v>
      </c>
      <c r="AE5" s="15">
        <f t="shared" si="5"/>
        <v>0.10934780601118128</v>
      </c>
    </row>
    <row r="6" spans="1:31" ht="14.25" x14ac:dyDescent="0.45">
      <c r="A6" s="14" t="s">
        <v>4</v>
      </c>
      <c r="B6" s="16" t="s">
        <v>5</v>
      </c>
      <c r="C6" s="15">
        <f t="shared" ref="C6:AE6" si="6">C5-B5</f>
        <v>6.2344761775191368E-2</v>
      </c>
      <c r="D6" s="15">
        <f t="shared" si="6"/>
        <v>-1.6079258163576027E-5</v>
      </c>
      <c r="E6" s="15">
        <f t="shared" si="6"/>
        <v>-1.712671383729325E-3</v>
      </c>
      <c r="F6" s="15">
        <f t="shared" si="6"/>
        <v>-1.5401769526118853E-2</v>
      </c>
      <c r="G6" s="15">
        <f t="shared" si="6"/>
        <v>3.5955620153163559E-4</v>
      </c>
      <c r="H6" s="15">
        <f t="shared" si="6"/>
        <v>0</v>
      </c>
      <c r="I6" s="15">
        <f t="shared" si="6"/>
        <v>0</v>
      </c>
      <c r="J6" s="15">
        <f t="shared" si="6"/>
        <v>0</v>
      </c>
      <c r="K6" s="15">
        <f t="shared" si="6"/>
        <v>-1.094977783904251E-2</v>
      </c>
      <c r="L6" s="15">
        <f t="shared" si="6"/>
        <v>-3.6453710188438793E-4</v>
      </c>
      <c r="M6" s="15">
        <f t="shared" si="6"/>
        <v>1.4258559547919852E-3</v>
      </c>
      <c r="N6" s="15">
        <f t="shared" si="6"/>
        <v>4.6301830328498994E-4</v>
      </c>
      <c r="O6" s="15">
        <f t="shared" si="6"/>
        <v>-4.5093865103790209E-3</v>
      </c>
      <c r="P6" s="15">
        <f t="shared" si="6"/>
        <v>0</v>
      </c>
      <c r="Q6" s="15">
        <f t="shared" si="6"/>
        <v>0</v>
      </c>
      <c r="R6" s="15">
        <f t="shared" si="6"/>
        <v>0</v>
      </c>
      <c r="S6" s="15">
        <f t="shared" si="6"/>
        <v>-5.1288901907868695E-3</v>
      </c>
      <c r="T6" s="15">
        <f t="shared" si="6"/>
        <v>-4.5204696254616539E-5</v>
      </c>
      <c r="U6" s="17">
        <f t="shared" si="6"/>
        <v>-9.1536864595065381E-5</v>
      </c>
      <c r="V6" s="15">
        <f t="shared" si="6"/>
        <v>-7.6032847201544518E-3</v>
      </c>
      <c r="W6" s="15">
        <f t="shared" si="6"/>
        <v>0</v>
      </c>
      <c r="X6" s="18">
        <f t="shared" si="6"/>
        <v>-3.0983953238361561E-6</v>
      </c>
      <c r="Y6" s="18">
        <f t="shared" si="6"/>
        <v>1.0318836150752242E-4</v>
      </c>
      <c r="Z6" s="18">
        <f t="shared" si="6"/>
        <v>1.8095038605457636E-3</v>
      </c>
      <c r="AA6" s="18">
        <f t="shared" si="6"/>
        <v>0</v>
      </c>
      <c r="AB6" s="18">
        <f t="shared" si="6"/>
        <v>6.5211085857164175E-5</v>
      </c>
      <c r="AC6" s="18">
        <f t="shared" si="6"/>
        <v>2.1190042874742743E-4</v>
      </c>
      <c r="AD6" s="18">
        <f t="shared" si="6"/>
        <v>0</v>
      </c>
      <c r="AE6" s="18">
        <f t="shared" si="6"/>
        <v>0</v>
      </c>
    </row>
    <row r="7" spans="1:31" ht="14.25" x14ac:dyDescent="0.45">
      <c r="A7" s="14" t="s">
        <v>6</v>
      </c>
      <c r="B7" s="16">
        <f t="shared" ref="B7:AE7" si="7">ABS(B3-B4)</f>
        <v>18394</v>
      </c>
      <c r="C7" s="16">
        <f t="shared" si="7"/>
        <v>38800</v>
      </c>
      <c r="D7" s="16">
        <f t="shared" si="7"/>
        <v>38804</v>
      </c>
      <c r="E7" s="16">
        <f t="shared" si="7"/>
        <v>38552</v>
      </c>
      <c r="F7" s="16">
        <f t="shared" si="7"/>
        <v>40121</v>
      </c>
      <c r="G7" s="16">
        <f t="shared" si="7"/>
        <v>40263</v>
      </c>
      <c r="H7" s="16">
        <f t="shared" si="7"/>
        <v>40263</v>
      </c>
      <c r="I7" s="16">
        <f t="shared" si="7"/>
        <v>40263</v>
      </c>
      <c r="J7" s="16">
        <f t="shared" si="7"/>
        <v>40263</v>
      </c>
      <c r="K7" s="16">
        <f t="shared" si="7"/>
        <v>41763</v>
      </c>
      <c r="L7" s="16">
        <f t="shared" si="7"/>
        <v>41691</v>
      </c>
      <c r="M7" s="16">
        <f t="shared" si="7"/>
        <v>42350</v>
      </c>
      <c r="N7" s="16">
        <f t="shared" si="7"/>
        <v>42586</v>
      </c>
      <c r="O7" s="16">
        <f t="shared" si="7"/>
        <v>46705</v>
      </c>
      <c r="P7" s="16">
        <f t="shared" si="7"/>
        <v>46705</v>
      </c>
      <c r="Q7" s="16">
        <f t="shared" si="7"/>
        <v>46705</v>
      </c>
      <c r="R7" s="16">
        <f t="shared" si="7"/>
        <v>46705</v>
      </c>
      <c r="S7" s="16">
        <f t="shared" si="7"/>
        <v>46095</v>
      </c>
      <c r="T7" s="16">
        <f t="shared" si="7"/>
        <v>46081</v>
      </c>
      <c r="U7" s="16">
        <f t="shared" si="7"/>
        <v>46088</v>
      </c>
      <c r="V7" s="16">
        <f t="shared" si="7"/>
        <v>44474</v>
      </c>
      <c r="W7" s="16">
        <f t="shared" si="7"/>
        <v>44474</v>
      </c>
      <c r="X7" s="16">
        <f t="shared" si="7"/>
        <v>44474</v>
      </c>
      <c r="Y7" s="16">
        <f t="shared" si="7"/>
        <v>44577</v>
      </c>
      <c r="Z7" s="16">
        <f t="shared" si="7"/>
        <v>45912</v>
      </c>
      <c r="AA7" s="16">
        <f t="shared" si="7"/>
        <v>45912</v>
      </c>
      <c r="AB7" s="16">
        <f t="shared" si="7"/>
        <v>45995</v>
      </c>
      <c r="AC7" s="16">
        <f t="shared" si="7"/>
        <v>46179</v>
      </c>
      <c r="AD7" s="16">
        <f t="shared" si="7"/>
        <v>46179</v>
      </c>
      <c r="AE7" s="16">
        <f t="shared" si="7"/>
        <v>46179</v>
      </c>
    </row>
    <row r="8" spans="1:31" ht="14.25" x14ac:dyDescent="0.45">
      <c r="A8" s="14" t="s">
        <v>7</v>
      </c>
      <c r="B8" s="19">
        <f t="shared" ref="B8:AE8" si="8">SUM(B3:B4)</f>
        <v>208098</v>
      </c>
      <c r="C8" s="16">
        <f t="shared" si="8"/>
        <v>257404</v>
      </c>
      <c r="D8" s="19">
        <f t="shared" si="8"/>
        <v>257458</v>
      </c>
      <c r="E8" s="16">
        <f t="shared" si="8"/>
        <v>258726</v>
      </c>
      <c r="F8" s="16">
        <f t="shared" si="8"/>
        <v>300295</v>
      </c>
      <c r="G8" s="16">
        <f t="shared" si="8"/>
        <v>300549</v>
      </c>
      <c r="H8" s="16">
        <f t="shared" si="8"/>
        <v>300549</v>
      </c>
      <c r="I8" s="16">
        <f t="shared" si="8"/>
        <v>300549</v>
      </c>
      <c r="J8" s="16">
        <f t="shared" si="8"/>
        <v>300549</v>
      </c>
      <c r="K8" s="19">
        <f t="shared" si="8"/>
        <v>339495</v>
      </c>
      <c r="L8" s="16">
        <f t="shared" si="8"/>
        <v>339917</v>
      </c>
      <c r="M8" s="19">
        <f t="shared" si="8"/>
        <v>341322</v>
      </c>
      <c r="N8" s="16">
        <f t="shared" si="8"/>
        <v>341948</v>
      </c>
      <c r="O8" s="16">
        <f t="shared" si="8"/>
        <v>389111</v>
      </c>
      <c r="P8" s="16">
        <f t="shared" si="8"/>
        <v>389111</v>
      </c>
      <c r="Q8" s="16">
        <f t="shared" si="8"/>
        <v>389111</v>
      </c>
      <c r="R8" s="16">
        <f t="shared" si="8"/>
        <v>389111</v>
      </c>
      <c r="S8" s="16">
        <f t="shared" si="8"/>
        <v>401171</v>
      </c>
      <c r="T8" s="16">
        <f t="shared" si="8"/>
        <v>401207</v>
      </c>
      <c r="U8" s="16">
        <f t="shared" si="8"/>
        <v>401588</v>
      </c>
      <c r="V8" s="16">
        <f t="shared" si="8"/>
        <v>415020</v>
      </c>
      <c r="W8" s="16">
        <f t="shared" si="8"/>
        <v>415020</v>
      </c>
      <c r="X8" s="16">
        <f t="shared" si="8"/>
        <v>415032</v>
      </c>
      <c r="Y8" s="16">
        <f t="shared" si="8"/>
        <v>415593</v>
      </c>
      <c r="Z8" s="16">
        <f t="shared" si="8"/>
        <v>420938</v>
      </c>
      <c r="AA8" s="16">
        <f t="shared" si="8"/>
        <v>420938</v>
      </c>
      <c r="AB8" s="16">
        <f t="shared" si="8"/>
        <v>421447</v>
      </c>
      <c r="AC8" s="16">
        <f t="shared" si="8"/>
        <v>422313</v>
      </c>
      <c r="AD8" s="16">
        <f t="shared" si="8"/>
        <v>422313</v>
      </c>
      <c r="AE8" s="16">
        <f t="shared" si="8"/>
        <v>422313</v>
      </c>
    </row>
    <row r="9" spans="1:31" ht="14.25" x14ac:dyDescent="0.45">
      <c r="A9" s="14" t="s">
        <v>8</v>
      </c>
      <c r="B9" s="16" t="s">
        <v>9</v>
      </c>
      <c r="C9" s="16" t="s">
        <v>9</v>
      </c>
      <c r="D9" s="16" t="s">
        <v>9</v>
      </c>
      <c r="E9" s="16">
        <f t="shared" ref="E9:F9" si="9">SUM(E10:E19)</f>
        <v>523355</v>
      </c>
      <c r="F9" s="16">
        <f t="shared" si="9"/>
        <v>391011</v>
      </c>
      <c r="G9" s="16">
        <v>391011</v>
      </c>
      <c r="H9" s="16">
        <f t="shared" ref="H9:AE9" si="10">SUM(H10:H19)</f>
        <v>391011</v>
      </c>
      <c r="I9" s="16">
        <f t="shared" si="10"/>
        <v>391011</v>
      </c>
      <c r="J9" s="16">
        <f t="shared" si="10"/>
        <v>373345</v>
      </c>
      <c r="K9" s="16">
        <f t="shared" si="10"/>
        <v>337431</v>
      </c>
      <c r="L9" s="16">
        <f t="shared" si="10"/>
        <v>250971</v>
      </c>
      <c r="M9" s="16">
        <f t="shared" si="10"/>
        <v>250971</v>
      </c>
      <c r="N9" s="16">
        <f t="shared" si="10"/>
        <v>250987</v>
      </c>
      <c r="O9" s="16">
        <f t="shared" si="10"/>
        <v>90073</v>
      </c>
      <c r="P9" s="16">
        <f t="shared" si="10"/>
        <v>92236</v>
      </c>
      <c r="Q9" s="16">
        <f t="shared" si="10"/>
        <v>92236</v>
      </c>
      <c r="R9" s="16">
        <f t="shared" si="10"/>
        <v>92236</v>
      </c>
      <c r="S9" s="16">
        <f t="shared" si="10"/>
        <v>84908</v>
      </c>
      <c r="T9" s="16">
        <f t="shared" si="10"/>
        <v>48954</v>
      </c>
      <c r="U9" s="16">
        <f t="shared" si="10"/>
        <v>48688</v>
      </c>
      <c r="V9" s="16">
        <f t="shared" si="10"/>
        <v>26007</v>
      </c>
      <c r="W9" s="16">
        <f t="shared" si="10"/>
        <v>23922</v>
      </c>
      <c r="X9" s="16">
        <f t="shared" si="10"/>
        <v>23919</v>
      </c>
      <c r="Y9" s="16">
        <f t="shared" si="10"/>
        <v>23907</v>
      </c>
      <c r="Z9" s="16">
        <f t="shared" si="10"/>
        <v>11014</v>
      </c>
      <c r="AA9" s="16">
        <f t="shared" si="10"/>
        <v>11014</v>
      </c>
      <c r="AB9" s="16">
        <f t="shared" si="10"/>
        <v>2381</v>
      </c>
      <c r="AC9" s="16">
        <f t="shared" si="10"/>
        <v>0</v>
      </c>
      <c r="AD9" s="16">
        <f t="shared" si="10"/>
        <v>0</v>
      </c>
      <c r="AE9" s="16">
        <f t="shared" si="10"/>
        <v>0</v>
      </c>
    </row>
    <row r="10" spans="1:31" ht="14.25" x14ac:dyDescent="0.45">
      <c r="A10" s="20" t="s">
        <v>10</v>
      </c>
      <c r="B10" s="16"/>
      <c r="C10" s="16"/>
      <c r="D10" s="16"/>
      <c r="E10" s="16">
        <v>32</v>
      </c>
      <c r="F10" s="16">
        <v>32</v>
      </c>
      <c r="G10" s="16">
        <v>32</v>
      </c>
      <c r="H10" s="16">
        <v>32</v>
      </c>
      <c r="I10" s="16">
        <v>32</v>
      </c>
      <c r="J10" s="16">
        <v>32</v>
      </c>
      <c r="K10" s="16">
        <v>32</v>
      </c>
      <c r="L10" s="16">
        <v>32</v>
      </c>
      <c r="M10" s="21">
        <v>32</v>
      </c>
      <c r="N10" s="16">
        <v>48</v>
      </c>
      <c r="O10" s="16">
        <v>48</v>
      </c>
      <c r="P10" s="16">
        <v>48</v>
      </c>
      <c r="Q10" s="16">
        <v>48</v>
      </c>
      <c r="R10" s="16">
        <v>48</v>
      </c>
      <c r="S10" s="16">
        <v>48</v>
      </c>
      <c r="T10" s="16">
        <v>48</v>
      </c>
      <c r="U10" s="16">
        <v>48</v>
      </c>
      <c r="V10" s="16">
        <v>48</v>
      </c>
      <c r="W10" s="16">
        <v>48</v>
      </c>
      <c r="X10" s="16">
        <v>48</v>
      </c>
      <c r="Y10" s="16">
        <v>48</v>
      </c>
      <c r="Z10" s="16">
        <v>48</v>
      </c>
      <c r="AA10" s="16">
        <v>48</v>
      </c>
      <c r="AB10" s="16">
        <v>48</v>
      </c>
      <c r="AC10" s="16">
        <v>0</v>
      </c>
      <c r="AD10" s="16">
        <v>0</v>
      </c>
      <c r="AE10" s="16">
        <v>0</v>
      </c>
    </row>
    <row r="11" spans="1:31" ht="14.25" x14ac:dyDescent="0.45">
      <c r="A11" s="20" t="s">
        <v>11</v>
      </c>
      <c r="B11" s="16"/>
      <c r="C11" s="16"/>
      <c r="D11" s="16"/>
      <c r="E11" s="16">
        <v>24960</v>
      </c>
      <c r="F11" s="16">
        <v>1719</v>
      </c>
      <c r="G11" s="16">
        <v>1719</v>
      </c>
      <c r="H11" s="16">
        <v>1719</v>
      </c>
      <c r="I11" s="16">
        <v>1719</v>
      </c>
      <c r="J11" s="16">
        <v>1719</v>
      </c>
      <c r="K11" s="16">
        <v>1719</v>
      </c>
      <c r="L11" s="16">
        <v>1719</v>
      </c>
      <c r="M11" s="21">
        <v>1719</v>
      </c>
      <c r="N11" s="16">
        <v>1719</v>
      </c>
      <c r="O11" s="16">
        <v>437</v>
      </c>
      <c r="P11" s="16">
        <v>437</v>
      </c>
      <c r="Q11" s="16">
        <v>437</v>
      </c>
      <c r="R11" s="16">
        <v>437</v>
      </c>
      <c r="S11" s="16">
        <v>437</v>
      </c>
      <c r="T11" s="16">
        <v>437</v>
      </c>
      <c r="U11" s="16">
        <v>437</v>
      </c>
      <c r="V11" s="16">
        <v>0</v>
      </c>
      <c r="W11" s="16">
        <v>0</v>
      </c>
      <c r="X11" s="16">
        <v>0</v>
      </c>
      <c r="Y11" s="16">
        <v>0</v>
      </c>
      <c r="Z11" s="16">
        <v>0</v>
      </c>
      <c r="AA11" s="16">
        <v>0</v>
      </c>
      <c r="AB11" s="16">
        <v>0</v>
      </c>
      <c r="AC11" s="16">
        <v>0</v>
      </c>
      <c r="AD11" s="16">
        <v>0</v>
      </c>
      <c r="AE11" s="16">
        <v>0</v>
      </c>
    </row>
    <row r="12" spans="1:31" ht="14.25" x14ac:dyDescent="0.45">
      <c r="A12" s="20" t="s">
        <v>12</v>
      </c>
      <c r="B12" s="16"/>
      <c r="C12" s="16"/>
      <c r="D12" s="21"/>
      <c r="E12" s="16">
        <v>3189</v>
      </c>
      <c r="F12" s="16">
        <v>699</v>
      </c>
      <c r="G12" s="16">
        <v>699</v>
      </c>
      <c r="H12" s="16">
        <v>699</v>
      </c>
      <c r="I12" s="16">
        <v>699</v>
      </c>
      <c r="J12" s="16">
        <v>699</v>
      </c>
      <c r="K12" s="16">
        <v>699</v>
      </c>
      <c r="L12" s="16">
        <v>229</v>
      </c>
      <c r="M12" s="21">
        <v>229</v>
      </c>
      <c r="N12" s="16">
        <v>229</v>
      </c>
      <c r="O12" s="16">
        <v>229</v>
      </c>
      <c r="P12" s="16">
        <v>229</v>
      </c>
      <c r="Q12" s="16">
        <v>229</v>
      </c>
      <c r="R12" s="16">
        <v>229</v>
      </c>
      <c r="S12" s="16">
        <v>229</v>
      </c>
      <c r="T12" s="16">
        <v>229</v>
      </c>
      <c r="U12" s="16">
        <v>3</v>
      </c>
      <c r="V12" s="16">
        <v>3</v>
      </c>
      <c r="W12" s="16">
        <v>3</v>
      </c>
      <c r="X12" s="16">
        <v>3</v>
      </c>
      <c r="Y12" s="16">
        <v>3</v>
      </c>
      <c r="Z12" s="16">
        <v>9</v>
      </c>
      <c r="AA12" s="16">
        <v>9</v>
      </c>
      <c r="AB12" s="16">
        <v>0</v>
      </c>
      <c r="AC12" s="16">
        <v>0</v>
      </c>
      <c r="AD12" s="16">
        <v>0</v>
      </c>
      <c r="AE12" s="16">
        <v>0</v>
      </c>
    </row>
    <row r="13" spans="1:31" ht="14.25" x14ac:dyDescent="0.45">
      <c r="A13" s="20" t="s">
        <v>13</v>
      </c>
      <c r="B13" s="16"/>
      <c r="C13" s="16"/>
      <c r="D13" s="21"/>
      <c r="E13" s="16">
        <v>300</v>
      </c>
      <c r="F13" s="16">
        <v>200</v>
      </c>
      <c r="G13" s="16">
        <v>200</v>
      </c>
      <c r="H13" s="16">
        <v>200</v>
      </c>
      <c r="I13" s="16">
        <v>200</v>
      </c>
      <c r="J13" s="16">
        <v>150</v>
      </c>
      <c r="K13" s="16">
        <v>150</v>
      </c>
      <c r="L13" s="16">
        <v>150</v>
      </c>
      <c r="M13" s="21">
        <v>150</v>
      </c>
      <c r="N13" s="16">
        <v>150</v>
      </c>
      <c r="O13" s="16">
        <v>100</v>
      </c>
      <c r="P13" s="16">
        <v>50</v>
      </c>
      <c r="Q13" s="16">
        <v>50</v>
      </c>
      <c r="R13" s="16">
        <v>50</v>
      </c>
      <c r="S13" s="16">
        <v>50</v>
      </c>
      <c r="T13" s="16">
        <v>50</v>
      </c>
      <c r="U13" s="16">
        <v>10</v>
      </c>
      <c r="V13" s="16">
        <v>10</v>
      </c>
      <c r="W13" s="16">
        <v>10</v>
      </c>
      <c r="X13" s="16">
        <v>10</v>
      </c>
      <c r="Y13" s="16">
        <v>10</v>
      </c>
      <c r="Z13" s="16">
        <v>10</v>
      </c>
      <c r="AA13" s="16">
        <v>10</v>
      </c>
      <c r="AB13" s="16">
        <v>10</v>
      </c>
      <c r="AC13" s="16">
        <v>0</v>
      </c>
      <c r="AD13" s="16">
        <v>0</v>
      </c>
      <c r="AE13" s="16">
        <v>0</v>
      </c>
    </row>
    <row r="14" spans="1:31" ht="14.25" x14ac:dyDescent="0.45">
      <c r="A14" s="20" t="s">
        <v>14</v>
      </c>
      <c r="B14" s="22"/>
      <c r="C14" s="22"/>
      <c r="D14" s="22"/>
      <c r="E14" s="16">
        <v>53290</v>
      </c>
      <c r="F14" s="16">
        <v>46765</v>
      </c>
      <c r="G14" s="16">
        <v>46765</v>
      </c>
      <c r="H14" s="16">
        <v>46765</v>
      </c>
      <c r="I14" s="16">
        <v>46765</v>
      </c>
      <c r="J14" s="16">
        <v>46765</v>
      </c>
      <c r="K14" s="16">
        <v>30449</v>
      </c>
      <c r="L14" s="16">
        <v>30449</v>
      </c>
      <c r="M14" s="23">
        <v>30449</v>
      </c>
      <c r="N14" s="16">
        <v>30449</v>
      </c>
      <c r="O14" s="16">
        <v>18622</v>
      </c>
      <c r="P14" s="16">
        <v>18622</v>
      </c>
      <c r="Q14" s="16">
        <v>18622</v>
      </c>
      <c r="R14" s="24">
        <v>18622</v>
      </c>
      <c r="S14" s="24">
        <v>11294</v>
      </c>
      <c r="T14" s="24">
        <v>11294</v>
      </c>
      <c r="U14" s="24">
        <v>11294</v>
      </c>
      <c r="V14" s="24">
        <v>85</v>
      </c>
      <c r="W14" s="16">
        <v>85</v>
      </c>
      <c r="X14" s="16">
        <v>85</v>
      </c>
      <c r="Y14" s="16">
        <v>73</v>
      </c>
      <c r="Z14" s="16">
        <v>73</v>
      </c>
      <c r="AA14" s="16">
        <v>73</v>
      </c>
      <c r="AB14" s="16">
        <v>73</v>
      </c>
      <c r="AC14" s="16">
        <v>0</v>
      </c>
      <c r="AD14" s="16">
        <v>0</v>
      </c>
      <c r="AE14" s="16">
        <v>0</v>
      </c>
    </row>
    <row r="15" spans="1:31" ht="14.25" x14ac:dyDescent="0.45">
      <c r="A15" s="20" t="s">
        <v>15</v>
      </c>
      <c r="B15" s="25"/>
      <c r="C15" s="25"/>
      <c r="D15" s="25"/>
      <c r="E15" s="16">
        <v>67115</v>
      </c>
      <c r="F15" s="16">
        <v>67115</v>
      </c>
      <c r="G15" s="16">
        <v>67115</v>
      </c>
      <c r="H15" s="16">
        <v>67115</v>
      </c>
      <c r="I15" s="16">
        <v>67115</v>
      </c>
      <c r="J15" s="16">
        <v>50799</v>
      </c>
      <c r="K15" s="16">
        <v>31201</v>
      </c>
      <c r="L15" s="16">
        <v>31201</v>
      </c>
      <c r="M15" s="26">
        <v>31201</v>
      </c>
      <c r="N15" s="16">
        <v>31201</v>
      </c>
      <c r="O15" s="16">
        <v>7335</v>
      </c>
      <c r="P15" s="16">
        <v>9548</v>
      </c>
      <c r="Q15" s="16">
        <v>9548</v>
      </c>
      <c r="R15" s="24">
        <v>9548</v>
      </c>
      <c r="S15" s="24">
        <v>9548</v>
      </c>
      <c r="T15" s="24">
        <v>7808</v>
      </c>
      <c r="U15" s="24">
        <v>7808</v>
      </c>
      <c r="V15" s="16">
        <v>7808</v>
      </c>
      <c r="W15" s="16">
        <v>5723</v>
      </c>
      <c r="X15" s="16">
        <v>5723</v>
      </c>
      <c r="Y15" s="16">
        <v>5723</v>
      </c>
      <c r="Z15" s="16">
        <v>250</v>
      </c>
      <c r="AA15" s="16">
        <v>250</v>
      </c>
      <c r="AB15" s="16">
        <v>250</v>
      </c>
      <c r="AC15" s="16">
        <v>0</v>
      </c>
      <c r="AD15" s="16">
        <v>0</v>
      </c>
      <c r="AE15" s="16">
        <v>0</v>
      </c>
    </row>
    <row r="16" spans="1:31" ht="14.25" x14ac:dyDescent="0.45">
      <c r="A16" s="20" t="s">
        <v>16</v>
      </c>
      <c r="B16" s="25"/>
      <c r="C16" s="25"/>
      <c r="D16" s="25"/>
      <c r="E16" s="16">
        <v>199</v>
      </c>
      <c r="F16" s="16">
        <v>199</v>
      </c>
      <c r="G16" s="16">
        <v>199</v>
      </c>
      <c r="H16" s="16">
        <v>199</v>
      </c>
      <c r="I16" s="16">
        <v>199</v>
      </c>
      <c r="J16" s="16">
        <v>199</v>
      </c>
      <c r="K16" s="16">
        <v>199</v>
      </c>
      <c r="L16" s="16">
        <v>199</v>
      </c>
      <c r="M16" s="26">
        <v>199</v>
      </c>
      <c r="N16" s="16">
        <v>199</v>
      </c>
      <c r="O16" s="16">
        <v>3</v>
      </c>
      <c r="P16" s="16">
        <v>3</v>
      </c>
      <c r="Q16" s="16">
        <v>3</v>
      </c>
      <c r="R16" s="16">
        <v>3</v>
      </c>
      <c r="S16" s="16">
        <v>3</v>
      </c>
      <c r="T16" s="16">
        <v>3</v>
      </c>
      <c r="U16" s="16">
        <v>3</v>
      </c>
      <c r="V16" s="16">
        <v>3</v>
      </c>
      <c r="W16" s="16">
        <v>3</v>
      </c>
      <c r="X16" s="16">
        <v>0</v>
      </c>
      <c r="Y16" s="16">
        <v>0</v>
      </c>
      <c r="Z16" s="16">
        <v>0</v>
      </c>
      <c r="AA16" s="16">
        <v>0</v>
      </c>
      <c r="AB16" s="16">
        <v>0</v>
      </c>
      <c r="AC16" s="16">
        <v>0</v>
      </c>
      <c r="AD16" s="16">
        <v>0</v>
      </c>
      <c r="AE16" s="16">
        <v>0</v>
      </c>
    </row>
    <row r="17" spans="1:31" ht="14.25" x14ac:dyDescent="0.45">
      <c r="A17" s="20" t="s">
        <v>17</v>
      </c>
      <c r="B17" s="25"/>
      <c r="C17" s="25"/>
      <c r="D17" s="25"/>
      <c r="E17" s="16">
        <v>360050</v>
      </c>
      <c r="F17" s="16">
        <v>260062</v>
      </c>
      <c r="G17" s="16">
        <v>260062</v>
      </c>
      <c r="H17" s="16">
        <v>260062</v>
      </c>
      <c r="I17" s="16">
        <v>260062</v>
      </c>
      <c r="J17" s="16">
        <v>260062</v>
      </c>
      <c r="K17" s="16">
        <v>260062</v>
      </c>
      <c r="L17" s="24">
        <v>174072</v>
      </c>
      <c r="M17" s="26">
        <v>174072</v>
      </c>
      <c r="N17" s="16">
        <v>174072</v>
      </c>
      <c r="O17" s="24">
        <v>60264</v>
      </c>
      <c r="P17" s="16">
        <v>60264</v>
      </c>
      <c r="Q17" s="16">
        <v>60264</v>
      </c>
      <c r="R17" s="24">
        <v>60264</v>
      </c>
      <c r="S17" s="24">
        <v>60264</v>
      </c>
      <c r="T17" s="24">
        <v>26050</v>
      </c>
      <c r="U17" s="24">
        <v>26050</v>
      </c>
      <c r="V17" s="24">
        <v>16050</v>
      </c>
      <c r="W17" s="16">
        <v>16050</v>
      </c>
      <c r="X17" s="16">
        <v>16050</v>
      </c>
      <c r="Y17" s="16">
        <v>16050</v>
      </c>
      <c r="Z17" s="24">
        <v>8624</v>
      </c>
      <c r="AA17" s="16">
        <v>8624</v>
      </c>
      <c r="AB17" s="16">
        <v>0</v>
      </c>
      <c r="AC17" s="16">
        <v>0</v>
      </c>
      <c r="AD17" s="16">
        <v>0</v>
      </c>
      <c r="AE17" s="16">
        <v>0</v>
      </c>
    </row>
    <row r="18" spans="1:31" ht="14.25" x14ac:dyDescent="0.45">
      <c r="A18" s="20" t="s">
        <v>18</v>
      </c>
      <c r="B18" s="25"/>
      <c r="C18" s="25"/>
      <c r="D18" s="25"/>
      <c r="E18" s="16">
        <v>0</v>
      </c>
      <c r="F18" s="16">
        <v>0</v>
      </c>
      <c r="G18" s="16">
        <v>0</v>
      </c>
      <c r="H18" s="16">
        <v>0</v>
      </c>
      <c r="I18" s="16">
        <v>0</v>
      </c>
      <c r="J18" s="16">
        <v>0</v>
      </c>
      <c r="K18" s="16">
        <v>0</v>
      </c>
      <c r="L18" s="16">
        <v>0</v>
      </c>
      <c r="M18" s="2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row>
    <row r="19" spans="1:31" ht="14.25" x14ac:dyDescent="0.45">
      <c r="A19" s="20" t="s">
        <v>19</v>
      </c>
      <c r="B19" s="25"/>
      <c r="C19" s="25"/>
      <c r="D19" s="25"/>
      <c r="E19" s="16">
        <v>14220</v>
      </c>
      <c r="F19" s="16">
        <v>14220</v>
      </c>
      <c r="G19" s="16">
        <v>14220</v>
      </c>
      <c r="H19" s="16">
        <v>14220</v>
      </c>
      <c r="I19" s="16">
        <v>14220</v>
      </c>
      <c r="J19" s="16">
        <v>12920</v>
      </c>
      <c r="K19" s="16">
        <v>12920</v>
      </c>
      <c r="L19" s="16">
        <v>12920</v>
      </c>
      <c r="M19" s="26">
        <v>12920</v>
      </c>
      <c r="N19" s="16">
        <v>12920</v>
      </c>
      <c r="O19" s="24">
        <v>3035</v>
      </c>
      <c r="P19" s="16">
        <v>3035</v>
      </c>
      <c r="Q19" s="16">
        <v>3035</v>
      </c>
      <c r="R19" s="24">
        <v>3035</v>
      </c>
      <c r="S19" s="24">
        <v>3035</v>
      </c>
      <c r="T19" s="24">
        <v>3035</v>
      </c>
      <c r="U19" s="24">
        <v>3035</v>
      </c>
      <c r="V19" s="16">
        <v>2000</v>
      </c>
      <c r="W19" s="16">
        <v>2000</v>
      </c>
      <c r="X19" s="16">
        <v>2000</v>
      </c>
      <c r="Y19" s="16">
        <v>2000</v>
      </c>
      <c r="Z19" s="16">
        <v>2000</v>
      </c>
      <c r="AA19" s="16">
        <v>2000</v>
      </c>
      <c r="AB19" s="16">
        <v>2000</v>
      </c>
      <c r="AC19" s="16">
        <v>0</v>
      </c>
      <c r="AD19" s="16">
        <v>0</v>
      </c>
      <c r="AE19" s="16">
        <v>0</v>
      </c>
    </row>
    <row r="20" spans="1:31" ht="14.25" x14ac:dyDescent="0.45">
      <c r="A20" s="27"/>
    </row>
    <row r="21" spans="1:31" ht="30.75" customHeight="1" x14ac:dyDescent="0.45">
      <c r="A21" s="28" t="s">
        <v>20</v>
      </c>
      <c r="B21" s="29" t="s">
        <v>21</v>
      </c>
    </row>
    <row r="22" spans="1:31" ht="15.75" customHeight="1" x14ac:dyDescent="0.45">
      <c r="A22" s="30"/>
    </row>
    <row r="23" spans="1:31" ht="15.75" customHeight="1" x14ac:dyDescent="0.45">
      <c r="B23" s="96" t="s">
        <v>22</v>
      </c>
      <c r="C23" s="97"/>
      <c r="D23" s="97"/>
      <c r="E23" s="97"/>
      <c r="F23" s="97"/>
      <c r="G23" s="97"/>
      <c r="H23" s="97"/>
    </row>
    <row r="24" spans="1:31" ht="15.75" customHeight="1" x14ac:dyDescent="0.45"/>
    <row r="25" spans="1:31" ht="48.75" customHeight="1" x14ac:dyDescent="0.45">
      <c r="B25" s="98" t="s">
        <v>23</v>
      </c>
      <c r="C25" s="97"/>
      <c r="D25" s="97"/>
      <c r="E25" s="97"/>
      <c r="F25" s="97"/>
      <c r="G25" s="97"/>
      <c r="H25" s="97"/>
    </row>
    <row r="26" spans="1:31" ht="15.75" customHeight="1" x14ac:dyDescent="0.45"/>
    <row r="27" spans="1:31" ht="17.25" customHeight="1" x14ac:dyDescent="0.45">
      <c r="A27" s="28" t="s">
        <v>24</v>
      </c>
      <c r="B27" s="32" t="s">
        <v>25</v>
      </c>
    </row>
    <row r="28" spans="1:31" ht="15.75" customHeight="1" x14ac:dyDescent="0.45">
      <c r="B28" s="32" t="s">
        <v>26</v>
      </c>
    </row>
    <row r="29" spans="1:31" ht="15.75" customHeight="1" x14ac:dyDescent="0.45">
      <c r="B29" s="32" t="s">
        <v>27</v>
      </c>
    </row>
    <row r="30" spans="1:31" ht="15.75" customHeight="1" x14ac:dyDescent="0.45">
      <c r="B30" s="32" t="s">
        <v>28</v>
      </c>
    </row>
    <row r="31" spans="1:31" ht="15.75" customHeight="1" x14ac:dyDescent="0.45">
      <c r="B31" s="32" t="s">
        <v>29</v>
      </c>
    </row>
    <row r="32" spans="1:31" ht="15.75" customHeight="1" x14ac:dyDescent="0.45">
      <c r="B32" s="32" t="s">
        <v>30</v>
      </c>
    </row>
    <row r="33" spans="2:2" ht="15.75" customHeight="1" x14ac:dyDescent="0.45">
      <c r="B33" s="32" t="s">
        <v>31</v>
      </c>
    </row>
    <row r="34" spans="2:2" ht="15.75" customHeight="1" x14ac:dyDescent="0.45">
      <c r="B34" s="32" t="s">
        <v>32</v>
      </c>
    </row>
    <row r="35" spans="2:2" ht="15.75" customHeight="1" x14ac:dyDescent="0.45">
      <c r="B35" s="32" t="s">
        <v>33</v>
      </c>
    </row>
    <row r="36" spans="2:2" ht="15.75" customHeight="1" x14ac:dyDescent="0.45">
      <c r="B36" s="32" t="s">
        <v>34</v>
      </c>
    </row>
    <row r="37" spans="2:2" ht="15.75" customHeight="1" x14ac:dyDescent="0.45"/>
    <row r="38" spans="2:2" ht="15.75" customHeight="1" x14ac:dyDescent="0.45"/>
    <row r="39" spans="2:2" ht="15.75" customHeight="1" x14ac:dyDescent="0.45"/>
    <row r="40" spans="2:2" ht="15.75" customHeight="1" x14ac:dyDescent="0.45"/>
    <row r="41" spans="2:2" ht="15.75" customHeight="1" x14ac:dyDescent="0.45"/>
    <row r="42" spans="2:2" ht="15.75" customHeight="1" x14ac:dyDescent="0.45"/>
    <row r="43" spans="2:2" ht="15.75" customHeight="1" x14ac:dyDescent="0.45"/>
    <row r="44" spans="2:2" ht="15.75" customHeight="1" x14ac:dyDescent="0.45"/>
    <row r="45" spans="2:2" ht="15.75" customHeight="1" x14ac:dyDescent="0.45"/>
    <row r="46" spans="2:2" ht="15.75" customHeight="1" x14ac:dyDescent="0.45"/>
    <row r="47" spans="2:2" ht="15.75" customHeight="1" x14ac:dyDescent="0.45"/>
    <row r="48" spans="2:2" ht="15.75" customHeight="1" x14ac:dyDescent="0.45"/>
    <row r="49" ht="15.75" customHeight="1" x14ac:dyDescent="0.45"/>
    <row r="50" ht="15.75" customHeight="1" x14ac:dyDescent="0.45"/>
    <row r="51" ht="15.75" customHeight="1" x14ac:dyDescent="0.45"/>
    <row r="52" ht="15.75" customHeight="1" x14ac:dyDescent="0.45"/>
    <row r="53" ht="15.75" customHeight="1" x14ac:dyDescent="0.45"/>
    <row r="54" ht="15.75" customHeight="1" x14ac:dyDescent="0.45"/>
    <row r="55" ht="15.75" customHeight="1" x14ac:dyDescent="0.45"/>
    <row r="56" ht="15.75" customHeight="1" x14ac:dyDescent="0.45"/>
    <row r="57" ht="15.75" customHeight="1" x14ac:dyDescent="0.45"/>
    <row r="58" ht="15.75" customHeight="1" x14ac:dyDescent="0.45"/>
    <row r="59" ht="15.75" customHeight="1" x14ac:dyDescent="0.45"/>
    <row r="60" ht="15.75" customHeight="1" x14ac:dyDescent="0.45"/>
    <row r="61" ht="15.75" customHeight="1" x14ac:dyDescent="0.45"/>
    <row r="62" ht="15.75" customHeight="1" x14ac:dyDescent="0.45"/>
    <row r="63" ht="15.75" customHeight="1" x14ac:dyDescent="0.45"/>
    <row r="64"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row r="984" ht="15.75" customHeight="1" x14ac:dyDescent="0.45"/>
    <row r="985" ht="15.75" customHeight="1" x14ac:dyDescent="0.45"/>
    <row r="986" ht="15.75" customHeight="1" x14ac:dyDescent="0.45"/>
    <row r="987" ht="15.75" customHeight="1" x14ac:dyDescent="0.45"/>
    <row r="988" ht="15.75" customHeight="1" x14ac:dyDescent="0.45"/>
  </sheetData>
  <mergeCells count="2">
    <mergeCell ref="B23:H23"/>
    <mergeCell ref="B25:H25"/>
  </mergeCells>
  <hyperlinks>
    <hyperlink ref="B21" r:id="rId1" xr:uid="{00000000-0004-0000-0000-000000000000}"/>
    <hyperlink ref="B23" r:id="rId2" location="00000193-0229-d414-a79f-1f3d70ee0000" xr:uid="{00000000-0004-0000-0000-000001000000}"/>
    <hyperlink ref="B25" r:id="rId3" xr:uid="{00000000-0004-0000-0000-000002000000}"/>
    <hyperlink ref="B27" r:id="rId4" xr:uid="{00000000-0004-0000-0000-000003000000}"/>
    <hyperlink ref="B28" r:id="rId5" xr:uid="{00000000-0004-0000-0000-000004000000}"/>
    <hyperlink ref="B29" r:id="rId6" xr:uid="{00000000-0004-0000-0000-000005000000}"/>
    <hyperlink ref="B30" r:id="rId7" xr:uid="{00000000-0004-0000-0000-000006000000}"/>
    <hyperlink ref="B31" r:id="rId8" xr:uid="{00000000-0004-0000-0000-000007000000}"/>
    <hyperlink ref="B32" r:id="rId9" xr:uid="{00000000-0004-0000-0000-000008000000}"/>
    <hyperlink ref="B33" r:id="rId10" xr:uid="{00000000-0004-0000-0000-000009000000}"/>
    <hyperlink ref="B34" r:id="rId11" xr:uid="{00000000-0004-0000-0000-00000A000000}"/>
    <hyperlink ref="B35" r:id="rId12" xr:uid="{00000000-0004-0000-0000-00000B000000}"/>
    <hyperlink ref="B36" r:id="rId13" xr:uid="{00000000-0004-0000-0000-00000C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E983"/>
  <sheetViews>
    <sheetView workbookViewId="0">
      <pane xSplit="1" topLeftCell="B1" activePane="topRight" state="frozen"/>
      <selection pane="topRight" activeCell="C2" sqref="C2"/>
    </sheetView>
  </sheetViews>
  <sheetFormatPr defaultColWidth="14.3984375" defaultRowHeight="15" customHeight="1" x14ac:dyDescent="0.45"/>
  <cols>
    <col min="1" max="1" width="28.53125" customWidth="1"/>
    <col min="2" max="2" width="13" customWidth="1"/>
    <col min="3" max="3" width="11.86328125" customWidth="1"/>
    <col min="4" max="4" width="10.53125" customWidth="1"/>
    <col min="5" max="5" width="11.265625" customWidth="1"/>
    <col min="6" max="7" width="9.86328125" customWidth="1"/>
    <col min="8" max="8" width="10.3984375" customWidth="1"/>
    <col min="9" max="9" width="11.265625" customWidth="1"/>
    <col min="10" max="11" width="10.53125" customWidth="1"/>
    <col min="12" max="13" width="9.73046875" customWidth="1"/>
    <col min="14" max="14" width="10.3984375" customWidth="1"/>
    <col min="15" max="15" width="10" customWidth="1"/>
    <col min="16" max="16" width="9.1328125" customWidth="1"/>
    <col min="17" max="17" width="9.86328125" customWidth="1"/>
    <col min="18" max="18" width="10.1328125" customWidth="1"/>
    <col min="19" max="19" width="10" customWidth="1"/>
    <col min="20" max="21" width="10.73046875" customWidth="1"/>
    <col min="22" max="22" width="10.53125" customWidth="1"/>
    <col min="23" max="23" width="10.1328125" customWidth="1"/>
    <col min="24" max="24" width="9.265625" customWidth="1"/>
    <col min="25" max="25" width="10.73046875" customWidth="1"/>
    <col min="26" max="26" width="10.265625" customWidth="1"/>
    <col min="27" max="27" width="10.53125" customWidth="1"/>
    <col min="28" max="28" width="10.265625" customWidth="1"/>
    <col min="29" max="29" width="10.86328125" customWidth="1"/>
    <col min="30" max="30" width="9.73046875" customWidth="1"/>
    <col min="31" max="31" width="9.265625" customWidth="1"/>
  </cols>
  <sheetData>
    <row r="1" spans="1:31" x14ac:dyDescent="0.45">
      <c r="A1" s="33" t="s">
        <v>35</v>
      </c>
      <c r="B1" s="34">
        <v>45601</v>
      </c>
      <c r="C1" s="4">
        <f>B1+1</f>
        <v>45602</v>
      </c>
      <c r="D1" s="4">
        <f>C1</f>
        <v>45602</v>
      </c>
      <c r="E1" s="4">
        <f>C1+1</f>
        <v>45603</v>
      </c>
      <c r="F1" s="4">
        <f t="shared" ref="F1:J1" si="0">E1+1</f>
        <v>45604</v>
      </c>
      <c r="G1" s="4">
        <f t="shared" si="0"/>
        <v>45605</v>
      </c>
      <c r="H1" s="4">
        <f t="shared" si="0"/>
        <v>45606</v>
      </c>
      <c r="I1" s="4">
        <f t="shared" si="0"/>
        <v>45607</v>
      </c>
      <c r="J1" s="4">
        <f t="shared" si="0"/>
        <v>45608</v>
      </c>
      <c r="K1" s="4">
        <f>I1+1</f>
        <v>45608</v>
      </c>
      <c r="L1" s="4">
        <v>45609</v>
      </c>
      <c r="M1" s="4">
        <v>45610</v>
      </c>
      <c r="N1" s="4">
        <v>45610</v>
      </c>
      <c r="O1" s="4">
        <f>M1+1</f>
        <v>45611</v>
      </c>
      <c r="P1" s="4">
        <f>O1+1</f>
        <v>45612</v>
      </c>
      <c r="Q1" s="4">
        <v>45614</v>
      </c>
      <c r="R1" s="4">
        <v>45614</v>
      </c>
      <c r="S1" s="4">
        <f t="shared" ref="S1:W1" si="1">R1+1</f>
        <v>45615</v>
      </c>
      <c r="T1" s="4">
        <f t="shared" si="1"/>
        <v>45616</v>
      </c>
      <c r="U1" s="4">
        <f t="shared" si="1"/>
        <v>45617</v>
      </c>
      <c r="V1" s="4">
        <f t="shared" si="1"/>
        <v>45618</v>
      </c>
      <c r="W1" s="4">
        <f t="shared" si="1"/>
        <v>45619</v>
      </c>
      <c r="X1" s="3">
        <v>45621</v>
      </c>
      <c r="Y1" s="4">
        <f t="shared" ref="Y1:Z1" si="2">X1+1</f>
        <v>45622</v>
      </c>
      <c r="Z1" s="4">
        <f t="shared" si="2"/>
        <v>45623</v>
      </c>
      <c r="AA1" s="3">
        <v>45625</v>
      </c>
      <c r="AB1" s="3">
        <v>45628</v>
      </c>
      <c r="AC1" s="4">
        <f t="shared" ref="AC1:AE1" si="3">AB1+1</f>
        <v>45629</v>
      </c>
      <c r="AD1" s="4">
        <f t="shared" si="3"/>
        <v>45630</v>
      </c>
      <c r="AE1" s="4">
        <f t="shared" si="3"/>
        <v>45631</v>
      </c>
    </row>
    <row r="2" spans="1:31" x14ac:dyDescent="0.45">
      <c r="A2" s="35"/>
      <c r="B2" s="7">
        <v>0.99027777777777781</v>
      </c>
      <c r="C2" s="7">
        <v>0.34027777777777779</v>
      </c>
      <c r="D2" s="7">
        <v>0.72569444444444442</v>
      </c>
      <c r="E2" s="7">
        <v>0.73402777777777772</v>
      </c>
      <c r="F2" s="7">
        <v>0.71666666666666667</v>
      </c>
      <c r="G2" s="7">
        <v>0.73888888888888893</v>
      </c>
      <c r="H2" s="7">
        <v>0.81388888888888888</v>
      </c>
      <c r="I2" s="7">
        <v>0.71319444444444446</v>
      </c>
      <c r="J2" s="7">
        <v>0.33888888888888891</v>
      </c>
      <c r="K2" s="7">
        <v>0.72152777777777777</v>
      </c>
      <c r="L2" s="7">
        <v>0.43888888888888888</v>
      </c>
      <c r="M2" s="7">
        <v>0.13472222222222222</v>
      </c>
      <c r="N2" s="7">
        <v>0.75416666666666665</v>
      </c>
      <c r="O2" s="7">
        <v>0.79722222222222228</v>
      </c>
      <c r="P2" s="7">
        <v>0.74444444444444446</v>
      </c>
      <c r="Q2" s="7">
        <v>0.39583333333333331</v>
      </c>
      <c r="R2" s="7">
        <v>0.78055555555555556</v>
      </c>
      <c r="S2" s="7">
        <v>0.75208333333333333</v>
      </c>
      <c r="T2" s="7">
        <v>0.74444444444444446</v>
      </c>
      <c r="U2" s="7">
        <v>0.77847222222222223</v>
      </c>
      <c r="V2" s="7">
        <v>0.83472222222222225</v>
      </c>
      <c r="W2" s="7">
        <v>0.74513888888888891</v>
      </c>
      <c r="X2" s="7">
        <v>0.78888888888888886</v>
      </c>
      <c r="Y2" s="7">
        <v>0.80138888888888893</v>
      </c>
      <c r="Z2" s="7">
        <v>0.88124999999999998</v>
      </c>
      <c r="AA2" s="7">
        <v>0.78819444444444442</v>
      </c>
      <c r="AB2" s="7">
        <v>0.75555555555555554</v>
      </c>
      <c r="AC2" s="7">
        <v>0.99513888888888891</v>
      </c>
      <c r="AD2" s="7">
        <v>0.84375</v>
      </c>
      <c r="AE2" s="7">
        <v>0.42777777777777776</v>
      </c>
    </row>
    <row r="3" spans="1:31" x14ac:dyDescent="0.45">
      <c r="A3" s="8" t="s">
        <v>36</v>
      </c>
      <c r="B3" s="9">
        <v>57675</v>
      </c>
      <c r="C3" s="9">
        <v>72107</v>
      </c>
      <c r="D3" s="9">
        <v>72107</v>
      </c>
      <c r="E3" s="9">
        <v>72150</v>
      </c>
      <c r="F3" s="9">
        <v>72783</v>
      </c>
      <c r="G3" s="9">
        <v>81504</v>
      </c>
      <c r="H3" s="9">
        <v>81504</v>
      </c>
      <c r="I3" s="9">
        <v>81504</v>
      </c>
      <c r="J3" s="9">
        <v>93522</v>
      </c>
      <c r="K3" s="9">
        <v>93574</v>
      </c>
      <c r="L3" s="9">
        <v>93574</v>
      </c>
      <c r="M3" s="36">
        <v>108946</v>
      </c>
      <c r="N3" s="9">
        <v>108991</v>
      </c>
      <c r="O3" s="9">
        <v>114580</v>
      </c>
      <c r="P3" s="9">
        <v>114580</v>
      </c>
      <c r="Q3" s="9">
        <v>114580</v>
      </c>
      <c r="R3" s="9">
        <v>114684</v>
      </c>
      <c r="S3" s="9">
        <v>114790</v>
      </c>
      <c r="T3" s="9">
        <v>115312</v>
      </c>
      <c r="U3" s="9">
        <v>115317</v>
      </c>
      <c r="V3" s="9">
        <v>115952</v>
      </c>
      <c r="W3" s="9">
        <v>115952</v>
      </c>
      <c r="X3" s="9">
        <v>116929</v>
      </c>
      <c r="Y3" s="9">
        <v>116934</v>
      </c>
      <c r="Z3" s="9">
        <v>119126</v>
      </c>
      <c r="AA3" s="9">
        <v>119782</v>
      </c>
      <c r="AB3" s="9">
        <v>121171</v>
      </c>
      <c r="AC3" s="9">
        <v>121174</v>
      </c>
      <c r="AD3" s="9">
        <v>121174</v>
      </c>
      <c r="AE3" s="9">
        <v>121174</v>
      </c>
    </row>
    <row r="4" spans="1:31" x14ac:dyDescent="0.45">
      <c r="A4" s="11" t="s">
        <v>37</v>
      </c>
      <c r="B4" s="12">
        <v>62773</v>
      </c>
      <c r="C4" s="12">
        <v>74156</v>
      </c>
      <c r="D4" s="12">
        <v>74156</v>
      </c>
      <c r="E4" s="12">
        <v>74163</v>
      </c>
      <c r="F4" s="12">
        <v>74730</v>
      </c>
      <c r="G4" s="12">
        <v>85528</v>
      </c>
      <c r="H4" s="12">
        <v>85528</v>
      </c>
      <c r="I4" s="12">
        <v>85528</v>
      </c>
      <c r="J4" s="12">
        <v>100646</v>
      </c>
      <c r="K4" s="12">
        <v>100665</v>
      </c>
      <c r="L4" s="12">
        <v>100665</v>
      </c>
      <c r="M4" s="37">
        <v>117071</v>
      </c>
      <c r="N4" s="12">
        <v>117090</v>
      </c>
      <c r="O4" s="12">
        <v>123553</v>
      </c>
      <c r="P4" s="12">
        <v>123553</v>
      </c>
      <c r="Q4" s="12">
        <v>123553</v>
      </c>
      <c r="R4" s="12">
        <v>123656</v>
      </c>
      <c r="S4" s="12">
        <v>123678</v>
      </c>
      <c r="T4" s="12">
        <v>124329</v>
      </c>
      <c r="U4" s="12">
        <v>124332</v>
      </c>
      <c r="V4" s="12">
        <v>124885</v>
      </c>
      <c r="W4" s="12">
        <v>124885</v>
      </c>
      <c r="X4" s="12">
        <v>125773</v>
      </c>
      <c r="Y4" s="12">
        <v>125773</v>
      </c>
      <c r="Z4" s="12">
        <v>127678</v>
      </c>
      <c r="AA4" s="12">
        <v>128493</v>
      </c>
      <c r="AB4" s="12">
        <v>130182</v>
      </c>
      <c r="AC4" s="12">
        <v>130183</v>
      </c>
      <c r="AD4" s="12">
        <v>130183</v>
      </c>
      <c r="AE4" s="12">
        <v>130183</v>
      </c>
    </row>
    <row r="5" spans="1:31" x14ac:dyDescent="0.45">
      <c r="A5" s="14" t="s">
        <v>3</v>
      </c>
      <c r="B5" s="15">
        <f t="shared" ref="B5:AE5" si="4">IFERROR(B7/SUM(B3:B4),"")</f>
        <v>4.2325318809776837E-2</v>
      </c>
      <c r="C5" s="15">
        <f t="shared" si="4"/>
        <v>1.4009011164819538E-2</v>
      </c>
      <c r="D5" s="38">
        <f t="shared" si="4"/>
        <v>1.4009011164819538E-2</v>
      </c>
      <c r="E5" s="15">
        <f t="shared" si="4"/>
        <v>1.3758175965225236E-2</v>
      </c>
      <c r="F5" s="15">
        <f t="shared" si="4"/>
        <v>1.3198836712696508E-2</v>
      </c>
      <c r="G5" s="15">
        <f t="shared" si="4"/>
        <v>2.4091192106901672E-2</v>
      </c>
      <c r="H5" s="15">
        <f t="shared" si="4"/>
        <v>2.4091192106901672E-2</v>
      </c>
      <c r="I5" s="15">
        <f t="shared" si="4"/>
        <v>2.4091192106901672E-2</v>
      </c>
      <c r="J5" s="15">
        <f t="shared" si="4"/>
        <v>3.6689876807712907E-2</v>
      </c>
      <c r="K5" s="38">
        <f t="shared" si="4"/>
        <v>3.6506571800719735E-2</v>
      </c>
      <c r="L5" s="15">
        <f t="shared" si="4"/>
        <v>3.6506571800719735E-2</v>
      </c>
      <c r="M5" s="38">
        <f t="shared" si="4"/>
        <v>3.5948623333643043E-2</v>
      </c>
      <c r="N5" s="15">
        <f t="shared" si="4"/>
        <v>3.5823443809961913E-2</v>
      </c>
      <c r="O5" s="15">
        <f t="shared" si="4"/>
        <v>3.7680623853056906E-2</v>
      </c>
      <c r="P5" s="15">
        <f t="shared" si="4"/>
        <v>3.7680623853056906E-2</v>
      </c>
      <c r="Q5" s="15">
        <f t="shared" si="4"/>
        <v>3.7680623853056906E-2</v>
      </c>
      <c r="R5" s="15">
        <f t="shared" si="4"/>
        <v>3.7643702274062267E-2</v>
      </c>
      <c r="S5" s="15">
        <f t="shared" si="4"/>
        <v>3.7271248133921533E-2</v>
      </c>
      <c r="T5" s="15">
        <f t="shared" si="4"/>
        <v>3.7627117229522493E-2</v>
      </c>
      <c r="U5" s="15">
        <f t="shared" si="4"/>
        <v>3.7617515616589263E-2</v>
      </c>
      <c r="V5" s="15">
        <f t="shared" si="4"/>
        <v>3.7091476807965554E-2</v>
      </c>
      <c r="W5" s="15">
        <f t="shared" si="4"/>
        <v>3.7091476807965554E-2</v>
      </c>
      <c r="X5" s="15">
        <f t="shared" si="4"/>
        <v>3.6439749157402904E-2</v>
      </c>
      <c r="Y5" s="15">
        <f t="shared" si="4"/>
        <v>3.6418397491625704E-2</v>
      </c>
      <c r="Z5" s="15">
        <f t="shared" si="4"/>
        <v>3.4650978104082589E-2</v>
      </c>
      <c r="AA5" s="15">
        <f t="shared" si="4"/>
        <v>3.5086094048937672E-2</v>
      </c>
      <c r="AB5" s="15">
        <f t="shared" si="4"/>
        <v>3.5849979908733932E-2</v>
      </c>
      <c r="AC5" s="15">
        <f t="shared" si="4"/>
        <v>3.5841452595312642E-2</v>
      </c>
      <c r="AD5" s="15">
        <f t="shared" si="4"/>
        <v>3.5841452595312642E-2</v>
      </c>
      <c r="AE5" s="15">
        <f t="shared" si="4"/>
        <v>3.5841452595312642E-2</v>
      </c>
    </row>
    <row r="6" spans="1:31" x14ac:dyDescent="0.45">
      <c r="A6" s="14" t="s">
        <v>4</v>
      </c>
      <c r="B6" s="16" t="s">
        <v>5</v>
      </c>
      <c r="C6" s="15">
        <f t="shared" ref="C6:AE6" si="5">C5-B5</f>
        <v>-2.8316307644957298E-2</v>
      </c>
      <c r="D6" s="15">
        <f t="shared" si="5"/>
        <v>0</v>
      </c>
      <c r="E6" s="15">
        <f t="shared" si="5"/>
        <v>-2.5083519959430249E-4</v>
      </c>
      <c r="F6" s="15">
        <f t="shared" si="5"/>
        <v>-5.5933925252872781E-4</v>
      </c>
      <c r="G6" s="15">
        <f t="shared" si="5"/>
        <v>1.0892355394205164E-2</v>
      </c>
      <c r="H6" s="15">
        <f t="shared" si="5"/>
        <v>0</v>
      </c>
      <c r="I6" s="15">
        <f t="shared" si="5"/>
        <v>0</v>
      </c>
      <c r="J6" s="15">
        <f t="shared" si="5"/>
        <v>1.2598684700811234E-2</v>
      </c>
      <c r="K6" s="15">
        <f t="shared" si="5"/>
        <v>-1.8330500699317159E-4</v>
      </c>
      <c r="L6" s="15">
        <f t="shared" si="5"/>
        <v>0</v>
      </c>
      <c r="M6" s="15">
        <f t="shared" si="5"/>
        <v>-5.5794846707669238E-4</v>
      </c>
      <c r="N6" s="15">
        <f t="shared" si="5"/>
        <v>-1.2517952368112928E-4</v>
      </c>
      <c r="O6" s="15">
        <f t="shared" si="5"/>
        <v>1.8571800430949928E-3</v>
      </c>
      <c r="P6" s="15">
        <f t="shared" si="5"/>
        <v>0</v>
      </c>
      <c r="Q6" s="15">
        <f t="shared" si="5"/>
        <v>0</v>
      </c>
      <c r="R6" s="15">
        <f t="shared" si="5"/>
        <v>-3.6921578994639215E-5</v>
      </c>
      <c r="S6" s="17">
        <f t="shared" si="5"/>
        <v>-3.7245414014073358E-4</v>
      </c>
      <c r="T6" s="17">
        <f t="shared" si="5"/>
        <v>3.5586909560095942E-4</v>
      </c>
      <c r="U6" s="15">
        <f t="shared" si="5"/>
        <v>-9.6016129332299194E-6</v>
      </c>
      <c r="V6" s="15">
        <f t="shared" si="5"/>
        <v>-5.2603880862370916E-4</v>
      </c>
      <c r="W6" s="15">
        <f t="shared" si="5"/>
        <v>0</v>
      </c>
      <c r="X6" s="15">
        <f t="shared" si="5"/>
        <v>-6.5172765056265014E-4</v>
      </c>
      <c r="Y6" s="15">
        <f t="shared" si="5"/>
        <v>-2.1351665777200046E-5</v>
      </c>
      <c r="Z6" s="15">
        <f t="shared" si="5"/>
        <v>-1.7674193875431149E-3</v>
      </c>
      <c r="AA6" s="17">
        <f t="shared" si="5"/>
        <v>4.3511594485508287E-4</v>
      </c>
      <c r="AB6" s="17">
        <f t="shared" si="5"/>
        <v>7.6388585979626084E-4</v>
      </c>
      <c r="AC6" s="17">
        <f t="shared" si="5"/>
        <v>-8.5273134212901502E-6</v>
      </c>
      <c r="AD6" s="17">
        <f t="shared" si="5"/>
        <v>0</v>
      </c>
      <c r="AE6" s="17">
        <f t="shared" si="5"/>
        <v>0</v>
      </c>
    </row>
    <row r="7" spans="1:31" x14ac:dyDescent="0.45">
      <c r="A7" s="14" t="s">
        <v>6</v>
      </c>
      <c r="B7" s="16">
        <f t="shared" ref="B7:AE7" si="6">ABS(B3-B4)</f>
        <v>5098</v>
      </c>
      <c r="C7" s="16">
        <f t="shared" si="6"/>
        <v>2049</v>
      </c>
      <c r="D7" s="16">
        <f t="shared" si="6"/>
        <v>2049</v>
      </c>
      <c r="E7" s="16">
        <f t="shared" si="6"/>
        <v>2013</v>
      </c>
      <c r="F7" s="16">
        <f t="shared" si="6"/>
        <v>1947</v>
      </c>
      <c r="G7" s="16">
        <f t="shared" si="6"/>
        <v>4024</v>
      </c>
      <c r="H7" s="16">
        <f t="shared" si="6"/>
        <v>4024</v>
      </c>
      <c r="I7" s="16">
        <f t="shared" si="6"/>
        <v>4024</v>
      </c>
      <c r="J7" s="16">
        <f t="shared" si="6"/>
        <v>7124</v>
      </c>
      <c r="K7" s="16">
        <f t="shared" si="6"/>
        <v>7091</v>
      </c>
      <c r="L7" s="16">
        <f t="shared" si="6"/>
        <v>7091</v>
      </c>
      <c r="M7" s="16">
        <f t="shared" si="6"/>
        <v>8125</v>
      </c>
      <c r="N7" s="16">
        <f t="shared" si="6"/>
        <v>8099</v>
      </c>
      <c r="O7" s="16">
        <f t="shared" si="6"/>
        <v>8973</v>
      </c>
      <c r="P7" s="16">
        <f t="shared" si="6"/>
        <v>8973</v>
      </c>
      <c r="Q7" s="16">
        <f t="shared" si="6"/>
        <v>8973</v>
      </c>
      <c r="R7" s="16">
        <f t="shared" si="6"/>
        <v>8972</v>
      </c>
      <c r="S7" s="16">
        <f t="shared" si="6"/>
        <v>8888</v>
      </c>
      <c r="T7" s="16">
        <f t="shared" si="6"/>
        <v>9017</v>
      </c>
      <c r="U7" s="16">
        <f t="shared" si="6"/>
        <v>9015</v>
      </c>
      <c r="V7" s="16">
        <f t="shared" si="6"/>
        <v>8933</v>
      </c>
      <c r="W7" s="16">
        <f t="shared" si="6"/>
        <v>8933</v>
      </c>
      <c r="X7" s="16">
        <f t="shared" si="6"/>
        <v>8844</v>
      </c>
      <c r="Y7" s="16">
        <f t="shared" si="6"/>
        <v>8839</v>
      </c>
      <c r="Z7" s="16">
        <f t="shared" si="6"/>
        <v>8552</v>
      </c>
      <c r="AA7" s="16">
        <f t="shared" si="6"/>
        <v>8711</v>
      </c>
      <c r="AB7" s="16">
        <f t="shared" si="6"/>
        <v>9011</v>
      </c>
      <c r="AC7" s="16">
        <f t="shared" si="6"/>
        <v>9009</v>
      </c>
      <c r="AD7" s="16">
        <f t="shared" si="6"/>
        <v>9009</v>
      </c>
      <c r="AE7" s="16">
        <f t="shared" si="6"/>
        <v>9009</v>
      </c>
    </row>
    <row r="8" spans="1:31" x14ac:dyDescent="0.45">
      <c r="A8" s="14" t="s">
        <v>7</v>
      </c>
      <c r="B8" s="16">
        <f t="shared" ref="B8:AE8" si="7">SUM(B3:B4)</f>
        <v>120448</v>
      </c>
      <c r="C8" s="16">
        <f t="shared" si="7"/>
        <v>146263</v>
      </c>
      <c r="D8" s="16">
        <f t="shared" si="7"/>
        <v>146263</v>
      </c>
      <c r="E8" s="16">
        <f t="shared" si="7"/>
        <v>146313</v>
      </c>
      <c r="F8" s="16">
        <f t="shared" si="7"/>
        <v>147513</v>
      </c>
      <c r="G8" s="16">
        <f t="shared" si="7"/>
        <v>167032</v>
      </c>
      <c r="H8" s="16">
        <f t="shared" si="7"/>
        <v>167032</v>
      </c>
      <c r="I8" s="16">
        <f t="shared" si="7"/>
        <v>167032</v>
      </c>
      <c r="J8" s="16">
        <f t="shared" si="7"/>
        <v>194168</v>
      </c>
      <c r="K8" s="16">
        <f t="shared" si="7"/>
        <v>194239</v>
      </c>
      <c r="L8" s="16">
        <f t="shared" si="7"/>
        <v>194239</v>
      </c>
      <c r="M8" s="16">
        <f t="shared" si="7"/>
        <v>226017</v>
      </c>
      <c r="N8" s="16">
        <f t="shared" si="7"/>
        <v>226081</v>
      </c>
      <c r="O8" s="16">
        <f t="shared" si="7"/>
        <v>238133</v>
      </c>
      <c r="P8" s="16">
        <f t="shared" si="7"/>
        <v>238133</v>
      </c>
      <c r="Q8" s="16">
        <f t="shared" si="7"/>
        <v>238133</v>
      </c>
      <c r="R8" s="16">
        <f t="shared" si="7"/>
        <v>238340</v>
      </c>
      <c r="S8" s="16">
        <f t="shared" si="7"/>
        <v>238468</v>
      </c>
      <c r="T8" s="16">
        <f t="shared" si="7"/>
        <v>239641</v>
      </c>
      <c r="U8" s="16">
        <f t="shared" si="7"/>
        <v>239649</v>
      </c>
      <c r="V8" s="16">
        <f t="shared" si="7"/>
        <v>240837</v>
      </c>
      <c r="W8" s="16">
        <f t="shared" si="7"/>
        <v>240837</v>
      </c>
      <c r="X8" s="16">
        <f t="shared" si="7"/>
        <v>242702</v>
      </c>
      <c r="Y8" s="16">
        <f t="shared" si="7"/>
        <v>242707</v>
      </c>
      <c r="Z8" s="16">
        <f t="shared" si="7"/>
        <v>246804</v>
      </c>
      <c r="AA8" s="16">
        <f t="shared" si="7"/>
        <v>248275</v>
      </c>
      <c r="AB8" s="16">
        <f t="shared" si="7"/>
        <v>251353</v>
      </c>
      <c r="AC8" s="16">
        <f t="shared" si="7"/>
        <v>251357</v>
      </c>
      <c r="AD8" s="16">
        <f t="shared" si="7"/>
        <v>251357</v>
      </c>
      <c r="AE8" s="16">
        <f t="shared" si="7"/>
        <v>251357</v>
      </c>
    </row>
    <row r="9" spans="1:31" x14ac:dyDescent="0.45">
      <c r="A9" s="14" t="s">
        <v>8</v>
      </c>
      <c r="B9" s="16" t="s">
        <v>9</v>
      </c>
      <c r="C9" s="16" t="s">
        <v>9</v>
      </c>
      <c r="D9" s="16" t="s">
        <v>9</v>
      </c>
      <c r="E9" s="16">
        <f t="shared" ref="E9:F9" si="8">SUM(E10:E12)</f>
        <v>370301</v>
      </c>
      <c r="F9" s="16">
        <f t="shared" si="8"/>
        <v>262801</v>
      </c>
      <c r="G9" s="16">
        <v>262801</v>
      </c>
      <c r="H9" s="16">
        <f t="shared" ref="H9:AE9" si="9">SUM(H10:H12)</f>
        <v>262801</v>
      </c>
      <c r="I9" s="16">
        <f t="shared" si="9"/>
        <v>208361</v>
      </c>
      <c r="J9" s="16">
        <f t="shared" si="9"/>
        <v>208361</v>
      </c>
      <c r="K9" s="16">
        <f t="shared" si="9"/>
        <v>208271</v>
      </c>
      <c r="L9" s="16">
        <f t="shared" si="9"/>
        <v>192854</v>
      </c>
      <c r="M9" s="16">
        <f t="shared" si="9"/>
        <v>93244</v>
      </c>
      <c r="N9" s="16">
        <f t="shared" si="9"/>
        <v>93244</v>
      </c>
      <c r="O9" s="16">
        <f t="shared" si="9"/>
        <v>70906</v>
      </c>
      <c r="P9" s="16">
        <f t="shared" si="9"/>
        <v>58178</v>
      </c>
      <c r="Q9" s="16">
        <f t="shared" si="9"/>
        <v>58178</v>
      </c>
      <c r="R9" s="16">
        <f t="shared" si="9"/>
        <v>58178</v>
      </c>
      <c r="S9" s="16">
        <f t="shared" si="9"/>
        <v>57962</v>
      </c>
      <c r="T9" s="16">
        <f t="shared" si="9"/>
        <v>30421</v>
      </c>
      <c r="U9" s="16">
        <f t="shared" si="9"/>
        <v>28210</v>
      </c>
      <c r="V9" s="16">
        <f t="shared" si="9"/>
        <v>18610</v>
      </c>
      <c r="W9" s="16">
        <f t="shared" si="9"/>
        <v>17949</v>
      </c>
      <c r="X9" s="16">
        <f t="shared" si="9"/>
        <v>17949</v>
      </c>
      <c r="Y9" s="16">
        <f t="shared" si="9"/>
        <v>15093</v>
      </c>
      <c r="Z9" s="16">
        <f t="shared" si="9"/>
        <v>6444</v>
      </c>
      <c r="AA9" s="16">
        <f t="shared" si="9"/>
        <v>2507</v>
      </c>
      <c r="AB9" s="16">
        <f t="shared" si="9"/>
        <v>196</v>
      </c>
      <c r="AC9" s="16">
        <f t="shared" si="9"/>
        <v>0</v>
      </c>
      <c r="AD9" s="16">
        <f t="shared" si="9"/>
        <v>0</v>
      </c>
      <c r="AE9" s="16">
        <f t="shared" si="9"/>
        <v>0</v>
      </c>
    </row>
    <row r="10" spans="1:31" x14ac:dyDescent="0.45">
      <c r="A10" s="20" t="s">
        <v>38</v>
      </c>
      <c r="B10" s="39"/>
      <c r="C10" s="39"/>
      <c r="D10" s="39"/>
      <c r="E10" s="16">
        <v>191700</v>
      </c>
      <c r="F10" s="16">
        <v>84200</v>
      </c>
      <c r="G10" s="16">
        <v>84200</v>
      </c>
      <c r="H10" s="16">
        <v>84200</v>
      </c>
      <c r="I10" s="16">
        <v>84200</v>
      </c>
      <c r="J10" s="16">
        <v>84200</v>
      </c>
      <c r="K10" s="16">
        <v>84200</v>
      </c>
      <c r="L10" s="16">
        <v>84200</v>
      </c>
      <c r="M10" s="39">
        <v>15150</v>
      </c>
      <c r="N10" s="16">
        <v>15150</v>
      </c>
      <c r="O10" s="24">
        <v>14600</v>
      </c>
      <c r="P10" s="24">
        <v>14600</v>
      </c>
      <c r="Q10" s="24">
        <v>14600</v>
      </c>
      <c r="R10" s="24">
        <v>14600</v>
      </c>
      <c r="S10" s="24">
        <v>14600</v>
      </c>
      <c r="T10" s="24">
        <v>14600</v>
      </c>
      <c r="U10" s="24">
        <v>14600</v>
      </c>
      <c r="V10" s="24">
        <v>5000</v>
      </c>
      <c r="W10" s="24">
        <v>5000</v>
      </c>
      <c r="X10" s="24">
        <v>5000</v>
      </c>
      <c r="Y10" s="24">
        <v>5000</v>
      </c>
      <c r="Z10" s="16">
        <v>0</v>
      </c>
      <c r="AA10" s="16">
        <v>0</v>
      </c>
      <c r="AB10" s="16">
        <v>0</v>
      </c>
      <c r="AC10" s="16">
        <v>0</v>
      </c>
      <c r="AD10" s="16">
        <v>0</v>
      </c>
      <c r="AE10" s="16">
        <v>0</v>
      </c>
    </row>
    <row r="11" spans="1:31" x14ac:dyDescent="0.45">
      <c r="A11" s="20" t="s">
        <v>39</v>
      </c>
      <c r="B11" s="39"/>
      <c r="C11" s="39"/>
      <c r="D11" s="39"/>
      <c r="E11" s="16">
        <v>108811</v>
      </c>
      <c r="F11" s="16">
        <v>108811</v>
      </c>
      <c r="G11" s="16">
        <v>108811</v>
      </c>
      <c r="H11" s="16">
        <v>108811</v>
      </c>
      <c r="I11" s="16">
        <v>54371</v>
      </c>
      <c r="J11" s="16">
        <v>54371</v>
      </c>
      <c r="K11" s="16">
        <v>54371</v>
      </c>
      <c r="L11" s="16">
        <v>54371</v>
      </c>
      <c r="M11" s="40">
        <v>23811</v>
      </c>
      <c r="N11" s="16">
        <v>23811</v>
      </c>
      <c r="O11" s="24">
        <v>23811</v>
      </c>
      <c r="P11" s="24">
        <v>11083</v>
      </c>
      <c r="Q11" s="24">
        <v>11083</v>
      </c>
      <c r="R11" s="24">
        <v>11083</v>
      </c>
      <c r="S11" s="24">
        <v>10867</v>
      </c>
      <c r="T11" s="24">
        <v>10867</v>
      </c>
      <c r="U11" s="24">
        <v>9765</v>
      </c>
      <c r="V11" s="24">
        <v>9765</v>
      </c>
      <c r="W11" s="24">
        <v>9104</v>
      </c>
      <c r="X11" s="24">
        <v>9104</v>
      </c>
      <c r="Y11" s="24">
        <v>6248</v>
      </c>
      <c r="Z11" s="24">
        <v>6248</v>
      </c>
      <c r="AA11" s="16">
        <v>2311</v>
      </c>
      <c r="AB11" s="16">
        <v>0</v>
      </c>
      <c r="AC11" s="16">
        <v>0</v>
      </c>
      <c r="AD11" s="16">
        <v>0</v>
      </c>
      <c r="AE11" s="16">
        <v>0</v>
      </c>
    </row>
    <row r="12" spans="1:31" x14ac:dyDescent="0.45">
      <c r="A12" s="20" t="s">
        <v>40</v>
      </c>
      <c r="B12" s="39"/>
      <c r="C12" s="39"/>
      <c r="D12" s="39"/>
      <c r="E12" s="16">
        <v>69790</v>
      </c>
      <c r="F12" s="16">
        <v>69790</v>
      </c>
      <c r="G12" s="16">
        <v>69790</v>
      </c>
      <c r="H12" s="16">
        <v>69790</v>
      </c>
      <c r="I12" s="16">
        <v>69790</v>
      </c>
      <c r="J12" s="16">
        <v>69790</v>
      </c>
      <c r="K12" s="16">
        <v>69700</v>
      </c>
      <c r="L12" s="16">
        <v>54283</v>
      </c>
      <c r="M12" s="40">
        <v>54283</v>
      </c>
      <c r="N12" s="16">
        <v>54283</v>
      </c>
      <c r="O12" s="24">
        <v>32495</v>
      </c>
      <c r="P12" s="24">
        <v>32495</v>
      </c>
      <c r="Q12" s="24">
        <v>32495</v>
      </c>
      <c r="R12" s="24">
        <v>32495</v>
      </c>
      <c r="S12" s="24">
        <v>32495</v>
      </c>
      <c r="T12" s="24">
        <v>4954</v>
      </c>
      <c r="U12" s="24">
        <v>3845</v>
      </c>
      <c r="V12" s="24">
        <v>3845</v>
      </c>
      <c r="W12" s="24">
        <v>3845</v>
      </c>
      <c r="X12" s="24">
        <v>3845</v>
      </c>
      <c r="Y12" s="24">
        <v>3845</v>
      </c>
      <c r="Z12" s="24">
        <v>196</v>
      </c>
      <c r="AA12" s="16">
        <v>196</v>
      </c>
      <c r="AB12" s="16">
        <v>196</v>
      </c>
      <c r="AC12" s="16">
        <v>0</v>
      </c>
      <c r="AD12" s="16">
        <v>0</v>
      </c>
      <c r="AE12" s="16">
        <v>0</v>
      </c>
    </row>
    <row r="13" spans="1:31" x14ac:dyDescent="0.45">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row>
    <row r="14" spans="1:31" x14ac:dyDescent="0.45">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row>
    <row r="15" spans="1:31" x14ac:dyDescent="0.45">
      <c r="A15" s="14" t="s">
        <v>20</v>
      </c>
      <c r="B15" s="29" t="s">
        <v>21</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row>
    <row r="16" spans="1:31" x14ac:dyDescent="0.45">
      <c r="A16" s="41" t="s">
        <v>39</v>
      </c>
      <c r="B16" s="42" t="s">
        <v>41</v>
      </c>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row>
    <row r="17" spans="1:31" x14ac:dyDescent="0.45">
      <c r="A17" s="41"/>
      <c r="B17" s="42"/>
      <c r="C17" s="35"/>
      <c r="D17" s="35"/>
      <c r="E17" s="35"/>
      <c r="F17" s="35"/>
      <c r="G17" s="35"/>
      <c r="H17" s="35"/>
      <c r="P17" s="35"/>
      <c r="Q17" s="35"/>
      <c r="R17" s="35"/>
      <c r="S17" s="35"/>
      <c r="T17" s="35"/>
      <c r="U17" s="35"/>
      <c r="V17" s="35"/>
      <c r="W17" s="35"/>
      <c r="X17" s="35"/>
      <c r="Y17" s="35"/>
      <c r="Z17" s="35"/>
      <c r="AA17" s="35"/>
      <c r="AB17" s="35"/>
      <c r="AC17" s="35"/>
      <c r="AD17" s="35"/>
      <c r="AE17" s="35"/>
    </row>
    <row r="18" spans="1:31" x14ac:dyDescent="0.45">
      <c r="B18" s="99" t="s">
        <v>42</v>
      </c>
      <c r="C18" s="97"/>
      <c r="D18" s="97"/>
      <c r="E18" s="97"/>
      <c r="F18" s="97"/>
      <c r="G18" s="97"/>
      <c r="H18" s="35"/>
      <c r="P18" s="35"/>
      <c r="Q18" s="35"/>
      <c r="R18" s="35"/>
      <c r="S18" s="35"/>
      <c r="T18" s="35"/>
      <c r="U18" s="35"/>
      <c r="V18" s="35"/>
      <c r="W18" s="35"/>
      <c r="X18" s="35"/>
      <c r="Y18" s="35"/>
      <c r="Z18" s="35"/>
      <c r="AA18" s="35"/>
      <c r="AB18" s="35"/>
      <c r="AC18" s="35"/>
      <c r="AD18" s="35"/>
      <c r="AE18" s="35"/>
    </row>
    <row r="19" spans="1:31" x14ac:dyDescent="0.45">
      <c r="B19" s="35"/>
      <c r="C19" s="35"/>
      <c r="D19" s="35"/>
      <c r="E19" s="35"/>
      <c r="F19" s="35"/>
      <c r="G19" s="35"/>
      <c r="H19" s="35"/>
      <c r="P19" s="35"/>
      <c r="Q19" s="35"/>
      <c r="R19" s="35"/>
      <c r="S19" s="35"/>
      <c r="T19" s="35"/>
      <c r="U19" s="35"/>
      <c r="V19" s="35"/>
      <c r="W19" s="35"/>
      <c r="X19" s="35"/>
      <c r="Y19" s="35"/>
      <c r="Z19" s="35"/>
      <c r="AA19" s="35"/>
      <c r="AB19" s="35"/>
      <c r="AC19" s="35"/>
      <c r="AD19" s="35"/>
      <c r="AE19" s="35"/>
    </row>
    <row r="20" spans="1:31" x14ac:dyDescent="0.45">
      <c r="B20" s="98" t="s">
        <v>43</v>
      </c>
      <c r="C20" s="97"/>
      <c r="D20" s="97"/>
      <c r="E20" s="97"/>
      <c r="F20" s="97"/>
      <c r="G20" s="97"/>
      <c r="H20" s="97"/>
      <c r="I20" s="35"/>
      <c r="J20" s="35"/>
      <c r="K20" s="35"/>
      <c r="L20" s="35"/>
      <c r="M20" s="35"/>
      <c r="N20" s="35"/>
      <c r="O20" s="35"/>
      <c r="P20" s="35"/>
      <c r="Q20" s="35"/>
      <c r="R20" s="35"/>
      <c r="S20" s="35"/>
      <c r="T20" s="35"/>
      <c r="U20" s="35"/>
      <c r="V20" s="35"/>
      <c r="W20" s="35"/>
      <c r="X20" s="35"/>
      <c r="Y20" s="35"/>
      <c r="Z20" s="35"/>
      <c r="AA20" s="35"/>
      <c r="AB20" s="35"/>
      <c r="AC20" s="35"/>
      <c r="AD20" s="35"/>
      <c r="AE20" s="35"/>
    </row>
    <row r="21" spans="1:31" x14ac:dyDescent="0.45">
      <c r="A21" s="35"/>
      <c r="B21" s="35"/>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row>
    <row r="22" spans="1:31" x14ac:dyDescent="0.45">
      <c r="A22" s="14" t="s">
        <v>24</v>
      </c>
      <c r="B22" s="43" t="s">
        <v>44</v>
      </c>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row>
    <row r="23" spans="1:31" x14ac:dyDescent="0.45">
      <c r="A23" s="35"/>
      <c r="B23" s="43" t="s">
        <v>45</v>
      </c>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row>
    <row r="24" spans="1:31" x14ac:dyDescent="0.45">
      <c r="A24" s="35"/>
      <c r="B24" s="43" t="s">
        <v>46</v>
      </c>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row>
    <row r="25" spans="1:31" x14ac:dyDescent="0.4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row>
    <row r="26" spans="1:31" x14ac:dyDescent="0.4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row>
    <row r="27" spans="1:31" x14ac:dyDescent="0.4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row>
    <row r="28" spans="1:31" x14ac:dyDescent="0.4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row>
    <row r="29" spans="1:31" x14ac:dyDescent="0.4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row>
    <row r="30" spans="1:31" x14ac:dyDescent="0.4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row>
    <row r="31" spans="1:31" x14ac:dyDescent="0.4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row>
    <row r="32" spans="1:31" x14ac:dyDescent="0.4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row>
    <row r="33" spans="1:31" x14ac:dyDescent="0.4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row>
    <row r="34" spans="1:31" x14ac:dyDescent="0.4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row>
    <row r="35" spans="1:31" x14ac:dyDescent="0.4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row>
    <row r="36" spans="1:31" x14ac:dyDescent="0.4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row>
    <row r="37" spans="1:31" x14ac:dyDescent="0.4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row>
    <row r="38" spans="1:31" x14ac:dyDescent="0.4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row>
    <row r="39" spans="1:31" x14ac:dyDescent="0.4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row>
    <row r="40" spans="1:31" x14ac:dyDescent="0.4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row>
    <row r="41" spans="1:31" x14ac:dyDescent="0.4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row>
    <row r="42" spans="1:31" x14ac:dyDescent="0.4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row>
    <row r="43" spans="1:31" x14ac:dyDescent="0.4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row>
    <row r="44" spans="1:31" x14ac:dyDescent="0.4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row>
    <row r="45" spans="1:31" x14ac:dyDescent="0.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row>
    <row r="46" spans="1:31" x14ac:dyDescent="0.4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row>
    <row r="47" spans="1:31" x14ac:dyDescent="0.4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row>
    <row r="48" spans="1:31" x14ac:dyDescent="0.4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row>
    <row r="49" spans="1:31" x14ac:dyDescent="0.4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row>
    <row r="50" spans="1:31" x14ac:dyDescent="0.4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row>
    <row r="51" spans="1:31" x14ac:dyDescent="0.4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row>
    <row r="52" spans="1:31" x14ac:dyDescent="0.4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row>
    <row r="53" spans="1:31" x14ac:dyDescent="0.4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row>
    <row r="54" spans="1:31" x14ac:dyDescent="0.4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row>
    <row r="55" spans="1:31" x14ac:dyDescent="0.4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row>
    <row r="56" spans="1:31" x14ac:dyDescent="0.4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row>
    <row r="57" spans="1:31" x14ac:dyDescent="0.4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row>
    <row r="58" spans="1:31" x14ac:dyDescent="0.4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row>
    <row r="59" spans="1:31" x14ac:dyDescent="0.4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row>
    <row r="60" spans="1:31" x14ac:dyDescent="0.4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row>
    <row r="61" spans="1:31" x14ac:dyDescent="0.4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row>
    <row r="62" spans="1:31" x14ac:dyDescent="0.4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row>
    <row r="63" spans="1:31" x14ac:dyDescent="0.4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row>
    <row r="64" spans="1:31" x14ac:dyDescent="0.4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row>
    <row r="65" spans="1:31" x14ac:dyDescent="0.4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row>
    <row r="66" spans="1:31" x14ac:dyDescent="0.4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row>
    <row r="67" spans="1:31" x14ac:dyDescent="0.4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row>
    <row r="68" spans="1:31" x14ac:dyDescent="0.4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row>
    <row r="69" spans="1:31" x14ac:dyDescent="0.4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row>
    <row r="70" spans="1:31" x14ac:dyDescent="0.4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row>
    <row r="71" spans="1:31" x14ac:dyDescent="0.4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row>
    <row r="72" spans="1:31" x14ac:dyDescent="0.4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row>
    <row r="73" spans="1:31" x14ac:dyDescent="0.4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row>
    <row r="74" spans="1:31" x14ac:dyDescent="0.4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row>
    <row r="75" spans="1:31" x14ac:dyDescent="0.4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row>
    <row r="76" spans="1:31" x14ac:dyDescent="0.4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row>
    <row r="77" spans="1:31" x14ac:dyDescent="0.4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row>
    <row r="78" spans="1:31" x14ac:dyDescent="0.4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row>
    <row r="79" spans="1:31" x14ac:dyDescent="0.4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row>
    <row r="80" spans="1:31" x14ac:dyDescent="0.4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row>
    <row r="81" spans="1:31" x14ac:dyDescent="0.4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row>
    <row r="82" spans="1:31" x14ac:dyDescent="0.4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row>
    <row r="83" spans="1:31" x14ac:dyDescent="0.4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row>
    <row r="84" spans="1:31" x14ac:dyDescent="0.4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row>
    <row r="85" spans="1:31" x14ac:dyDescent="0.4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row>
    <row r="86" spans="1:31" x14ac:dyDescent="0.4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row>
    <row r="87" spans="1:31" x14ac:dyDescent="0.4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row>
    <row r="88" spans="1:31" x14ac:dyDescent="0.4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row>
    <row r="89" spans="1:31" x14ac:dyDescent="0.4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row>
    <row r="90" spans="1:31" x14ac:dyDescent="0.4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row>
    <row r="91" spans="1:31" x14ac:dyDescent="0.4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row>
    <row r="92" spans="1:31" x14ac:dyDescent="0.4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row>
    <row r="93" spans="1:31" x14ac:dyDescent="0.4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row>
    <row r="94" spans="1:31" x14ac:dyDescent="0.4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row>
    <row r="95" spans="1:31" x14ac:dyDescent="0.4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row>
    <row r="96" spans="1:31" x14ac:dyDescent="0.4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row>
    <row r="97" spans="1:31" x14ac:dyDescent="0.4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row>
    <row r="98" spans="1:31" x14ac:dyDescent="0.4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row>
    <row r="99" spans="1:31" x14ac:dyDescent="0.4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row>
    <row r="100" spans="1:31" x14ac:dyDescent="0.4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row>
    <row r="101" spans="1:31" x14ac:dyDescent="0.4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row>
    <row r="102" spans="1:31" x14ac:dyDescent="0.4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row>
    <row r="103" spans="1:31" x14ac:dyDescent="0.4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row>
    <row r="104" spans="1:31" x14ac:dyDescent="0.4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row>
    <row r="105" spans="1:31" x14ac:dyDescent="0.4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row>
    <row r="106" spans="1:31" x14ac:dyDescent="0.4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row>
    <row r="107" spans="1:31" x14ac:dyDescent="0.4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row>
    <row r="108" spans="1:31" x14ac:dyDescent="0.4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row>
    <row r="109" spans="1:31" x14ac:dyDescent="0.4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row>
    <row r="110" spans="1:31" x14ac:dyDescent="0.4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row>
    <row r="111" spans="1:31" x14ac:dyDescent="0.4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row>
    <row r="112" spans="1:31" x14ac:dyDescent="0.4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row>
    <row r="113" spans="1:31" x14ac:dyDescent="0.4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row>
    <row r="114" spans="1:31" x14ac:dyDescent="0.4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row>
    <row r="115" spans="1:31" x14ac:dyDescent="0.4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row>
    <row r="116" spans="1:31" x14ac:dyDescent="0.4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row>
    <row r="117" spans="1:31" x14ac:dyDescent="0.4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row>
    <row r="118" spans="1:31" x14ac:dyDescent="0.4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row>
    <row r="119" spans="1:31" x14ac:dyDescent="0.4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row>
    <row r="120" spans="1:31" x14ac:dyDescent="0.4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row>
    <row r="121" spans="1:31" x14ac:dyDescent="0.4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row>
    <row r="122" spans="1:31" x14ac:dyDescent="0.4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row>
    <row r="123" spans="1:31" x14ac:dyDescent="0.4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row>
    <row r="124" spans="1:31" x14ac:dyDescent="0.4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row>
    <row r="125" spans="1:31" x14ac:dyDescent="0.4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row>
    <row r="126" spans="1:31" x14ac:dyDescent="0.4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row>
    <row r="127" spans="1:31" x14ac:dyDescent="0.4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row>
    <row r="128" spans="1:31" x14ac:dyDescent="0.4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row>
    <row r="129" spans="1:31" x14ac:dyDescent="0.4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row>
    <row r="130" spans="1:31" x14ac:dyDescent="0.4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row>
    <row r="131" spans="1:31" x14ac:dyDescent="0.4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row>
    <row r="132" spans="1:31" x14ac:dyDescent="0.4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row>
    <row r="133" spans="1:31" x14ac:dyDescent="0.4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row>
    <row r="134" spans="1:31" x14ac:dyDescent="0.4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row>
    <row r="135" spans="1:31" x14ac:dyDescent="0.4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row>
    <row r="136" spans="1:31" x14ac:dyDescent="0.4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row>
    <row r="137" spans="1:31" x14ac:dyDescent="0.4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row>
    <row r="138" spans="1:31" x14ac:dyDescent="0.4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row>
    <row r="139" spans="1:31" x14ac:dyDescent="0.4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row>
    <row r="140" spans="1:31" x14ac:dyDescent="0.4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row>
    <row r="141" spans="1:31" x14ac:dyDescent="0.4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row>
    <row r="142" spans="1:31" x14ac:dyDescent="0.4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row>
    <row r="143" spans="1:31" x14ac:dyDescent="0.4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row>
    <row r="144" spans="1:31" x14ac:dyDescent="0.4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row>
    <row r="145" spans="1:31" x14ac:dyDescent="0.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row>
    <row r="146" spans="1:31" x14ac:dyDescent="0.4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row>
    <row r="147" spans="1:31" x14ac:dyDescent="0.4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row>
    <row r="148" spans="1:31" x14ac:dyDescent="0.4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row>
    <row r="149" spans="1:31" x14ac:dyDescent="0.4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row>
    <row r="150" spans="1:31" x14ac:dyDescent="0.4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row>
    <row r="151" spans="1:31" x14ac:dyDescent="0.4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row>
    <row r="152" spans="1:31" x14ac:dyDescent="0.4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row>
    <row r="153" spans="1:31" x14ac:dyDescent="0.4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row>
    <row r="154" spans="1:31" x14ac:dyDescent="0.4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row>
    <row r="155" spans="1:31" x14ac:dyDescent="0.4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row>
    <row r="156" spans="1:31" x14ac:dyDescent="0.4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row>
    <row r="157" spans="1:31" x14ac:dyDescent="0.4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row>
    <row r="158" spans="1:31" x14ac:dyDescent="0.4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row>
    <row r="159" spans="1:31" x14ac:dyDescent="0.4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row>
    <row r="160" spans="1:31" x14ac:dyDescent="0.4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row>
    <row r="161" spans="1:31" x14ac:dyDescent="0.4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row>
    <row r="162" spans="1:31" x14ac:dyDescent="0.4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row>
    <row r="163" spans="1:31" x14ac:dyDescent="0.4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row>
    <row r="164" spans="1:31" x14ac:dyDescent="0.4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row>
    <row r="165" spans="1:31" x14ac:dyDescent="0.4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row>
    <row r="166" spans="1:31" x14ac:dyDescent="0.4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row>
    <row r="167" spans="1:31" x14ac:dyDescent="0.4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row>
    <row r="168" spans="1:31" x14ac:dyDescent="0.4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row>
    <row r="169" spans="1:31" x14ac:dyDescent="0.4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row>
    <row r="170" spans="1:31" x14ac:dyDescent="0.4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row>
    <row r="171" spans="1:31" x14ac:dyDescent="0.4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row>
    <row r="172" spans="1:31" x14ac:dyDescent="0.4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row>
    <row r="173" spans="1:31" x14ac:dyDescent="0.4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row>
    <row r="174" spans="1:31" x14ac:dyDescent="0.4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row>
    <row r="175" spans="1:31" x14ac:dyDescent="0.4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row>
    <row r="176" spans="1:31" x14ac:dyDescent="0.4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row>
    <row r="177" spans="1:31" x14ac:dyDescent="0.4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row>
    <row r="178" spans="1:31" x14ac:dyDescent="0.4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row>
    <row r="179" spans="1:31" x14ac:dyDescent="0.4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row>
    <row r="180" spans="1:31" x14ac:dyDescent="0.4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row>
    <row r="181" spans="1:31" x14ac:dyDescent="0.4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row>
    <row r="182" spans="1:31" x14ac:dyDescent="0.4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row>
    <row r="183" spans="1:31" x14ac:dyDescent="0.4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row>
    <row r="184" spans="1:31" x14ac:dyDescent="0.4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row>
    <row r="185" spans="1:31" x14ac:dyDescent="0.4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row>
    <row r="186" spans="1:31" x14ac:dyDescent="0.4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row>
    <row r="187" spans="1:31" x14ac:dyDescent="0.4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row>
    <row r="188" spans="1:31" x14ac:dyDescent="0.4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row>
    <row r="189" spans="1:31" x14ac:dyDescent="0.4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row>
    <row r="190" spans="1:31" x14ac:dyDescent="0.4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row>
    <row r="191" spans="1:31" x14ac:dyDescent="0.4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row>
    <row r="192" spans="1:31" x14ac:dyDescent="0.4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row>
    <row r="193" spans="1:31" x14ac:dyDescent="0.4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row>
    <row r="194" spans="1:31" x14ac:dyDescent="0.4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row>
    <row r="195" spans="1:31" x14ac:dyDescent="0.4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row>
    <row r="196" spans="1:31" x14ac:dyDescent="0.4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row>
    <row r="197" spans="1:31" x14ac:dyDescent="0.4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row>
    <row r="198" spans="1:31" x14ac:dyDescent="0.4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row>
    <row r="199" spans="1:31" x14ac:dyDescent="0.4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row>
    <row r="200" spans="1:31" x14ac:dyDescent="0.4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row>
    <row r="201" spans="1:31" x14ac:dyDescent="0.4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row>
    <row r="202" spans="1:31" x14ac:dyDescent="0.4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row>
    <row r="203" spans="1:31" x14ac:dyDescent="0.4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row>
    <row r="204" spans="1:31" x14ac:dyDescent="0.4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row>
    <row r="205" spans="1:31" x14ac:dyDescent="0.4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row>
    <row r="206" spans="1:31" x14ac:dyDescent="0.4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row>
    <row r="207" spans="1:31" x14ac:dyDescent="0.4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row>
    <row r="208" spans="1:31" x14ac:dyDescent="0.4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row>
    <row r="209" spans="1:31" x14ac:dyDescent="0.4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row>
    <row r="210" spans="1:31" x14ac:dyDescent="0.4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row>
    <row r="211" spans="1:31" x14ac:dyDescent="0.4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row>
    <row r="212" spans="1:31" x14ac:dyDescent="0.4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row>
    <row r="213" spans="1:31" x14ac:dyDescent="0.4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row>
    <row r="214" spans="1:31" x14ac:dyDescent="0.4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row>
    <row r="215" spans="1:31" x14ac:dyDescent="0.4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row>
    <row r="216" spans="1:31" x14ac:dyDescent="0.4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row>
    <row r="217" spans="1:31" x14ac:dyDescent="0.4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row>
    <row r="218" spans="1:31" x14ac:dyDescent="0.4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row>
    <row r="219" spans="1:31" x14ac:dyDescent="0.4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row>
    <row r="220" spans="1:31" x14ac:dyDescent="0.4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row>
    <row r="221" spans="1:31" x14ac:dyDescent="0.4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row>
    <row r="222" spans="1:31" x14ac:dyDescent="0.4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row>
    <row r="223" spans="1:31" x14ac:dyDescent="0.4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row>
    <row r="224" spans="1:31" x14ac:dyDescent="0.4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row>
    <row r="225" spans="1:31" x14ac:dyDescent="0.4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row>
    <row r="226" spans="1:31" x14ac:dyDescent="0.4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row>
    <row r="227" spans="1:31" x14ac:dyDescent="0.4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row>
    <row r="228" spans="1:31" x14ac:dyDescent="0.4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row>
    <row r="229" spans="1:31" x14ac:dyDescent="0.4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row>
    <row r="230" spans="1:31" x14ac:dyDescent="0.4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row>
    <row r="231" spans="1:31" x14ac:dyDescent="0.4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row>
    <row r="232" spans="1:31" x14ac:dyDescent="0.4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row>
    <row r="233" spans="1:31" x14ac:dyDescent="0.4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row>
    <row r="234" spans="1:31" x14ac:dyDescent="0.4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row>
    <row r="235" spans="1:31" x14ac:dyDescent="0.4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row>
    <row r="236" spans="1:31" x14ac:dyDescent="0.4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row>
    <row r="237" spans="1:31" x14ac:dyDescent="0.4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row>
    <row r="238" spans="1:31" x14ac:dyDescent="0.4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row>
    <row r="239" spans="1:31" x14ac:dyDescent="0.4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row>
    <row r="240" spans="1:31" x14ac:dyDescent="0.4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row>
    <row r="241" spans="1:31" x14ac:dyDescent="0.4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row>
    <row r="242" spans="1:31" x14ac:dyDescent="0.4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row>
    <row r="243" spans="1:31" x14ac:dyDescent="0.4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row>
    <row r="244" spans="1:31" x14ac:dyDescent="0.4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row>
    <row r="245" spans="1:31" x14ac:dyDescent="0.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row>
    <row r="246" spans="1:31" x14ac:dyDescent="0.4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row>
    <row r="247" spans="1:31" x14ac:dyDescent="0.4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row>
    <row r="248" spans="1:31" x14ac:dyDescent="0.4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row>
    <row r="249" spans="1:31" x14ac:dyDescent="0.4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row>
    <row r="250" spans="1:31" x14ac:dyDescent="0.4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row>
    <row r="251" spans="1:31" x14ac:dyDescent="0.4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row>
    <row r="252" spans="1:31" x14ac:dyDescent="0.4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row>
    <row r="253" spans="1:31" x14ac:dyDescent="0.4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row>
    <row r="254" spans="1:31" x14ac:dyDescent="0.4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row>
    <row r="255" spans="1:31" x14ac:dyDescent="0.4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row>
    <row r="256" spans="1:31" x14ac:dyDescent="0.4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row>
    <row r="257" spans="1:31" x14ac:dyDescent="0.4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row>
    <row r="258" spans="1:31" x14ac:dyDescent="0.4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row>
    <row r="259" spans="1:31" x14ac:dyDescent="0.4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row>
    <row r="260" spans="1:31" x14ac:dyDescent="0.4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row>
    <row r="261" spans="1:31" x14ac:dyDescent="0.4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row>
    <row r="262" spans="1:31" x14ac:dyDescent="0.4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row>
    <row r="263" spans="1:31" x14ac:dyDescent="0.4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row>
    <row r="264" spans="1:31" x14ac:dyDescent="0.4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row>
    <row r="265" spans="1:31" x14ac:dyDescent="0.4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row>
    <row r="266" spans="1:31" x14ac:dyDescent="0.4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row>
    <row r="267" spans="1:31" x14ac:dyDescent="0.4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row>
    <row r="268" spans="1:31" x14ac:dyDescent="0.4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row>
    <row r="269" spans="1:31" x14ac:dyDescent="0.4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row>
    <row r="270" spans="1:31" x14ac:dyDescent="0.4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row>
    <row r="271" spans="1:31" x14ac:dyDescent="0.4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row>
    <row r="272" spans="1:31" x14ac:dyDescent="0.4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row>
    <row r="273" spans="1:31" x14ac:dyDescent="0.4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row>
    <row r="274" spans="1:31" x14ac:dyDescent="0.4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row>
    <row r="275" spans="1:31" x14ac:dyDescent="0.4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row>
    <row r="276" spans="1:31" x14ac:dyDescent="0.4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row>
    <row r="277" spans="1:31" x14ac:dyDescent="0.4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row>
    <row r="278" spans="1:31" x14ac:dyDescent="0.4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row>
    <row r="279" spans="1:31" x14ac:dyDescent="0.4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row>
    <row r="280" spans="1:31" x14ac:dyDescent="0.4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row>
    <row r="281" spans="1:31" x14ac:dyDescent="0.4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row>
    <row r="282" spans="1:31" x14ac:dyDescent="0.4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row>
    <row r="283" spans="1:31" x14ac:dyDescent="0.4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row>
    <row r="284" spans="1:31" x14ac:dyDescent="0.4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row>
    <row r="285" spans="1:31" x14ac:dyDescent="0.4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row>
    <row r="286" spans="1:31" x14ac:dyDescent="0.4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row>
    <row r="287" spans="1:31" x14ac:dyDescent="0.4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row>
    <row r="288" spans="1:31" x14ac:dyDescent="0.4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row>
    <row r="289" spans="1:31" x14ac:dyDescent="0.4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row>
    <row r="290" spans="1:31" x14ac:dyDescent="0.4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row>
    <row r="291" spans="1:31" x14ac:dyDescent="0.4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row>
    <row r="292" spans="1:31" x14ac:dyDescent="0.4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row>
    <row r="293" spans="1:31" x14ac:dyDescent="0.4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row>
    <row r="294" spans="1:31" x14ac:dyDescent="0.4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row>
    <row r="295" spans="1:31" x14ac:dyDescent="0.4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row>
    <row r="296" spans="1:31" x14ac:dyDescent="0.4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row>
    <row r="297" spans="1:31" x14ac:dyDescent="0.4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row>
    <row r="298" spans="1:31" x14ac:dyDescent="0.4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row>
    <row r="299" spans="1:31" x14ac:dyDescent="0.4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row>
    <row r="300" spans="1:31" x14ac:dyDescent="0.4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row>
    <row r="301" spans="1:31" x14ac:dyDescent="0.4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row>
    <row r="302" spans="1:31" x14ac:dyDescent="0.4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row>
    <row r="303" spans="1:31" x14ac:dyDescent="0.4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row>
    <row r="304" spans="1:31" x14ac:dyDescent="0.4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row>
    <row r="305" spans="1:31" x14ac:dyDescent="0.4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row>
    <row r="306" spans="1:31" x14ac:dyDescent="0.4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row>
    <row r="307" spans="1:31" x14ac:dyDescent="0.4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row>
    <row r="308" spans="1:31" x14ac:dyDescent="0.4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row>
    <row r="309" spans="1:31" x14ac:dyDescent="0.4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row>
    <row r="310" spans="1:31" x14ac:dyDescent="0.4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row>
    <row r="311" spans="1:31" x14ac:dyDescent="0.4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row>
    <row r="312" spans="1:31" x14ac:dyDescent="0.4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row>
    <row r="313" spans="1:31" x14ac:dyDescent="0.4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row>
    <row r="314" spans="1:31" x14ac:dyDescent="0.4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row>
    <row r="315" spans="1:31" x14ac:dyDescent="0.4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row>
    <row r="316" spans="1:31" x14ac:dyDescent="0.4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row>
    <row r="317" spans="1:31" x14ac:dyDescent="0.4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row>
    <row r="318" spans="1:31" x14ac:dyDescent="0.4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row>
    <row r="319" spans="1:31" x14ac:dyDescent="0.4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row>
    <row r="320" spans="1:31" x14ac:dyDescent="0.4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row>
    <row r="321" spans="1:31" x14ac:dyDescent="0.4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row>
    <row r="322" spans="1:31" x14ac:dyDescent="0.4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row>
    <row r="323" spans="1:31" x14ac:dyDescent="0.4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row>
    <row r="324" spans="1:31" x14ac:dyDescent="0.4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row>
    <row r="325" spans="1:31" x14ac:dyDescent="0.4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row>
    <row r="326" spans="1:31" x14ac:dyDescent="0.4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row>
    <row r="327" spans="1:31" x14ac:dyDescent="0.4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row>
    <row r="328" spans="1:31" x14ac:dyDescent="0.4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row>
    <row r="329" spans="1:31" x14ac:dyDescent="0.4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row>
    <row r="330" spans="1:31" x14ac:dyDescent="0.4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row>
    <row r="331" spans="1:31" x14ac:dyDescent="0.4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row>
    <row r="332" spans="1:31" x14ac:dyDescent="0.4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row>
    <row r="333" spans="1:31" x14ac:dyDescent="0.4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row>
    <row r="334" spans="1:31" x14ac:dyDescent="0.4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row>
    <row r="335" spans="1:31" x14ac:dyDescent="0.4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row>
    <row r="336" spans="1:31" x14ac:dyDescent="0.4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row>
    <row r="337" spans="1:31" x14ac:dyDescent="0.4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row>
    <row r="338" spans="1:31" x14ac:dyDescent="0.4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row>
    <row r="339" spans="1:31" x14ac:dyDescent="0.4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row>
    <row r="340" spans="1:31" x14ac:dyDescent="0.4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row>
    <row r="341" spans="1:31" x14ac:dyDescent="0.4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row>
    <row r="342" spans="1:31" x14ac:dyDescent="0.4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row>
    <row r="343" spans="1:31" x14ac:dyDescent="0.4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row>
    <row r="344" spans="1:31" x14ac:dyDescent="0.4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row>
    <row r="345" spans="1:31" x14ac:dyDescent="0.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row>
    <row r="346" spans="1:31" x14ac:dyDescent="0.4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row>
    <row r="347" spans="1:31" x14ac:dyDescent="0.4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row>
    <row r="348" spans="1:31" x14ac:dyDescent="0.4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row>
    <row r="349" spans="1:31" x14ac:dyDescent="0.4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row>
    <row r="350" spans="1:31" x14ac:dyDescent="0.4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row>
    <row r="351" spans="1:31" x14ac:dyDescent="0.4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row>
    <row r="352" spans="1:31" x14ac:dyDescent="0.4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row>
    <row r="353" spans="1:31" x14ac:dyDescent="0.4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row>
    <row r="354" spans="1:31" x14ac:dyDescent="0.4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row>
    <row r="355" spans="1:31" x14ac:dyDescent="0.4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row>
    <row r="356" spans="1:31" x14ac:dyDescent="0.4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row>
    <row r="357" spans="1:31" x14ac:dyDescent="0.4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row>
    <row r="358" spans="1:31" x14ac:dyDescent="0.4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row>
    <row r="359" spans="1:31" x14ac:dyDescent="0.4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row>
    <row r="360" spans="1:31" x14ac:dyDescent="0.4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row>
    <row r="361" spans="1:31" x14ac:dyDescent="0.4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row>
    <row r="362" spans="1:31" x14ac:dyDescent="0.4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row>
    <row r="363" spans="1:31" x14ac:dyDescent="0.4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row>
    <row r="364" spans="1:31" x14ac:dyDescent="0.4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row>
    <row r="365" spans="1:31" x14ac:dyDescent="0.4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row>
    <row r="366" spans="1:31" x14ac:dyDescent="0.4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row>
    <row r="367" spans="1:31" x14ac:dyDescent="0.4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row>
    <row r="368" spans="1:31" x14ac:dyDescent="0.4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row>
    <row r="369" spans="1:31" x14ac:dyDescent="0.4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row>
    <row r="370" spans="1:31" x14ac:dyDescent="0.4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row>
    <row r="371" spans="1:31" x14ac:dyDescent="0.4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row>
    <row r="372" spans="1:31" x14ac:dyDescent="0.4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row>
    <row r="373" spans="1:31" x14ac:dyDescent="0.4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row>
    <row r="374" spans="1:31" x14ac:dyDescent="0.4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row>
    <row r="375" spans="1:31" x14ac:dyDescent="0.4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row>
    <row r="376" spans="1:31" x14ac:dyDescent="0.4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row>
    <row r="377" spans="1:31" x14ac:dyDescent="0.4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row>
    <row r="378" spans="1:31" x14ac:dyDescent="0.4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row>
    <row r="379" spans="1:31" x14ac:dyDescent="0.4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row>
    <row r="380" spans="1:31" x14ac:dyDescent="0.4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row>
    <row r="381" spans="1:31" x14ac:dyDescent="0.4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row>
    <row r="382" spans="1:31" x14ac:dyDescent="0.4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row>
    <row r="383" spans="1:31" x14ac:dyDescent="0.4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row>
    <row r="384" spans="1:31" x14ac:dyDescent="0.4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row>
    <row r="385" spans="1:31" x14ac:dyDescent="0.4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row>
    <row r="386" spans="1:31" x14ac:dyDescent="0.4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row>
    <row r="387" spans="1:31" x14ac:dyDescent="0.4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row>
    <row r="388" spans="1:31" x14ac:dyDescent="0.4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row>
    <row r="389" spans="1:31" x14ac:dyDescent="0.4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row>
    <row r="390" spans="1:31" x14ac:dyDescent="0.4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row>
    <row r="391" spans="1:31" x14ac:dyDescent="0.4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row>
    <row r="392" spans="1:31" x14ac:dyDescent="0.4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row>
    <row r="393" spans="1:31" x14ac:dyDescent="0.4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row>
    <row r="394" spans="1:31" x14ac:dyDescent="0.4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row>
    <row r="395" spans="1:31" x14ac:dyDescent="0.4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row>
    <row r="396" spans="1:31" x14ac:dyDescent="0.4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row>
    <row r="397" spans="1:31" x14ac:dyDescent="0.4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row>
    <row r="398" spans="1:31" x14ac:dyDescent="0.4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row>
    <row r="399" spans="1:31" x14ac:dyDescent="0.4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row>
    <row r="400" spans="1:31" x14ac:dyDescent="0.4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row>
    <row r="401" spans="1:31" x14ac:dyDescent="0.4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row>
    <row r="402" spans="1:31" x14ac:dyDescent="0.4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row>
    <row r="403" spans="1:31" x14ac:dyDescent="0.4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row>
    <row r="404" spans="1:31" x14ac:dyDescent="0.4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row>
    <row r="405" spans="1:31" x14ac:dyDescent="0.4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row>
    <row r="406" spans="1:31" x14ac:dyDescent="0.4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row>
    <row r="407" spans="1:31" x14ac:dyDescent="0.4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row>
    <row r="408" spans="1:31" x14ac:dyDescent="0.4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row>
    <row r="409" spans="1:31" x14ac:dyDescent="0.4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row>
    <row r="410" spans="1:31" x14ac:dyDescent="0.4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row>
    <row r="411" spans="1:31" x14ac:dyDescent="0.4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row>
    <row r="412" spans="1:31" x14ac:dyDescent="0.4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row>
    <row r="413" spans="1:31" x14ac:dyDescent="0.4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row>
    <row r="414" spans="1:31" x14ac:dyDescent="0.4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row>
    <row r="415" spans="1:31" x14ac:dyDescent="0.4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row>
    <row r="416" spans="1:31" x14ac:dyDescent="0.4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row>
    <row r="417" spans="1:31" x14ac:dyDescent="0.4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row>
    <row r="418" spans="1:31" x14ac:dyDescent="0.4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row>
    <row r="419" spans="1:31" x14ac:dyDescent="0.4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row>
    <row r="420" spans="1:31" x14ac:dyDescent="0.4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row>
    <row r="421" spans="1:31" x14ac:dyDescent="0.4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row>
    <row r="422" spans="1:31" x14ac:dyDescent="0.4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row>
    <row r="423" spans="1:31" x14ac:dyDescent="0.4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row>
    <row r="424" spans="1:31" x14ac:dyDescent="0.4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row>
    <row r="425" spans="1:31" x14ac:dyDescent="0.4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row>
    <row r="426" spans="1:31" x14ac:dyDescent="0.4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row>
    <row r="427" spans="1:31" x14ac:dyDescent="0.4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row>
    <row r="428" spans="1:31" x14ac:dyDescent="0.4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row>
    <row r="429" spans="1:31" x14ac:dyDescent="0.4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row>
    <row r="430" spans="1:31" x14ac:dyDescent="0.4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row>
    <row r="431" spans="1:31" x14ac:dyDescent="0.4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row>
    <row r="432" spans="1:31" x14ac:dyDescent="0.4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row>
    <row r="433" spans="1:31" x14ac:dyDescent="0.4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row>
    <row r="434" spans="1:31" x14ac:dyDescent="0.4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row>
    <row r="435" spans="1:31" x14ac:dyDescent="0.4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row>
    <row r="436" spans="1:31" x14ac:dyDescent="0.4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row>
    <row r="437" spans="1:31" x14ac:dyDescent="0.4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row>
    <row r="438" spans="1:31" x14ac:dyDescent="0.4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row>
    <row r="439" spans="1:31" x14ac:dyDescent="0.4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row>
    <row r="440" spans="1:31" x14ac:dyDescent="0.4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row>
    <row r="441" spans="1:31" x14ac:dyDescent="0.4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row>
    <row r="442" spans="1:31" x14ac:dyDescent="0.4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row>
    <row r="443" spans="1:31" x14ac:dyDescent="0.4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row>
    <row r="444" spans="1:31" x14ac:dyDescent="0.4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row>
    <row r="445" spans="1:31" x14ac:dyDescent="0.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row>
    <row r="446" spans="1:31" x14ac:dyDescent="0.4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row>
    <row r="447" spans="1:31" x14ac:dyDescent="0.4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row>
    <row r="448" spans="1:31" x14ac:dyDescent="0.4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row>
    <row r="449" spans="1:31" x14ac:dyDescent="0.4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row>
    <row r="450" spans="1:31" x14ac:dyDescent="0.4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row>
    <row r="451" spans="1:31" x14ac:dyDescent="0.4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row>
    <row r="452" spans="1:31" x14ac:dyDescent="0.4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row>
    <row r="453" spans="1:31" x14ac:dyDescent="0.4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row>
    <row r="454" spans="1:31" x14ac:dyDescent="0.4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row>
    <row r="455" spans="1:31" x14ac:dyDescent="0.4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row>
    <row r="456" spans="1:31" x14ac:dyDescent="0.4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row>
    <row r="457" spans="1:31" x14ac:dyDescent="0.4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row>
    <row r="458" spans="1:31" x14ac:dyDescent="0.4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row>
    <row r="459" spans="1:31" x14ac:dyDescent="0.4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row>
    <row r="460" spans="1:31" x14ac:dyDescent="0.4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row>
    <row r="461" spans="1:31" x14ac:dyDescent="0.4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row>
    <row r="462" spans="1:31" x14ac:dyDescent="0.4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row>
    <row r="463" spans="1:31" x14ac:dyDescent="0.4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row>
    <row r="464" spans="1:31" x14ac:dyDescent="0.4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row>
    <row r="465" spans="1:31" x14ac:dyDescent="0.4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row>
    <row r="466" spans="1:31" x14ac:dyDescent="0.4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row>
    <row r="467" spans="1:31" x14ac:dyDescent="0.4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row>
    <row r="468" spans="1:31" x14ac:dyDescent="0.4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row>
    <row r="469" spans="1:31" x14ac:dyDescent="0.4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row>
    <row r="470" spans="1:31" x14ac:dyDescent="0.4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row>
    <row r="471" spans="1:31" x14ac:dyDescent="0.4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row>
    <row r="472" spans="1:31" x14ac:dyDescent="0.4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row>
    <row r="473" spans="1:31" x14ac:dyDescent="0.4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row>
    <row r="474" spans="1:31" x14ac:dyDescent="0.4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row>
    <row r="475" spans="1:31" x14ac:dyDescent="0.4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row>
    <row r="476" spans="1:31" x14ac:dyDescent="0.4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row>
    <row r="477" spans="1:31" x14ac:dyDescent="0.4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row>
    <row r="478" spans="1:31" x14ac:dyDescent="0.4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row>
    <row r="479" spans="1:31" x14ac:dyDescent="0.4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row>
    <row r="480" spans="1:31" x14ac:dyDescent="0.4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row>
    <row r="481" spans="1:31" x14ac:dyDescent="0.4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row>
    <row r="482" spans="1:31" x14ac:dyDescent="0.4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row>
    <row r="483" spans="1:31" x14ac:dyDescent="0.4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row>
    <row r="484" spans="1:31" x14ac:dyDescent="0.4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row>
    <row r="485" spans="1:31" x14ac:dyDescent="0.4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row>
    <row r="486" spans="1:31" x14ac:dyDescent="0.4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row>
    <row r="487" spans="1:31" x14ac:dyDescent="0.4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row>
    <row r="488" spans="1:31" x14ac:dyDescent="0.4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row>
    <row r="489" spans="1:31" x14ac:dyDescent="0.4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row>
    <row r="490" spans="1:31" x14ac:dyDescent="0.4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row>
    <row r="491" spans="1:31" x14ac:dyDescent="0.4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row>
    <row r="492" spans="1:31" x14ac:dyDescent="0.4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row>
    <row r="493" spans="1:31" x14ac:dyDescent="0.4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row>
    <row r="494" spans="1:31" x14ac:dyDescent="0.4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row>
    <row r="495" spans="1:31" x14ac:dyDescent="0.4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row>
    <row r="496" spans="1:31" x14ac:dyDescent="0.4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row>
    <row r="497" spans="1:31" x14ac:dyDescent="0.4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row>
    <row r="498" spans="1:31" x14ac:dyDescent="0.4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row>
    <row r="499" spans="1:31" x14ac:dyDescent="0.4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row>
    <row r="500" spans="1:31" x14ac:dyDescent="0.4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row>
    <row r="501" spans="1:31" x14ac:dyDescent="0.4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row>
    <row r="502" spans="1:31" x14ac:dyDescent="0.4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row>
    <row r="503" spans="1:31" x14ac:dyDescent="0.4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row>
    <row r="504" spans="1:31" x14ac:dyDescent="0.4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row>
    <row r="505" spans="1:31" x14ac:dyDescent="0.4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row>
    <row r="506" spans="1:31" x14ac:dyDescent="0.4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row>
    <row r="507" spans="1:31" x14ac:dyDescent="0.4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row>
    <row r="508" spans="1:31" x14ac:dyDescent="0.4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row>
    <row r="509" spans="1:31" x14ac:dyDescent="0.4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row>
    <row r="510" spans="1:31" x14ac:dyDescent="0.4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row>
    <row r="511" spans="1:31" x14ac:dyDescent="0.4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row>
    <row r="512" spans="1:31" x14ac:dyDescent="0.4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row>
    <row r="513" spans="1:31" x14ac:dyDescent="0.4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row>
    <row r="514" spans="1:31" x14ac:dyDescent="0.4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row>
    <row r="515" spans="1:31" x14ac:dyDescent="0.4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row>
    <row r="516" spans="1:31" x14ac:dyDescent="0.4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row>
    <row r="517" spans="1:31" x14ac:dyDescent="0.4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row>
    <row r="518" spans="1:31" x14ac:dyDescent="0.4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row>
    <row r="519" spans="1:31" x14ac:dyDescent="0.4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row>
    <row r="520" spans="1:31" x14ac:dyDescent="0.4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row>
    <row r="521" spans="1:31" x14ac:dyDescent="0.4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row>
    <row r="522" spans="1:31" x14ac:dyDescent="0.4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row>
    <row r="523" spans="1:31" x14ac:dyDescent="0.4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row>
    <row r="524" spans="1:31" x14ac:dyDescent="0.4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row>
    <row r="525" spans="1:31" x14ac:dyDescent="0.4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row>
    <row r="526" spans="1:31" x14ac:dyDescent="0.4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row>
    <row r="527" spans="1:31" x14ac:dyDescent="0.4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row>
    <row r="528" spans="1:31" x14ac:dyDescent="0.4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row>
    <row r="529" spans="1:31" x14ac:dyDescent="0.4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row>
    <row r="530" spans="1:31" x14ac:dyDescent="0.4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row>
    <row r="531" spans="1:31" x14ac:dyDescent="0.4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row>
    <row r="532" spans="1:31" x14ac:dyDescent="0.4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row>
    <row r="533" spans="1:31" x14ac:dyDescent="0.4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row>
    <row r="534" spans="1:31" x14ac:dyDescent="0.4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row>
    <row r="535" spans="1:31" x14ac:dyDescent="0.4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row>
    <row r="536" spans="1:31" x14ac:dyDescent="0.4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row>
    <row r="537" spans="1:31" x14ac:dyDescent="0.4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row>
    <row r="538" spans="1:31" x14ac:dyDescent="0.4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row>
    <row r="539" spans="1:31" x14ac:dyDescent="0.4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row>
    <row r="540" spans="1:31" x14ac:dyDescent="0.4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row>
    <row r="541" spans="1:31" x14ac:dyDescent="0.4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row>
    <row r="542" spans="1:31" x14ac:dyDescent="0.4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row>
    <row r="543" spans="1:31" x14ac:dyDescent="0.4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row>
    <row r="544" spans="1:31" x14ac:dyDescent="0.4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row>
    <row r="545" spans="1:31" x14ac:dyDescent="0.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row>
    <row r="546" spans="1:31" x14ac:dyDescent="0.4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row>
    <row r="547" spans="1:31" x14ac:dyDescent="0.4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row>
    <row r="548" spans="1:31" x14ac:dyDescent="0.4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row>
    <row r="549" spans="1:31" x14ac:dyDescent="0.4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row>
    <row r="550" spans="1:31" x14ac:dyDescent="0.4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row>
    <row r="551" spans="1:31" x14ac:dyDescent="0.4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row>
    <row r="552" spans="1:31" x14ac:dyDescent="0.4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row>
    <row r="553" spans="1:31" x14ac:dyDescent="0.4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row>
    <row r="554" spans="1:31" x14ac:dyDescent="0.4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row>
    <row r="555" spans="1:31" x14ac:dyDescent="0.4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row>
    <row r="556" spans="1:31" x14ac:dyDescent="0.4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row>
    <row r="557" spans="1:31" x14ac:dyDescent="0.4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row>
    <row r="558" spans="1:31" x14ac:dyDescent="0.4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row>
    <row r="559" spans="1:31" x14ac:dyDescent="0.4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row>
    <row r="560" spans="1:31" x14ac:dyDescent="0.4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row>
    <row r="561" spans="1:31" x14ac:dyDescent="0.4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row>
    <row r="562" spans="1:31" x14ac:dyDescent="0.4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row>
    <row r="563" spans="1:31" x14ac:dyDescent="0.4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row>
    <row r="564" spans="1:31" x14ac:dyDescent="0.4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row>
    <row r="565" spans="1:31" x14ac:dyDescent="0.4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row>
    <row r="566" spans="1:31" x14ac:dyDescent="0.4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row>
    <row r="567" spans="1:31" x14ac:dyDescent="0.4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row>
    <row r="568" spans="1:31" x14ac:dyDescent="0.4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row>
    <row r="569" spans="1:31" x14ac:dyDescent="0.4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row>
    <row r="570" spans="1:31" x14ac:dyDescent="0.4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row>
    <row r="571" spans="1:31" x14ac:dyDescent="0.4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row>
    <row r="572" spans="1:31" x14ac:dyDescent="0.4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row>
    <row r="573" spans="1:31" x14ac:dyDescent="0.4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row>
    <row r="574" spans="1:31" x14ac:dyDescent="0.4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row>
    <row r="575" spans="1:31" x14ac:dyDescent="0.4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row>
    <row r="576" spans="1:31" x14ac:dyDescent="0.4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row>
    <row r="577" spans="1:31" x14ac:dyDescent="0.4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row>
    <row r="578" spans="1:31" x14ac:dyDescent="0.4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row>
    <row r="579" spans="1:31" x14ac:dyDescent="0.4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row>
    <row r="580" spans="1:31" x14ac:dyDescent="0.4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row>
    <row r="581" spans="1:31" x14ac:dyDescent="0.4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row>
    <row r="582" spans="1:31" x14ac:dyDescent="0.4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row>
    <row r="583" spans="1:31" x14ac:dyDescent="0.4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row>
    <row r="584" spans="1:31" x14ac:dyDescent="0.4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row>
    <row r="585" spans="1:31" x14ac:dyDescent="0.4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row>
    <row r="586" spans="1:31" x14ac:dyDescent="0.4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row>
    <row r="587" spans="1:31" x14ac:dyDescent="0.4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row>
    <row r="588" spans="1:31" x14ac:dyDescent="0.4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row>
    <row r="589" spans="1:31" x14ac:dyDescent="0.4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row>
    <row r="590" spans="1:31" x14ac:dyDescent="0.4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row>
    <row r="591" spans="1:31" x14ac:dyDescent="0.4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row>
    <row r="592" spans="1:31" x14ac:dyDescent="0.4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row>
    <row r="593" spans="1:31" x14ac:dyDescent="0.4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row>
    <row r="594" spans="1:31" x14ac:dyDescent="0.4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row>
    <row r="595" spans="1:31" x14ac:dyDescent="0.4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row>
    <row r="596" spans="1:31" x14ac:dyDescent="0.4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row>
    <row r="597" spans="1:31" x14ac:dyDescent="0.4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row>
    <row r="598" spans="1:31" x14ac:dyDescent="0.4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row>
    <row r="599" spans="1:31" x14ac:dyDescent="0.4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row>
    <row r="600" spans="1:31" x14ac:dyDescent="0.4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row>
    <row r="601" spans="1:31" x14ac:dyDescent="0.4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row>
    <row r="602" spans="1:31" x14ac:dyDescent="0.4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row>
    <row r="603" spans="1:31" x14ac:dyDescent="0.4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row>
    <row r="604" spans="1:31" x14ac:dyDescent="0.4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row>
    <row r="605" spans="1:31" x14ac:dyDescent="0.4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row>
    <row r="606" spans="1:31" x14ac:dyDescent="0.4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row>
    <row r="607" spans="1:31" x14ac:dyDescent="0.4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row>
    <row r="608" spans="1:31" x14ac:dyDescent="0.4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row>
    <row r="609" spans="1:31" x14ac:dyDescent="0.4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row>
    <row r="610" spans="1:31" x14ac:dyDescent="0.4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row>
    <row r="611" spans="1:31" x14ac:dyDescent="0.4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row>
    <row r="612" spans="1:31" x14ac:dyDescent="0.4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row>
    <row r="613" spans="1:31" x14ac:dyDescent="0.4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row>
    <row r="614" spans="1:31" x14ac:dyDescent="0.4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row>
    <row r="615" spans="1:31" x14ac:dyDescent="0.4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row>
    <row r="616" spans="1:31" x14ac:dyDescent="0.4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row>
    <row r="617" spans="1:31" x14ac:dyDescent="0.4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row>
    <row r="618" spans="1:31" x14ac:dyDescent="0.4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row>
    <row r="619" spans="1:31" x14ac:dyDescent="0.4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row>
    <row r="620" spans="1:31" x14ac:dyDescent="0.4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row>
    <row r="621" spans="1:31" x14ac:dyDescent="0.4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row>
    <row r="622" spans="1:31" x14ac:dyDescent="0.4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row>
    <row r="623" spans="1:31" x14ac:dyDescent="0.4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row>
    <row r="624" spans="1:31" x14ac:dyDescent="0.4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row>
    <row r="625" spans="1:31" x14ac:dyDescent="0.4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row>
    <row r="626" spans="1:31" x14ac:dyDescent="0.4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row>
    <row r="627" spans="1:31" x14ac:dyDescent="0.4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row>
    <row r="628" spans="1:31" x14ac:dyDescent="0.4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row>
    <row r="629" spans="1:31" x14ac:dyDescent="0.4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row>
    <row r="630" spans="1:31" x14ac:dyDescent="0.4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row>
    <row r="631" spans="1:31" x14ac:dyDescent="0.4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row>
    <row r="632" spans="1:31" x14ac:dyDescent="0.4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row>
    <row r="633" spans="1:31" x14ac:dyDescent="0.4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row>
    <row r="634" spans="1:31" x14ac:dyDescent="0.4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row>
    <row r="635" spans="1:31" x14ac:dyDescent="0.4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row>
    <row r="636" spans="1:31" x14ac:dyDescent="0.4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row>
    <row r="637" spans="1:31" x14ac:dyDescent="0.4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row>
    <row r="638" spans="1:31" x14ac:dyDescent="0.4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row>
    <row r="639" spans="1:31" x14ac:dyDescent="0.4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row>
    <row r="640" spans="1:31" x14ac:dyDescent="0.4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row>
    <row r="641" spans="1:31" x14ac:dyDescent="0.4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row>
    <row r="642" spans="1:31" x14ac:dyDescent="0.4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row>
    <row r="643" spans="1:31" x14ac:dyDescent="0.4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row>
    <row r="644" spans="1:31" x14ac:dyDescent="0.4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row>
    <row r="645" spans="1:31" x14ac:dyDescent="0.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row>
    <row r="646" spans="1:31" x14ac:dyDescent="0.4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row>
    <row r="647" spans="1:31" x14ac:dyDescent="0.4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row>
    <row r="648" spans="1:31" x14ac:dyDescent="0.4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row>
    <row r="649" spans="1:31" x14ac:dyDescent="0.4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row>
    <row r="650" spans="1:31" x14ac:dyDescent="0.4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row>
    <row r="651" spans="1:31" x14ac:dyDescent="0.4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row>
    <row r="652" spans="1:31" x14ac:dyDescent="0.4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row>
    <row r="653" spans="1:31" x14ac:dyDescent="0.4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row>
    <row r="654" spans="1:31" x14ac:dyDescent="0.4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row>
    <row r="655" spans="1:31" x14ac:dyDescent="0.4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row>
    <row r="656" spans="1:31" x14ac:dyDescent="0.4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row>
    <row r="657" spans="1:31" x14ac:dyDescent="0.4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row>
    <row r="658" spans="1:31" x14ac:dyDescent="0.4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row>
    <row r="659" spans="1:31" x14ac:dyDescent="0.4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row>
    <row r="660" spans="1:31" x14ac:dyDescent="0.4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row>
    <row r="661" spans="1:31" x14ac:dyDescent="0.4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row>
    <row r="662" spans="1:31" x14ac:dyDescent="0.4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row>
    <row r="663" spans="1:31" x14ac:dyDescent="0.4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row>
    <row r="664" spans="1:31" x14ac:dyDescent="0.4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row>
    <row r="665" spans="1:31" x14ac:dyDescent="0.4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row>
    <row r="666" spans="1:31" x14ac:dyDescent="0.4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row>
    <row r="667" spans="1:31" x14ac:dyDescent="0.4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row>
    <row r="668" spans="1:31" x14ac:dyDescent="0.4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row>
    <row r="669" spans="1:31" x14ac:dyDescent="0.4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row>
    <row r="670" spans="1:31" x14ac:dyDescent="0.4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row>
    <row r="671" spans="1:31" x14ac:dyDescent="0.4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row>
    <row r="672" spans="1:31" x14ac:dyDescent="0.4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row>
    <row r="673" spans="1:31" x14ac:dyDescent="0.4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row>
    <row r="674" spans="1:31" x14ac:dyDescent="0.4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row>
    <row r="675" spans="1:31" x14ac:dyDescent="0.4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row>
    <row r="676" spans="1:31" x14ac:dyDescent="0.4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row>
    <row r="677" spans="1:31" x14ac:dyDescent="0.4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row>
    <row r="678" spans="1:31" x14ac:dyDescent="0.4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row>
    <row r="679" spans="1:31" x14ac:dyDescent="0.4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row>
    <row r="680" spans="1:31" x14ac:dyDescent="0.4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row>
    <row r="681" spans="1:31" x14ac:dyDescent="0.4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row>
    <row r="682" spans="1:31" x14ac:dyDescent="0.4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row>
    <row r="683" spans="1:31" x14ac:dyDescent="0.4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row>
    <row r="684" spans="1:31" x14ac:dyDescent="0.4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row>
    <row r="685" spans="1:31" x14ac:dyDescent="0.4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row>
    <row r="686" spans="1:31" x14ac:dyDescent="0.4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row>
    <row r="687" spans="1:31" x14ac:dyDescent="0.4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row>
    <row r="688" spans="1:31" x14ac:dyDescent="0.4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row>
    <row r="689" spans="1:31" x14ac:dyDescent="0.4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row>
    <row r="690" spans="1:31" x14ac:dyDescent="0.4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row>
    <row r="691" spans="1:31" x14ac:dyDescent="0.4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row>
    <row r="692" spans="1:31" x14ac:dyDescent="0.4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row>
    <row r="693" spans="1:31" x14ac:dyDescent="0.4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row>
    <row r="694" spans="1:31" x14ac:dyDescent="0.4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row>
    <row r="695" spans="1:31" x14ac:dyDescent="0.4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row>
    <row r="696" spans="1:31" x14ac:dyDescent="0.4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row>
    <row r="697" spans="1:31" x14ac:dyDescent="0.4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row>
    <row r="698" spans="1:31" x14ac:dyDescent="0.4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row>
    <row r="699" spans="1:31" x14ac:dyDescent="0.4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row>
    <row r="700" spans="1:31" x14ac:dyDescent="0.4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row>
    <row r="701" spans="1:31" x14ac:dyDescent="0.4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row>
    <row r="702" spans="1:31" x14ac:dyDescent="0.4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row>
    <row r="703" spans="1:31" x14ac:dyDescent="0.4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row>
    <row r="704" spans="1:31" x14ac:dyDescent="0.4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row>
    <row r="705" spans="1:31" x14ac:dyDescent="0.4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row>
    <row r="706" spans="1:31" x14ac:dyDescent="0.4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row>
    <row r="707" spans="1:31" x14ac:dyDescent="0.4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row>
    <row r="708" spans="1:31" x14ac:dyDescent="0.4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row>
    <row r="709" spans="1:31" x14ac:dyDescent="0.4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row>
    <row r="710" spans="1:31" x14ac:dyDescent="0.4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row>
    <row r="711" spans="1:31" x14ac:dyDescent="0.4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row>
    <row r="712" spans="1:31" x14ac:dyDescent="0.4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row>
    <row r="713" spans="1:31" x14ac:dyDescent="0.4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row>
    <row r="714" spans="1:31" x14ac:dyDescent="0.4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row>
    <row r="715" spans="1:31" x14ac:dyDescent="0.4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row>
    <row r="716" spans="1:31" x14ac:dyDescent="0.4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row>
    <row r="717" spans="1:31" x14ac:dyDescent="0.4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row>
    <row r="718" spans="1:31" x14ac:dyDescent="0.4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row>
    <row r="719" spans="1:31" x14ac:dyDescent="0.4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row>
    <row r="720" spans="1:31" x14ac:dyDescent="0.4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row>
    <row r="721" spans="1:31" x14ac:dyDescent="0.4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row>
    <row r="722" spans="1:31" x14ac:dyDescent="0.4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row>
    <row r="723" spans="1:31" x14ac:dyDescent="0.4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row>
    <row r="724" spans="1:31" x14ac:dyDescent="0.4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row>
    <row r="725" spans="1:31" x14ac:dyDescent="0.4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row>
    <row r="726" spans="1:31" x14ac:dyDescent="0.4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row>
    <row r="727" spans="1:31" x14ac:dyDescent="0.4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row>
    <row r="728" spans="1:31" x14ac:dyDescent="0.4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row>
    <row r="729" spans="1:31" x14ac:dyDescent="0.4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row>
    <row r="730" spans="1:31" x14ac:dyDescent="0.4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row>
    <row r="731" spans="1:31" x14ac:dyDescent="0.4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row>
    <row r="732" spans="1:31" x14ac:dyDescent="0.4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row>
    <row r="733" spans="1:31" x14ac:dyDescent="0.4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row>
    <row r="734" spans="1:31" x14ac:dyDescent="0.4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row>
    <row r="735" spans="1:31" x14ac:dyDescent="0.4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row>
    <row r="736" spans="1:31" x14ac:dyDescent="0.4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row>
    <row r="737" spans="1:31" x14ac:dyDescent="0.4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row>
    <row r="738" spans="1:31" x14ac:dyDescent="0.4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row>
    <row r="739" spans="1:31" x14ac:dyDescent="0.4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row>
    <row r="740" spans="1:31" x14ac:dyDescent="0.4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row>
    <row r="741" spans="1:31" x14ac:dyDescent="0.4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row>
    <row r="742" spans="1:31" x14ac:dyDescent="0.4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row>
    <row r="743" spans="1:31" x14ac:dyDescent="0.4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row>
    <row r="744" spans="1:31" x14ac:dyDescent="0.4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row>
    <row r="745" spans="1:31" x14ac:dyDescent="0.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row>
    <row r="746" spans="1:31" x14ac:dyDescent="0.4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row>
    <row r="747" spans="1:31" x14ac:dyDescent="0.4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row>
    <row r="748" spans="1:31" x14ac:dyDescent="0.4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row>
    <row r="749" spans="1:31" x14ac:dyDescent="0.4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row>
    <row r="750" spans="1:31" x14ac:dyDescent="0.4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row>
    <row r="751" spans="1:31" x14ac:dyDescent="0.4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row>
    <row r="752" spans="1:31" x14ac:dyDescent="0.4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row>
    <row r="753" spans="1:31" x14ac:dyDescent="0.4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row>
    <row r="754" spans="1:31" x14ac:dyDescent="0.4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row>
    <row r="755" spans="1:31" x14ac:dyDescent="0.4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row>
    <row r="756" spans="1:31" x14ac:dyDescent="0.4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row>
    <row r="757" spans="1:31" x14ac:dyDescent="0.4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row>
    <row r="758" spans="1:31" x14ac:dyDescent="0.4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row>
    <row r="759" spans="1:31" x14ac:dyDescent="0.4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row>
    <row r="760" spans="1:31" x14ac:dyDescent="0.4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row>
    <row r="761" spans="1:31" x14ac:dyDescent="0.4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row>
    <row r="762" spans="1:31" x14ac:dyDescent="0.4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row>
    <row r="763" spans="1:31" x14ac:dyDescent="0.4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row>
    <row r="764" spans="1:31" x14ac:dyDescent="0.4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row>
    <row r="765" spans="1:31" x14ac:dyDescent="0.4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row>
    <row r="766" spans="1:31" x14ac:dyDescent="0.4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row>
    <row r="767" spans="1:31" x14ac:dyDescent="0.4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row>
    <row r="768" spans="1:31" x14ac:dyDescent="0.4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row>
    <row r="769" spans="1:31" x14ac:dyDescent="0.4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row>
    <row r="770" spans="1:31" x14ac:dyDescent="0.4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row>
    <row r="771" spans="1:31" x14ac:dyDescent="0.4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row>
    <row r="772" spans="1:31" x14ac:dyDescent="0.4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row>
    <row r="773" spans="1:31" x14ac:dyDescent="0.4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row>
    <row r="774" spans="1:31" x14ac:dyDescent="0.4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row>
    <row r="775" spans="1:31" x14ac:dyDescent="0.4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row>
    <row r="776" spans="1:31" x14ac:dyDescent="0.4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row>
    <row r="777" spans="1:31" x14ac:dyDescent="0.4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row>
    <row r="778" spans="1:31" x14ac:dyDescent="0.4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row>
    <row r="779" spans="1:31" x14ac:dyDescent="0.4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row>
    <row r="780" spans="1:31" x14ac:dyDescent="0.4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row>
    <row r="781" spans="1:31" x14ac:dyDescent="0.4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row>
    <row r="782" spans="1:31" x14ac:dyDescent="0.4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row>
    <row r="783" spans="1:31" x14ac:dyDescent="0.4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row>
    <row r="784" spans="1:31" x14ac:dyDescent="0.4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row>
    <row r="785" spans="1:31" x14ac:dyDescent="0.4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row>
    <row r="786" spans="1:31" x14ac:dyDescent="0.4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row>
    <row r="787" spans="1:31" x14ac:dyDescent="0.4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row>
    <row r="788" spans="1:31" x14ac:dyDescent="0.4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row>
    <row r="789" spans="1:31" x14ac:dyDescent="0.4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row>
    <row r="790" spans="1:31" x14ac:dyDescent="0.4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row>
    <row r="791" spans="1:31" x14ac:dyDescent="0.4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row>
    <row r="792" spans="1:31" x14ac:dyDescent="0.4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row>
    <row r="793" spans="1:31" x14ac:dyDescent="0.4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row>
    <row r="794" spans="1:31" x14ac:dyDescent="0.4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row>
    <row r="795" spans="1:31" x14ac:dyDescent="0.4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row>
    <row r="796" spans="1:31" x14ac:dyDescent="0.4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row>
    <row r="797" spans="1:31" x14ac:dyDescent="0.4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row>
    <row r="798" spans="1:31" x14ac:dyDescent="0.4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row>
    <row r="799" spans="1:31" x14ac:dyDescent="0.4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row>
    <row r="800" spans="1:31" x14ac:dyDescent="0.4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row>
    <row r="801" spans="1:31" x14ac:dyDescent="0.4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row>
    <row r="802" spans="1:31" x14ac:dyDescent="0.4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row>
    <row r="803" spans="1:31" x14ac:dyDescent="0.4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row>
    <row r="804" spans="1:31" x14ac:dyDescent="0.4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row>
    <row r="805" spans="1:31" x14ac:dyDescent="0.4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row>
    <row r="806" spans="1:31" x14ac:dyDescent="0.4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row>
    <row r="807" spans="1:31" x14ac:dyDescent="0.4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row>
    <row r="808" spans="1:31" x14ac:dyDescent="0.4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row>
    <row r="809" spans="1:31" x14ac:dyDescent="0.4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row>
    <row r="810" spans="1:31" x14ac:dyDescent="0.4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row>
    <row r="811" spans="1:31" x14ac:dyDescent="0.4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row>
    <row r="812" spans="1:31" x14ac:dyDescent="0.4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row>
    <row r="813" spans="1:31" x14ac:dyDescent="0.4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row>
    <row r="814" spans="1:31" x14ac:dyDescent="0.4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row>
    <row r="815" spans="1:31" x14ac:dyDescent="0.4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row>
    <row r="816" spans="1:31" x14ac:dyDescent="0.4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row>
    <row r="817" spans="1:31" x14ac:dyDescent="0.4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row>
    <row r="818" spans="1:31" x14ac:dyDescent="0.4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row>
    <row r="819" spans="1:31" x14ac:dyDescent="0.4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row>
    <row r="820" spans="1:31" x14ac:dyDescent="0.4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row>
    <row r="821" spans="1:31" x14ac:dyDescent="0.4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row>
    <row r="822" spans="1:31" x14ac:dyDescent="0.4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row>
    <row r="823" spans="1:31" x14ac:dyDescent="0.4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row>
    <row r="824" spans="1:31" x14ac:dyDescent="0.4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row>
    <row r="825" spans="1:31" x14ac:dyDescent="0.4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row>
    <row r="826" spans="1:31" x14ac:dyDescent="0.4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row>
    <row r="827" spans="1:31" x14ac:dyDescent="0.4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row>
    <row r="828" spans="1:31" x14ac:dyDescent="0.4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row>
    <row r="829" spans="1:31" x14ac:dyDescent="0.4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row>
    <row r="830" spans="1:31" x14ac:dyDescent="0.4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row>
    <row r="831" spans="1:31" x14ac:dyDescent="0.4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row>
    <row r="832" spans="1:31" x14ac:dyDescent="0.4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row>
    <row r="833" spans="1:31" x14ac:dyDescent="0.4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row>
    <row r="834" spans="1:31" x14ac:dyDescent="0.4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row>
    <row r="835" spans="1:31" x14ac:dyDescent="0.4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row>
    <row r="836" spans="1:31" x14ac:dyDescent="0.4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row>
    <row r="837" spans="1:31" x14ac:dyDescent="0.4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row>
    <row r="838" spans="1:31" x14ac:dyDescent="0.4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row>
    <row r="839" spans="1:31" x14ac:dyDescent="0.4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row>
    <row r="840" spans="1:31" x14ac:dyDescent="0.4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row>
    <row r="841" spans="1:31" x14ac:dyDescent="0.4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row>
    <row r="842" spans="1:31" x14ac:dyDescent="0.4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row>
    <row r="843" spans="1:31" x14ac:dyDescent="0.4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row>
    <row r="844" spans="1:31" x14ac:dyDescent="0.4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row>
    <row r="845" spans="1:31" x14ac:dyDescent="0.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row>
    <row r="846" spans="1:31" x14ac:dyDescent="0.4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row>
    <row r="847" spans="1:31" x14ac:dyDescent="0.4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row>
    <row r="848" spans="1:31" x14ac:dyDescent="0.4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row>
    <row r="849" spans="1:31" x14ac:dyDescent="0.4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row>
    <row r="850" spans="1:31" x14ac:dyDescent="0.4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row>
    <row r="851" spans="1:31" x14ac:dyDescent="0.4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row>
    <row r="852" spans="1:31" x14ac:dyDescent="0.4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row>
    <row r="853" spans="1:31" x14ac:dyDescent="0.4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row>
    <row r="854" spans="1:31" x14ac:dyDescent="0.4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row>
    <row r="855" spans="1:31" x14ac:dyDescent="0.4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row>
    <row r="856" spans="1:31" x14ac:dyDescent="0.4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row>
    <row r="857" spans="1:31" x14ac:dyDescent="0.4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row>
    <row r="858" spans="1:31" x14ac:dyDescent="0.4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row>
    <row r="859" spans="1:31" x14ac:dyDescent="0.4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row>
    <row r="860" spans="1:31" x14ac:dyDescent="0.4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row>
    <row r="861" spans="1:31" x14ac:dyDescent="0.4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row>
    <row r="862" spans="1:31" x14ac:dyDescent="0.4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row>
    <row r="863" spans="1:31" x14ac:dyDescent="0.4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row>
    <row r="864" spans="1:31" x14ac:dyDescent="0.4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row>
    <row r="865" spans="1:31" x14ac:dyDescent="0.4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row>
    <row r="866" spans="1:31" x14ac:dyDescent="0.4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row>
    <row r="867" spans="1:31" x14ac:dyDescent="0.4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row>
    <row r="868" spans="1:31" x14ac:dyDescent="0.4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row>
    <row r="869" spans="1:31" x14ac:dyDescent="0.4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row>
    <row r="870" spans="1:31" x14ac:dyDescent="0.4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row>
    <row r="871" spans="1:31" x14ac:dyDescent="0.4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row>
    <row r="872" spans="1:31" x14ac:dyDescent="0.4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row>
    <row r="873" spans="1:31" x14ac:dyDescent="0.4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row>
    <row r="874" spans="1:31" x14ac:dyDescent="0.4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row>
    <row r="875" spans="1:31" x14ac:dyDescent="0.4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row>
    <row r="876" spans="1:31" x14ac:dyDescent="0.4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row>
    <row r="877" spans="1:31" x14ac:dyDescent="0.4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row>
    <row r="878" spans="1:31" x14ac:dyDescent="0.4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row>
    <row r="879" spans="1:31" x14ac:dyDescent="0.4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row>
    <row r="880" spans="1:31" x14ac:dyDescent="0.4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row>
    <row r="881" spans="1:31" x14ac:dyDescent="0.4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row>
    <row r="882" spans="1:31" x14ac:dyDescent="0.4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row>
    <row r="883" spans="1:31" x14ac:dyDescent="0.4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row>
    <row r="884" spans="1:31" x14ac:dyDescent="0.4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row>
    <row r="885" spans="1:31" x14ac:dyDescent="0.4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row>
    <row r="886" spans="1:31" x14ac:dyDescent="0.4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row>
    <row r="887" spans="1:31" x14ac:dyDescent="0.4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row>
    <row r="888" spans="1:31" x14ac:dyDescent="0.4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row>
    <row r="889" spans="1:31" x14ac:dyDescent="0.4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row>
    <row r="890" spans="1:31" x14ac:dyDescent="0.4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row>
    <row r="891" spans="1:31" x14ac:dyDescent="0.4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row>
    <row r="892" spans="1:31" x14ac:dyDescent="0.4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row>
    <row r="893" spans="1:31" x14ac:dyDescent="0.4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row>
    <row r="894" spans="1:31" x14ac:dyDescent="0.4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row>
    <row r="895" spans="1:31" x14ac:dyDescent="0.4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row>
    <row r="896" spans="1:31" x14ac:dyDescent="0.4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row>
    <row r="897" spans="1:31" x14ac:dyDescent="0.4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row>
    <row r="898" spans="1:31" x14ac:dyDescent="0.4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row>
    <row r="899" spans="1:31" x14ac:dyDescent="0.4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row>
    <row r="900" spans="1:31" x14ac:dyDescent="0.4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row>
    <row r="901" spans="1:31" x14ac:dyDescent="0.4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row>
    <row r="902" spans="1:31" x14ac:dyDescent="0.4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row>
    <row r="903" spans="1:31" x14ac:dyDescent="0.4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row>
    <row r="904" spans="1:31" x14ac:dyDescent="0.4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row>
    <row r="905" spans="1:31" x14ac:dyDescent="0.4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row>
    <row r="906" spans="1:31" x14ac:dyDescent="0.4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row>
    <row r="907" spans="1:31" x14ac:dyDescent="0.4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row>
    <row r="908" spans="1:31" x14ac:dyDescent="0.4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row>
    <row r="909" spans="1:31" x14ac:dyDescent="0.4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row>
    <row r="910" spans="1:31" x14ac:dyDescent="0.4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row>
    <row r="911" spans="1:31" x14ac:dyDescent="0.4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row>
    <row r="912" spans="1:31" x14ac:dyDescent="0.4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row>
    <row r="913" spans="1:31" x14ac:dyDescent="0.4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row>
    <row r="914" spans="1:31" x14ac:dyDescent="0.4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row>
    <row r="915" spans="1:31" x14ac:dyDescent="0.4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row>
    <row r="916" spans="1:31" x14ac:dyDescent="0.4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row>
    <row r="917" spans="1:31" x14ac:dyDescent="0.4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row>
    <row r="918" spans="1:31" x14ac:dyDescent="0.4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row>
    <row r="919" spans="1:31" x14ac:dyDescent="0.4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row>
    <row r="920" spans="1:31" x14ac:dyDescent="0.4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row>
    <row r="921" spans="1:31" x14ac:dyDescent="0.4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row>
    <row r="922" spans="1:31" x14ac:dyDescent="0.4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row>
    <row r="923" spans="1:31" x14ac:dyDescent="0.4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row>
    <row r="924" spans="1:31" x14ac:dyDescent="0.4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row>
    <row r="925" spans="1:31" x14ac:dyDescent="0.4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row>
    <row r="926" spans="1:31" x14ac:dyDescent="0.4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row>
    <row r="927" spans="1:31" x14ac:dyDescent="0.4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row>
    <row r="928" spans="1:31" x14ac:dyDescent="0.4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row>
    <row r="929" spans="1:31" x14ac:dyDescent="0.4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row>
    <row r="930" spans="1:31" x14ac:dyDescent="0.4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row>
    <row r="931" spans="1:31" x14ac:dyDescent="0.4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row>
    <row r="932" spans="1:31" x14ac:dyDescent="0.4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row>
    <row r="933" spans="1:31" x14ac:dyDescent="0.4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row>
    <row r="934" spans="1:31" x14ac:dyDescent="0.4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row>
    <row r="935" spans="1:31" x14ac:dyDescent="0.4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row>
    <row r="936" spans="1:31" x14ac:dyDescent="0.4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row>
    <row r="937" spans="1:31" x14ac:dyDescent="0.4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row>
    <row r="938" spans="1:31" x14ac:dyDescent="0.4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row>
    <row r="939" spans="1:31" x14ac:dyDescent="0.4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row>
    <row r="940" spans="1:31" x14ac:dyDescent="0.4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row>
    <row r="941" spans="1:31" x14ac:dyDescent="0.4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row>
    <row r="942" spans="1:31" x14ac:dyDescent="0.4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row>
    <row r="943" spans="1:31" x14ac:dyDescent="0.4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row>
    <row r="944" spans="1:31" x14ac:dyDescent="0.4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row>
    <row r="945" spans="1:31" x14ac:dyDescent="0.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row>
    <row r="946" spans="1:31" x14ac:dyDescent="0.4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row>
    <row r="947" spans="1:31" x14ac:dyDescent="0.4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row>
    <row r="948" spans="1:31" x14ac:dyDescent="0.4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row>
    <row r="949" spans="1:31" x14ac:dyDescent="0.4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row>
    <row r="950" spans="1:31" x14ac:dyDescent="0.4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row>
    <row r="951" spans="1:31" x14ac:dyDescent="0.4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row>
    <row r="952" spans="1:31" x14ac:dyDescent="0.4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row>
    <row r="953" spans="1:31" x14ac:dyDescent="0.4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row>
    <row r="954" spans="1:31" x14ac:dyDescent="0.4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row>
    <row r="955" spans="1:31" x14ac:dyDescent="0.4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row>
    <row r="956" spans="1:31" x14ac:dyDescent="0.4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row>
    <row r="957" spans="1:31" x14ac:dyDescent="0.4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row>
    <row r="958" spans="1:31" x14ac:dyDescent="0.4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row>
    <row r="959" spans="1:31" x14ac:dyDescent="0.4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row>
    <row r="960" spans="1:31" x14ac:dyDescent="0.4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row>
    <row r="961" spans="1:31" x14ac:dyDescent="0.4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row>
    <row r="962" spans="1:31" x14ac:dyDescent="0.4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row>
    <row r="963" spans="1:31" x14ac:dyDescent="0.4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row>
    <row r="964" spans="1:31" x14ac:dyDescent="0.4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row>
    <row r="965" spans="1:31" x14ac:dyDescent="0.4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row>
    <row r="966" spans="1:31" x14ac:dyDescent="0.4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row>
    <row r="967" spans="1:31" x14ac:dyDescent="0.4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row>
    <row r="968" spans="1:31" x14ac:dyDescent="0.4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row>
    <row r="969" spans="1:31" x14ac:dyDescent="0.4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row>
    <row r="970" spans="1:31" x14ac:dyDescent="0.4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row>
    <row r="971" spans="1:31" x14ac:dyDescent="0.4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row>
    <row r="972" spans="1:31" x14ac:dyDescent="0.4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row>
    <row r="973" spans="1:31" x14ac:dyDescent="0.4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row>
    <row r="974" spans="1:31" x14ac:dyDescent="0.4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row>
    <row r="975" spans="1:31" x14ac:dyDescent="0.4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row>
    <row r="976" spans="1:31" x14ac:dyDescent="0.4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row>
    <row r="977" spans="1:31" x14ac:dyDescent="0.4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row>
    <row r="978" spans="1:31" x14ac:dyDescent="0.4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row>
    <row r="979" spans="1:31" x14ac:dyDescent="0.4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row>
    <row r="980" spans="1:31" x14ac:dyDescent="0.4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row>
    <row r="981" spans="1:31" x14ac:dyDescent="0.4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c r="AE981" s="35"/>
    </row>
    <row r="982" spans="1:31" x14ac:dyDescent="0.4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c r="AB982" s="35"/>
      <c r="AC982" s="35"/>
      <c r="AD982" s="35"/>
      <c r="AE982" s="35"/>
    </row>
    <row r="983" spans="1:31" x14ac:dyDescent="0.45">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c r="AB983" s="35"/>
      <c r="AC983" s="35"/>
      <c r="AD983" s="35"/>
      <c r="AE983" s="35"/>
    </row>
  </sheetData>
  <mergeCells count="2">
    <mergeCell ref="B18:G18"/>
    <mergeCell ref="B20:H20"/>
  </mergeCells>
  <hyperlinks>
    <hyperlink ref="B15" r:id="rId1" xr:uid="{00000000-0004-0000-0100-000000000000}"/>
    <hyperlink ref="B16" r:id="rId2" xr:uid="{00000000-0004-0000-0100-000001000000}"/>
    <hyperlink ref="B18" r:id="rId3" xr:uid="{00000000-0004-0000-0100-000002000000}"/>
    <hyperlink ref="B20" r:id="rId4" xr:uid="{00000000-0004-0000-0100-000003000000}"/>
    <hyperlink ref="B22" r:id="rId5" xr:uid="{00000000-0004-0000-0100-000004000000}"/>
    <hyperlink ref="B23" r:id="rId6" xr:uid="{00000000-0004-0000-0100-000005000000}"/>
    <hyperlink ref="B24" r:id="rId7" xr:uid="{00000000-0004-0000-0100-000006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988"/>
  <sheetViews>
    <sheetView workbookViewId="0">
      <pane xSplit="1" topLeftCell="B1" activePane="topRight" state="frozen"/>
      <selection pane="topRight" activeCell="C2" sqref="C2"/>
    </sheetView>
  </sheetViews>
  <sheetFormatPr defaultColWidth="14.3984375" defaultRowHeight="15" customHeight="1" x14ac:dyDescent="0.45"/>
  <cols>
    <col min="1" max="1" width="28.86328125" customWidth="1"/>
    <col min="2" max="2" width="11.1328125" customWidth="1"/>
    <col min="3" max="3" width="10.53125" customWidth="1"/>
    <col min="4" max="4" width="10.3984375" customWidth="1"/>
    <col min="5" max="7" width="8.73046875" customWidth="1"/>
    <col min="8" max="8" width="9.53125" customWidth="1"/>
    <col min="9" max="15" width="8.73046875" customWidth="1"/>
    <col min="16" max="16" width="9.53125" customWidth="1"/>
    <col min="17" max="22" width="8.73046875" customWidth="1"/>
    <col min="23" max="23" width="11.3984375" customWidth="1"/>
    <col min="24" max="24" width="11.1328125" customWidth="1"/>
    <col min="25" max="26" width="9.73046875" customWidth="1"/>
    <col min="27" max="32" width="8.73046875" customWidth="1"/>
  </cols>
  <sheetData>
    <row r="1" spans="1:32" ht="14.25" x14ac:dyDescent="0.45">
      <c r="A1" s="1" t="s">
        <v>47</v>
      </c>
      <c r="B1" s="2">
        <v>45601</v>
      </c>
      <c r="C1" s="3">
        <f>B1+1</f>
        <v>45602</v>
      </c>
      <c r="D1" s="3">
        <f>C1</f>
        <v>45602</v>
      </c>
      <c r="E1" s="3">
        <f>C1+1</f>
        <v>45603</v>
      </c>
      <c r="F1" s="3">
        <f t="shared" ref="F1:I1" si="0">E1+1</f>
        <v>45604</v>
      </c>
      <c r="G1" s="3">
        <f t="shared" si="0"/>
        <v>45605</v>
      </c>
      <c r="H1" s="3">
        <f t="shared" si="0"/>
        <v>45606</v>
      </c>
      <c r="I1" s="3">
        <f t="shared" si="0"/>
        <v>45607</v>
      </c>
      <c r="J1" s="4">
        <v>45608</v>
      </c>
      <c r="K1" s="3">
        <f>I1+1</f>
        <v>45608</v>
      </c>
      <c r="L1" s="4">
        <v>45609</v>
      </c>
      <c r="M1" s="4">
        <v>45610</v>
      </c>
      <c r="N1" s="4">
        <v>45610</v>
      </c>
      <c r="O1" s="3">
        <f>M1+1</f>
        <v>45611</v>
      </c>
      <c r="P1" s="3">
        <f>O1+1</f>
        <v>45612</v>
      </c>
      <c r="Q1" s="4">
        <v>45614</v>
      </c>
      <c r="R1" s="4">
        <v>45614</v>
      </c>
      <c r="S1" s="3">
        <f t="shared" ref="S1:W1" si="1">R1+1</f>
        <v>45615</v>
      </c>
      <c r="T1" s="3">
        <f t="shared" si="1"/>
        <v>45616</v>
      </c>
      <c r="U1" s="3">
        <f t="shared" si="1"/>
        <v>45617</v>
      </c>
      <c r="V1" s="3">
        <f t="shared" si="1"/>
        <v>45618</v>
      </c>
      <c r="W1" s="3">
        <f t="shared" si="1"/>
        <v>45619</v>
      </c>
      <c r="X1" s="3">
        <v>45621</v>
      </c>
      <c r="Y1" s="3">
        <f>X1+1</f>
        <v>45622</v>
      </c>
      <c r="Z1" s="3">
        <v>45622</v>
      </c>
      <c r="AA1" s="3">
        <f>Y1+1</f>
        <v>45623</v>
      </c>
      <c r="AB1" s="3">
        <v>45625</v>
      </c>
      <c r="AC1" s="3">
        <v>45628</v>
      </c>
      <c r="AD1" s="3">
        <f t="shared" ref="AD1:AF1" si="2">AC1+1</f>
        <v>45629</v>
      </c>
      <c r="AE1" s="3">
        <f t="shared" si="2"/>
        <v>45630</v>
      </c>
      <c r="AF1" s="3">
        <f t="shared" si="2"/>
        <v>45631</v>
      </c>
    </row>
    <row r="2" spans="1:32" ht="14.25" x14ac:dyDescent="0.45">
      <c r="A2" s="5"/>
      <c r="B2" s="44">
        <v>0.99027777777777781</v>
      </c>
      <c r="C2" s="7">
        <v>0.34027777777777779</v>
      </c>
      <c r="D2" s="7">
        <v>0.72569444444444442</v>
      </c>
      <c r="E2" s="7">
        <v>0.73402777777777772</v>
      </c>
      <c r="F2" s="7">
        <v>0.71666666666666667</v>
      </c>
      <c r="G2" s="7">
        <v>0.73888888888888893</v>
      </c>
      <c r="H2" s="7">
        <v>0.81388888888888888</v>
      </c>
      <c r="I2" s="7">
        <v>0.71319444444444446</v>
      </c>
      <c r="J2" s="7">
        <v>0.33888888888888891</v>
      </c>
      <c r="K2" s="7">
        <v>0.72152777777777777</v>
      </c>
      <c r="L2" s="7">
        <v>0.43888888888888888</v>
      </c>
      <c r="M2" s="7">
        <v>0.13472222222222222</v>
      </c>
      <c r="N2" s="7">
        <v>0.75416666666666665</v>
      </c>
      <c r="O2" s="7">
        <v>0.79583333333333328</v>
      </c>
      <c r="P2" s="7">
        <v>0.74444444444444446</v>
      </c>
      <c r="Q2" s="7">
        <v>0.39583333333333331</v>
      </c>
      <c r="R2" s="7">
        <v>0.78055555555555556</v>
      </c>
      <c r="S2" s="7">
        <v>0.75208333333333333</v>
      </c>
      <c r="T2" s="7">
        <v>0.74444444444444446</v>
      </c>
      <c r="U2" s="7">
        <v>0.77847222222222223</v>
      </c>
      <c r="V2" s="7">
        <v>0.83472222222222225</v>
      </c>
      <c r="W2" s="7">
        <v>0.74513888888888891</v>
      </c>
      <c r="X2" s="7">
        <v>0.78888888888888886</v>
      </c>
      <c r="Y2" s="7">
        <v>0.71180555555555558</v>
      </c>
      <c r="Z2" s="7">
        <v>0.80138888888888893</v>
      </c>
      <c r="AA2" s="7">
        <v>0.88124999999999998</v>
      </c>
      <c r="AB2" s="7">
        <v>0.78819444444444442</v>
      </c>
      <c r="AC2" s="7">
        <v>0.75624999999999998</v>
      </c>
      <c r="AD2" s="7">
        <v>0.99513888888888891</v>
      </c>
      <c r="AE2" s="7">
        <v>0.84375</v>
      </c>
      <c r="AF2" s="7">
        <v>0.42777777777777776</v>
      </c>
    </row>
    <row r="3" spans="1:32" ht="14.25" x14ac:dyDescent="0.45">
      <c r="A3" s="8" t="s">
        <v>48</v>
      </c>
      <c r="B3" s="9">
        <v>43034</v>
      </c>
      <c r="C3" s="9">
        <v>56785</v>
      </c>
      <c r="D3" s="9">
        <v>56785</v>
      </c>
      <c r="E3" s="9">
        <v>58792</v>
      </c>
      <c r="F3" s="9">
        <v>66147</v>
      </c>
      <c r="G3" s="9">
        <v>66675</v>
      </c>
      <c r="H3" s="9">
        <v>66675</v>
      </c>
      <c r="I3" s="9">
        <v>66675</v>
      </c>
      <c r="J3" s="9">
        <v>67384</v>
      </c>
      <c r="K3" s="9">
        <v>76685</v>
      </c>
      <c r="L3" s="9">
        <v>76685</v>
      </c>
      <c r="M3" s="10">
        <v>80392</v>
      </c>
      <c r="N3" s="9">
        <v>89315</v>
      </c>
      <c r="O3" s="9">
        <v>89990</v>
      </c>
      <c r="P3" s="9">
        <v>89990</v>
      </c>
      <c r="Q3" s="9">
        <v>90906</v>
      </c>
      <c r="R3" s="9">
        <v>91581</v>
      </c>
      <c r="S3" s="9">
        <v>100885</v>
      </c>
      <c r="T3" s="9">
        <v>101217</v>
      </c>
      <c r="U3" s="9">
        <v>101806</v>
      </c>
      <c r="V3" s="9">
        <v>102154</v>
      </c>
      <c r="W3" s="9">
        <v>102550</v>
      </c>
      <c r="X3" s="9">
        <v>102653</v>
      </c>
      <c r="Y3" s="9">
        <v>103685</v>
      </c>
      <c r="Z3" s="9">
        <v>104321</v>
      </c>
      <c r="AA3" s="9">
        <v>104801</v>
      </c>
      <c r="AB3" s="9">
        <v>104856</v>
      </c>
      <c r="AC3" s="9">
        <v>105188</v>
      </c>
      <c r="AD3" s="9">
        <v>105367</v>
      </c>
      <c r="AE3" s="9">
        <v>105367</v>
      </c>
      <c r="AF3" s="9">
        <v>105367</v>
      </c>
    </row>
    <row r="4" spans="1:32" ht="14.25" x14ac:dyDescent="0.45">
      <c r="A4" s="11" t="s">
        <v>49</v>
      </c>
      <c r="B4" s="12">
        <v>44029</v>
      </c>
      <c r="C4" s="12">
        <v>53596</v>
      </c>
      <c r="D4" s="12">
        <v>53596</v>
      </c>
      <c r="E4" s="12">
        <v>55625</v>
      </c>
      <c r="F4" s="12">
        <v>62631</v>
      </c>
      <c r="G4" s="12">
        <v>63414</v>
      </c>
      <c r="H4" s="12">
        <v>63414</v>
      </c>
      <c r="I4" s="12">
        <v>63414</v>
      </c>
      <c r="J4" s="12">
        <v>64408</v>
      </c>
      <c r="K4" s="12">
        <v>73563</v>
      </c>
      <c r="L4" s="12">
        <v>73563</v>
      </c>
      <c r="M4" s="13">
        <v>76627</v>
      </c>
      <c r="N4" s="12">
        <v>87551</v>
      </c>
      <c r="O4" s="12">
        <v>88068</v>
      </c>
      <c r="P4" s="12">
        <v>88068</v>
      </c>
      <c r="Q4" s="12">
        <v>88902</v>
      </c>
      <c r="R4" s="12">
        <v>89300</v>
      </c>
      <c r="S4" s="12">
        <v>100658</v>
      </c>
      <c r="T4" s="12">
        <v>100866</v>
      </c>
      <c r="U4" s="12">
        <v>101612</v>
      </c>
      <c r="V4" s="12">
        <v>101951</v>
      </c>
      <c r="W4" s="12">
        <v>102346</v>
      </c>
      <c r="X4" s="12">
        <v>102446</v>
      </c>
      <c r="Y4" s="12">
        <v>103790</v>
      </c>
      <c r="Z4" s="12">
        <v>104503</v>
      </c>
      <c r="AA4" s="12">
        <v>104991</v>
      </c>
      <c r="AB4" s="12">
        <v>105083</v>
      </c>
      <c r="AC4" s="12">
        <v>105331</v>
      </c>
      <c r="AD4" s="12">
        <v>105554</v>
      </c>
      <c r="AE4" s="12">
        <v>105554</v>
      </c>
      <c r="AF4" s="12">
        <v>105554</v>
      </c>
    </row>
    <row r="5" spans="1:32" ht="14.25" x14ac:dyDescent="0.45">
      <c r="A5" s="14" t="s">
        <v>3</v>
      </c>
      <c r="B5" s="17">
        <f t="shared" ref="B5:AF5" si="3">IFERROR(B7/SUM(B3:B4),"")</f>
        <v>1.1428505794654445E-2</v>
      </c>
      <c r="C5" s="17">
        <f t="shared" si="3"/>
        <v>2.889084172094835E-2</v>
      </c>
      <c r="D5" s="17">
        <f t="shared" si="3"/>
        <v>2.889084172094835E-2</v>
      </c>
      <c r="E5" s="17">
        <f t="shared" si="3"/>
        <v>2.7679453228104216E-2</v>
      </c>
      <c r="F5" s="17">
        <f t="shared" si="3"/>
        <v>2.7302800167730512E-2</v>
      </c>
      <c r="G5" s="17">
        <f t="shared" si="3"/>
        <v>2.5067453820077024E-2</v>
      </c>
      <c r="H5" s="17">
        <f t="shared" si="3"/>
        <v>2.5067453820077024E-2</v>
      </c>
      <c r="I5" s="17">
        <f t="shared" si="3"/>
        <v>2.5067453820077024E-2</v>
      </c>
      <c r="J5" s="17">
        <f t="shared" si="3"/>
        <v>2.2581036785237343E-2</v>
      </c>
      <c r="K5" s="17">
        <f t="shared" si="3"/>
        <v>2.0778978755124859E-2</v>
      </c>
      <c r="L5" s="17">
        <f t="shared" si="3"/>
        <v>2.0778978755124859E-2</v>
      </c>
      <c r="M5" s="17">
        <f t="shared" si="3"/>
        <v>2.3977989924786173E-2</v>
      </c>
      <c r="N5" s="17">
        <f t="shared" si="3"/>
        <v>9.9736523695905382E-3</v>
      </c>
      <c r="O5" s="17">
        <f t="shared" si="3"/>
        <v>1.079423558615732E-2</v>
      </c>
      <c r="P5" s="17">
        <f t="shared" si="3"/>
        <v>1.079423558615732E-2</v>
      </c>
      <c r="Q5" s="17">
        <f t="shared" si="3"/>
        <v>1.1145221569674318E-2</v>
      </c>
      <c r="R5" s="17">
        <f t="shared" si="3"/>
        <v>1.2610500826510248E-2</v>
      </c>
      <c r="S5" s="17">
        <f t="shared" si="3"/>
        <v>1.1263105143815464E-3</v>
      </c>
      <c r="T5" s="17">
        <f t="shared" si="3"/>
        <v>1.7369100815011653E-3</v>
      </c>
      <c r="U5" s="17">
        <f t="shared" si="3"/>
        <v>9.5370124571080234E-4</v>
      </c>
      <c r="V5" s="17">
        <f t="shared" si="3"/>
        <v>9.9458611988927277E-4</v>
      </c>
      <c r="W5" s="17">
        <f t="shared" si="3"/>
        <v>9.9562704982039674E-4</v>
      </c>
      <c r="X5" s="17">
        <f t="shared" si="3"/>
        <v>1.0092686946303979E-3</v>
      </c>
      <c r="Y5" s="17">
        <f t="shared" si="3"/>
        <v>5.0608507049042055E-4</v>
      </c>
      <c r="Z5" s="45">
        <f t="shared" si="3"/>
        <v>8.7154733172432289E-4</v>
      </c>
      <c r="AA5" s="15">
        <f t="shared" si="3"/>
        <v>9.0565893837705916E-4</v>
      </c>
      <c r="AB5" s="15">
        <f t="shared" si="3"/>
        <v>1.0812664631154763E-3</v>
      </c>
      <c r="AC5" s="15">
        <f t="shared" si="3"/>
        <v>6.7927360475776534E-4</v>
      </c>
      <c r="AD5" s="15">
        <f t="shared" si="3"/>
        <v>8.8658786939185765E-4</v>
      </c>
      <c r="AE5" s="15">
        <f t="shared" si="3"/>
        <v>8.8658786939185765E-4</v>
      </c>
      <c r="AF5" s="15">
        <f t="shared" si="3"/>
        <v>8.8658786939185765E-4</v>
      </c>
    </row>
    <row r="6" spans="1:32" ht="14.25" x14ac:dyDescent="0.45">
      <c r="A6" s="14" t="s">
        <v>4</v>
      </c>
      <c r="B6" s="16" t="s">
        <v>5</v>
      </c>
      <c r="C6" s="15">
        <f t="shared" ref="C6:AF6" si="4">C5-B5</f>
        <v>1.7462335926293905E-2</v>
      </c>
      <c r="D6" s="15">
        <f t="shared" si="4"/>
        <v>0</v>
      </c>
      <c r="E6" s="15">
        <f t="shared" si="4"/>
        <v>-1.2113884928441343E-3</v>
      </c>
      <c r="F6" s="17">
        <f t="shared" si="4"/>
        <v>-3.7665306037370366E-4</v>
      </c>
      <c r="G6" s="15">
        <f t="shared" si="4"/>
        <v>-2.2353463476534885E-3</v>
      </c>
      <c r="H6" s="15">
        <f t="shared" si="4"/>
        <v>0</v>
      </c>
      <c r="I6" s="15">
        <f t="shared" si="4"/>
        <v>0</v>
      </c>
      <c r="J6" s="15">
        <f t="shared" si="4"/>
        <v>-2.4864170348396809E-3</v>
      </c>
      <c r="K6" s="15">
        <f t="shared" si="4"/>
        <v>-1.8020580301124842E-3</v>
      </c>
      <c r="L6" s="15">
        <f t="shared" si="4"/>
        <v>0</v>
      </c>
      <c r="M6" s="15">
        <f t="shared" si="4"/>
        <v>3.1990111696613144E-3</v>
      </c>
      <c r="N6" s="15">
        <f t="shared" si="4"/>
        <v>-1.4004337555195635E-2</v>
      </c>
      <c r="O6" s="15">
        <f t="shared" si="4"/>
        <v>8.205832165667816E-4</v>
      </c>
      <c r="P6" s="15">
        <f t="shared" si="4"/>
        <v>0</v>
      </c>
      <c r="Q6" s="17">
        <f t="shared" si="4"/>
        <v>3.5098598351699858E-4</v>
      </c>
      <c r="R6" s="15">
        <f t="shared" si="4"/>
        <v>1.4652792568359291E-3</v>
      </c>
      <c r="S6" s="15">
        <f t="shared" si="4"/>
        <v>-1.1484190312128701E-2</v>
      </c>
      <c r="T6" s="15">
        <f t="shared" si="4"/>
        <v>6.1059956711961893E-4</v>
      </c>
      <c r="U6" s="15">
        <f t="shared" si="4"/>
        <v>-7.83208835790363E-4</v>
      </c>
      <c r="V6" s="45">
        <f t="shared" si="4"/>
        <v>4.0884874178470426E-5</v>
      </c>
      <c r="W6" s="18">
        <f t="shared" si="4"/>
        <v>1.0409299311239708E-6</v>
      </c>
      <c r="X6" s="18">
        <f t="shared" si="4"/>
        <v>1.3641644810001184E-5</v>
      </c>
      <c r="Y6" s="18">
        <f t="shared" si="4"/>
        <v>-5.0318362413997737E-4</v>
      </c>
      <c r="Z6" s="18">
        <f t="shared" si="4"/>
        <v>3.6546226123390234E-4</v>
      </c>
      <c r="AA6" s="18">
        <f t="shared" si="4"/>
        <v>3.4111606652736264E-5</v>
      </c>
      <c r="AB6" s="18">
        <f t="shared" si="4"/>
        <v>1.7560752473841715E-4</v>
      </c>
      <c r="AC6" s="18">
        <f t="shared" si="4"/>
        <v>-4.0199285835771097E-4</v>
      </c>
      <c r="AD6" s="18">
        <f t="shared" si="4"/>
        <v>2.0731426463409231E-4</v>
      </c>
      <c r="AE6" s="18">
        <f t="shared" si="4"/>
        <v>0</v>
      </c>
      <c r="AF6" s="18">
        <f t="shared" si="4"/>
        <v>0</v>
      </c>
    </row>
    <row r="7" spans="1:32" ht="14.25" x14ac:dyDescent="0.45">
      <c r="A7" s="14" t="s">
        <v>6</v>
      </c>
      <c r="B7" s="16">
        <f t="shared" ref="B7:AF7" si="5">ABS(B3-B4)</f>
        <v>995</v>
      </c>
      <c r="C7" s="16">
        <f t="shared" si="5"/>
        <v>3189</v>
      </c>
      <c r="D7" s="16">
        <f t="shared" si="5"/>
        <v>3189</v>
      </c>
      <c r="E7" s="16">
        <f t="shared" si="5"/>
        <v>3167</v>
      </c>
      <c r="F7" s="16">
        <f t="shared" si="5"/>
        <v>3516</v>
      </c>
      <c r="G7" s="16">
        <f t="shared" si="5"/>
        <v>3261</v>
      </c>
      <c r="H7" s="16">
        <f t="shared" si="5"/>
        <v>3261</v>
      </c>
      <c r="I7" s="16">
        <f t="shared" si="5"/>
        <v>3261</v>
      </c>
      <c r="J7" s="16">
        <f t="shared" si="5"/>
        <v>2976</v>
      </c>
      <c r="K7" s="16">
        <f t="shared" si="5"/>
        <v>3122</v>
      </c>
      <c r="L7" s="16">
        <f t="shared" si="5"/>
        <v>3122</v>
      </c>
      <c r="M7" s="16">
        <f t="shared" si="5"/>
        <v>3765</v>
      </c>
      <c r="N7" s="16">
        <f t="shared" si="5"/>
        <v>1764</v>
      </c>
      <c r="O7" s="16">
        <f t="shared" si="5"/>
        <v>1922</v>
      </c>
      <c r="P7" s="16">
        <f t="shared" si="5"/>
        <v>1922</v>
      </c>
      <c r="Q7" s="16">
        <f t="shared" si="5"/>
        <v>2004</v>
      </c>
      <c r="R7" s="16">
        <f t="shared" si="5"/>
        <v>2281</v>
      </c>
      <c r="S7" s="16">
        <f t="shared" si="5"/>
        <v>227</v>
      </c>
      <c r="T7" s="16">
        <f t="shared" si="5"/>
        <v>351</v>
      </c>
      <c r="U7" s="16">
        <f t="shared" si="5"/>
        <v>194</v>
      </c>
      <c r="V7" s="16">
        <f t="shared" si="5"/>
        <v>203</v>
      </c>
      <c r="W7" s="16">
        <f t="shared" si="5"/>
        <v>204</v>
      </c>
      <c r="X7" s="16">
        <f t="shared" si="5"/>
        <v>207</v>
      </c>
      <c r="Y7" s="16">
        <f t="shared" si="5"/>
        <v>105</v>
      </c>
      <c r="Z7" s="16">
        <f t="shared" si="5"/>
        <v>182</v>
      </c>
      <c r="AA7" s="16">
        <f t="shared" si="5"/>
        <v>190</v>
      </c>
      <c r="AB7" s="16">
        <f t="shared" si="5"/>
        <v>227</v>
      </c>
      <c r="AC7" s="16">
        <f t="shared" si="5"/>
        <v>143</v>
      </c>
      <c r="AD7" s="16">
        <f t="shared" si="5"/>
        <v>187</v>
      </c>
      <c r="AE7" s="16">
        <f t="shared" si="5"/>
        <v>187</v>
      </c>
      <c r="AF7" s="16">
        <f t="shared" si="5"/>
        <v>187</v>
      </c>
    </row>
    <row r="8" spans="1:32" ht="14.25" x14ac:dyDescent="0.45">
      <c r="A8" s="14" t="s">
        <v>7</v>
      </c>
      <c r="B8" s="19">
        <f t="shared" ref="B8:AF8" si="6">SUM(B3:B4)</f>
        <v>87063</v>
      </c>
      <c r="C8" s="16">
        <f t="shared" si="6"/>
        <v>110381</v>
      </c>
      <c r="D8" s="19">
        <f t="shared" si="6"/>
        <v>110381</v>
      </c>
      <c r="E8" s="16">
        <f t="shared" si="6"/>
        <v>114417</v>
      </c>
      <c r="F8" s="16">
        <f t="shared" si="6"/>
        <v>128778</v>
      </c>
      <c r="G8" s="16">
        <f t="shared" si="6"/>
        <v>130089</v>
      </c>
      <c r="H8" s="16">
        <f t="shared" si="6"/>
        <v>130089</v>
      </c>
      <c r="I8" s="16">
        <f t="shared" si="6"/>
        <v>130089</v>
      </c>
      <c r="J8" s="16">
        <f t="shared" si="6"/>
        <v>131792</v>
      </c>
      <c r="K8" s="19">
        <f t="shared" si="6"/>
        <v>150248</v>
      </c>
      <c r="L8" s="16">
        <f t="shared" si="6"/>
        <v>150248</v>
      </c>
      <c r="M8" s="19">
        <f t="shared" si="6"/>
        <v>157019</v>
      </c>
      <c r="N8" s="16">
        <f t="shared" si="6"/>
        <v>176866</v>
      </c>
      <c r="O8" s="16">
        <f t="shared" si="6"/>
        <v>178058</v>
      </c>
      <c r="P8" s="16">
        <f t="shared" si="6"/>
        <v>178058</v>
      </c>
      <c r="Q8" s="16">
        <f t="shared" si="6"/>
        <v>179808</v>
      </c>
      <c r="R8" s="16">
        <f t="shared" si="6"/>
        <v>180881</v>
      </c>
      <c r="S8" s="16">
        <f t="shared" si="6"/>
        <v>201543</v>
      </c>
      <c r="T8" s="16">
        <f t="shared" si="6"/>
        <v>202083</v>
      </c>
      <c r="U8" s="16">
        <f t="shared" si="6"/>
        <v>203418</v>
      </c>
      <c r="V8" s="16">
        <f t="shared" si="6"/>
        <v>204105</v>
      </c>
      <c r="W8" s="16">
        <f t="shared" si="6"/>
        <v>204896</v>
      </c>
      <c r="X8" s="16">
        <f t="shared" si="6"/>
        <v>205099</v>
      </c>
      <c r="Y8" s="16">
        <f t="shared" si="6"/>
        <v>207475</v>
      </c>
      <c r="Z8" s="16">
        <f t="shared" si="6"/>
        <v>208824</v>
      </c>
      <c r="AA8" s="16">
        <f t="shared" si="6"/>
        <v>209792</v>
      </c>
      <c r="AB8" s="16">
        <f t="shared" si="6"/>
        <v>209939</v>
      </c>
      <c r="AC8" s="16">
        <f t="shared" si="6"/>
        <v>210519</v>
      </c>
      <c r="AD8" s="16">
        <f t="shared" si="6"/>
        <v>210921</v>
      </c>
      <c r="AE8" s="16">
        <f t="shared" si="6"/>
        <v>210921</v>
      </c>
      <c r="AF8" s="16">
        <f t="shared" si="6"/>
        <v>210921</v>
      </c>
    </row>
    <row r="9" spans="1:32" ht="14.25" x14ac:dyDescent="0.45">
      <c r="A9" s="14" t="s">
        <v>8</v>
      </c>
      <c r="B9" s="16" t="s">
        <v>9</v>
      </c>
      <c r="C9" s="16" t="s">
        <v>9</v>
      </c>
      <c r="D9" s="16" t="s">
        <v>9</v>
      </c>
      <c r="E9" s="16">
        <f t="shared" ref="E9:AF9" si="7">SUM(E10:E14)</f>
        <v>344445</v>
      </c>
      <c r="F9" s="16">
        <f t="shared" si="7"/>
        <v>328695</v>
      </c>
      <c r="G9" s="16">
        <f t="shared" si="7"/>
        <v>328695</v>
      </c>
      <c r="H9" s="16">
        <f t="shared" si="7"/>
        <v>328695</v>
      </c>
      <c r="I9" s="16">
        <f t="shared" si="7"/>
        <v>274255</v>
      </c>
      <c r="J9" s="16">
        <f t="shared" si="7"/>
        <v>272811</v>
      </c>
      <c r="K9" s="16">
        <f t="shared" si="7"/>
        <v>222561</v>
      </c>
      <c r="L9" s="16">
        <f t="shared" si="7"/>
        <v>197604</v>
      </c>
      <c r="M9" s="16">
        <f t="shared" si="7"/>
        <v>188614</v>
      </c>
      <c r="N9" s="16">
        <f t="shared" si="7"/>
        <v>145354</v>
      </c>
      <c r="O9" s="16">
        <f t="shared" si="7"/>
        <v>73828</v>
      </c>
      <c r="P9" s="16">
        <f t="shared" si="7"/>
        <v>73828</v>
      </c>
      <c r="Q9" s="16">
        <f t="shared" si="7"/>
        <v>73828</v>
      </c>
      <c r="R9" s="16">
        <f t="shared" si="7"/>
        <v>67767</v>
      </c>
      <c r="S9" s="16">
        <f t="shared" si="7"/>
        <v>54344</v>
      </c>
      <c r="T9" s="16">
        <f t="shared" si="7"/>
        <v>26163</v>
      </c>
      <c r="U9" s="16">
        <f t="shared" si="7"/>
        <v>23701</v>
      </c>
      <c r="V9" s="16">
        <f t="shared" si="7"/>
        <v>22181</v>
      </c>
      <c r="W9" s="16">
        <f t="shared" si="7"/>
        <v>21520</v>
      </c>
      <c r="X9" s="16">
        <f t="shared" si="7"/>
        <v>21060</v>
      </c>
      <c r="Y9" s="16">
        <f t="shared" si="7"/>
        <v>15725</v>
      </c>
      <c r="Z9" s="16">
        <f t="shared" si="7"/>
        <v>15725</v>
      </c>
      <c r="AA9" s="16">
        <f t="shared" si="7"/>
        <v>12076</v>
      </c>
      <c r="AB9" s="16">
        <f t="shared" si="7"/>
        <v>3107</v>
      </c>
      <c r="AC9" s="16">
        <f t="shared" si="7"/>
        <v>796</v>
      </c>
      <c r="AD9" s="16">
        <f t="shared" si="7"/>
        <v>0</v>
      </c>
      <c r="AE9" s="16">
        <f t="shared" si="7"/>
        <v>0</v>
      </c>
      <c r="AF9" s="16">
        <f t="shared" si="7"/>
        <v>0</v>
      </c>
    </row>
    <row r="10" spans="1:32" ht="14.25" x14ac:dyDescent="0.45">
      <c r="A10" s="20" t="s">
        <v>50</v>
      </c>
      <c r="B10" s="16"/>
      <c r="C10" s="16"/>
      <c r="D10" s="16"/>
      <c r="E10" s="16">
        <v>100894</v>
      </c>
      <c r="F10" s="16">
        <v>100894</v>
      </c>
      <c r="G10" s="16">
        <v>100894</v>
      </c>
      <c r="H10" s="16">
        <v>100894</v>
      </c>
      <c r="I10" s="16">
        <v>100894</v>
      </c>
      <c r="J10" s="24">
        <v>99450</v>
      </c>
      <c r="K10" s="16">
        <v>49200</v>
      </c>
      <c r="L10" s="16">
        <v>49200</v>
      </c>
      <c r="M10" s="16">
        <v>49200</v>
      </c>
      <c r="N10" s="16">
        <v>49200</v>
      </c>
      <c r="O10" s="16">
        <v>13200</v>
      </c>
      <c r="P10" s="16">
        <v>13200</v>
      </c>
      <c r="Q10" s="16">
        <v>13200</v>
      </c>
      <c r="R10" s="24">
        <v>7139</v>
      </c>
      <c r="S10" s="24">
        <v>7100</v>
      </c>
      <c r="T10" s="24">
        <v>7100</v>
      </c>
      <c r="U10" s="16">
        <v>7139</v>
      </c>
      <c r="V10" s="24">
        <v>5632</v>
      </c>
      <c r="W10" s="24">
        <v>5632</v>
      </c>
      <c r="X10" s="24">
        <v>5632</v>
      </c>
      <c r="Y10" s="24">
        <v>5632</v>
      </c>
      <c r="Z10" s="24">
        <v>5632</v>
      </c>
      <c r="AA10" s="24">
        <v>5632</v>
      </c>
      <c r="AB10" s="41">
        <v>600</v>
      </c>
      <c r="AC10" s="41">
        <v>600</v>
      </c>
      <c r="AD10" s="20">
        <v>0</v>
      </c>
      <c r="AE10" s="20">
        <v>0</v>
      </c>
      <c r="AF10" s="20">
        <v>0</v>
      </c>
    </row>
    <row r="11" spans="1:32" ht="14.25" x14ac:dyDescent="0.45">
      <c r="A11" s="20" t="s">
        <v>51</v>
      </c>
      <c r="B11" s="16"/>
      <c r="C11" s="16"/>
      <c r="D11" s="16"/>
      <c r="E11" s="16">
        <v>17950</v>
      </c>
      <c r="F11" s="16">
        <v>10700</v>
      </c>
      <c r="G11" s="16">
        <v>10700</v>
      </c>
      <c r="H11" s="16">
        <v>10700</v>
      </c>
      <c r="I11" s="16">
        <v>10700</v>
      </c>
      <c r="J11" s="16">
        <v>10700</v>
      </c>
      <c r="K11" s="16">
        <v>10700</v>
      </c>
      <c r="L11" s="16">
        <v>10700</v>
      </c>
      <c r="M11" s="40">
        <v>1710</v>
      </c>
      <c r="N11" s="16">
        <v>1710</v>
      </c>
      <c r="O11" s="16">
        <v>700</v>
      </c>
      <c r="P11" s="24">
        <v>700</v>
      </c>
      <c r="Q11" s="24">
        <v>700</v>
      </c>
      <c r="R11" s="24">
        <v>700</v>
      </c>
      <c r="S11" s="24">
        <v>700</v>
      </c>
      <c r="T11" s="16">
        <v>60</v>
      </c>
      <c r="U11" s="16">
        <v>60</v>
      </c>
      <c r="V11" s="16">
        <v>0</v>
      </c>
      <c r="W11" s="16">
        <v>0</v>
      </c>
      <c r="X11" s="16">
        <v>0</v>
      </c>
      <c r="Y11" s="16">
        <v>0</v>
      </c>
      <c r="Z11" s="16">
        <v>0</v>
      </c>
      <c r="AA11" s="16">
        <v>0</v>
      </c>
      <c r="AB11" s="16">
        <v>0</v>
      </c>
      <c r="AC11" s="16">
        <v>0</v>
      </c>
      <c r="AD11" s="20">
        <v>0</v>
      </c>
      <c r="AE11" s="20">
        <v>0</v>
      </c>
      <c r="AF11" s="20">
        <v>0</v>
      </c>
    </row>
    <row r="12" spans="1:32" ht="14.25" x14ac:dyDescent="0.45">
      <c r="A12" s="20" t="s">
        <v>52</v>
      </c>
      <c r="B12" s="16"/>
      <c r="C12" s="16"/>
      <c r="D12" s="21"/>
      <c r="E12" s="16">
        <v>47000</v>
      </c>
      <c r="F12" s="16">
        <v>38500</v>
      </c>
      <c r="G12" s="16">
        <v>38500</v>
      </c>
      <c r="H12" s="16">
        <v>38500</v>
      </c>
      <c r="I12" s="16">
        <v>38500</v>
      </c>
      <c r="J12" s="16">
        <v>38500</v>
      </c>
      <c r="K12" s="16">
        <v>38500</v>
      </c>
      <c r="L12" s="24">
        <v>29050</v>
      </c>
      <c r="M12" s="40">
        <v>29050</v>
      </c>
      <c r="N12" s="24">
        <v>16350</v>
      </c>
      <c r="O12" s="24">
        <v>16350</v>
      </c>
      <c r="P12" s="24">
        <v>16350</v>
      </c>
      <c r="Q12" s="24">
        <v>16350</v>
      </c>
      <c r="R12" s="24">
        <v>16350</v>
      </c>
      <c r="S12" s="24">
        <v>3182</v>
      </c>
      <c r="T12" s="24">
        <v>3182</v>
      </c>
      <c r="U12" s="16">
        <v>2892</v>
      </c>
      <c r="V12" s="24">
        <v>2939</v>
      </c>
      <c r="W12" s="24">
        <v>2939</v>
      </c>
      <c r="X12" s="24">
        <v>2479</v>
      </c>
      <c r="Y12" s="16">
        <v>0</v>
      </c>
      <c r="Z12" s="16">
        <v>0</v>
      </c>
      <c r="AA12" s="16">
        <v>0</v>
      </c>
      <c r="AB12" s="16">
        <v>0</v>
      </c>
      <c r="AC12" s="16">
        <v>0</v>
      </c>
      <c r="AD12" s="20">
        <v>0</v>
      </c>
      <c r="AE12" s="20">
        <v>0</v>
      </c>
      <c r="AF12" s="20">
        <v>0</v>
      </c>
    </row>
    <row r="13" spans="1:32" ht="14.25" x14ac:dyDescent="0.45">
      <c r="A13" s="20" t="s">
        <v>39</v>
      </c>
      <c r="B13" s="16"/>
      <c r="C13" s="16"/>
      <c r="D13" s="21"/>
      <c r="E13" s="16">
        <v>108811</v>
      </c>
      <c r="F13" s="16">
        <v>108811</v>
      </c>
      <c r="G13" s="16">
        <v>108811</v>
      </c>
      <c r="H13" s="16">
        <v>108811</v>
      </c>
      <c r="I13" s="16">
        <v>54371</v>
      </c>
      <c r="J13" s="16">
        <v>54371</v>
      </c>
      <c r="K13" s="16">
        <v>54371</v>
      </c>
      <c r="L13" s="24">
        <v>54371</v>
      </c>
      <c r="M13" s="40">
        <v>54371</v>
      </c>
      <c r="N13" s="24">
        <v>23811</v>
      </c>
      <c r="O13" s="24">
        <v>11083</v>
      </c>
      <c r="P13" s="24">
        <v>11083</v>
      </c>
      <c r="Q13" s="24">
        <v>11083</v>
      </c>
      <c r="R13" s="24">
        <v>11083</v>
      </c>
      <c r="S13" s="24">
        <v>10867</v>
      </c>
      <c r="T13" s="24">
        <v>10867</v>
      </c>
      <c r="U13" s="16">
        <v>9765</v>
      </c>
      <c r="V13" s="24">
        <v>9765</v>
      </c>
      <c r="W13" s="24">
        <v>9104</v>
      </c>
      <c r="X13" s="24">
        <v>9104</v>
      </c>
      <c r="Y13" s="24">
        <v>6248</v>
      </c>
      <c r="Z13" s="24">
        <v>6248</v>
      </c>
      <c r="AA13" s="24">
        <v>6248</v>
      </c>
      <c r="AB13" s="16">
        <v>2311</v>
      </c>
      <c r="AC13" s="16">
        <v>0</v>
      </c>
      <c r="AD13" s="20">
        <v>0</v>
      </c>
      <c r="AE13" s="20">
        <v>0</v>
      </c>
      <c r="AF13" s="20">
        <v>0</v>
      </c>
    </row>
    <row r="14" spans="1:32" ht="14.25" x14ac:dyDescent="0.45">
      <c r="A14" s="20" t="s">
        <v>40</v>
      </c>
      <c r="B14" s="16"/>
      <c r="C14" s="16"/>
      <c r="D14" s="16"/>
      <c r="E14" s="16">
        <v>69790</v>
      </c>
      <c r="F14" s="16">
        <v>69790</v>
      </c>
      <c r="G14" s="16">
        <v>69790</v>
      </c>
      <c r="H14" s="16">
        <v>69790</v>
      </c>
      <c r="I14" s="16">
        <v>69790</v>
      </c>
      <c r="J14" s="16">
        <v>69790</v>
      </c>
      <c r="K14" s="16">
        <v>69790</v>
      </c>
      <c r="L14" s="24">
        <v>54283</v>
      </c>
      <c r="M14" s="40">
        <v>54283</v>
      </c>
      <c r="N14" s="24">
        <v>54283</v>
      </c>
      <c r="O14" s="24">
        <v>32495</v>
      </c>
      <c r="P14" s="24">
        <v>32495</v>
      </c>
      <c r="Q14" s="24">
        <v>32495</v>
      </c>
      <c r="R14" s="24">
        <v>32495</v>
      </c>
      <c r="S14" s="24">
        <v>32495</v>
      </c>
      <c r="T14" s="24">
        <v>4954</v>
      </c>
      <c r="U14" s="16">
        <v>3845</v>
      </c>
      <c r="V14" s="24">
        <v>3845</v>
      </c>
      <c r="W14" s="24">
        <v>3845</v>
      </c>
      <c r="X14" s="24">
        <v>3845</v>
      </c>
      <c r="Y14" s="24">
        <v>3845</v>
      </c>
      <c r="Z14" s="24">
        <v>3845</v>
      </c>
      <c r="AA14" s="16">
        <v>196</v>
      </c>
      <c r="AB14" s="16">
        <v>196</v>
      </c>
      <c r="AC14" s="16">
        <v>196</v>
      </c>
      <c r="AD14" s="20">
        <v>0</v>
      </c>
      <c r="AE14" s="20">
        <v>0</v>
      </c>
      <c r="AF14" s="20">
        <v>0</v>
      </c>
    </row>
    <row r="15" spans="1:32" ht="14.25" x14ac:dyDescent="0.45">
      <c r="A15" s="41"/>
    </row>
    <row r="16" spans="1:32" ht="14.25" x14ac:dyDescent="0.45">
      <c r="A16" s="14"/>
    </row>
    <row r="17" spans="1:8" ht="14.25" x14ac:dyDescent="0.45">
      <c r="A17" s="27"/>
    </row>
    <row r="18" spans="1:8" ht="33.75" customHeight="1" x14ac:dyDescent="0.45">
      <c r="A18" s="28" t="s">
        <v>20</v>
      </c>
      <c r="B18" s="29" t="s">
        <v>21</v>
      </c>
    </row>
    <row r="19" spans="1:8" ht="15.75" customHeight="1" x14ac:dyDescent="0.45">
      <c r="A19" s="41" t="s">
        <v>39</v>
      </c>
      <c r="B19" s="42" t="s">
        <v>41</v>
      </c>
      <c r="C19" s="35"/>
      <c r="D19" s="35"/>
      <c r="E19" s="35"/>
      <c r="F19" s="35"/>
      <c r="G19" s="35"/>
      <c r="H19" s="35"/>
    </row>
    <row r="20" spans="1:8" ht="15.75" customHeight="1" x14ac:dyDescent="0.45"/>
    <row r="21" spans="1:8" ht="15.75" customHeight="1" x14ac:dyDescent="0.45">
      <c r="B21" s="31" t="s">
        <v>53</v>
      </c>
    </row>
    <row r="22" spans="1:8" ht="15.75" customHeight="1" x14ac:dyDescent="0.45"/>
    <row r="23" spans="1:8" ht="45.75" customHeight="1" x14ac:dyDescent="0.45">
      <c r="B23" s="98" t="s">
        <v>54</v>
      </c>
      <c r="C23" s="97"/>
      <c r="D23" s="97"/>
      <c r="E23" s="97"/>
      <c r="F23" s="97"/>
      <c r="G23" s="97"/>
      <c r="H23" s="97"/>
    </row>
    <row r="24" spans="1:8" ht="15.75" customHeight="1" x14ac:dyDescent="0.45"/>
    <row r="25" spans="1:8" ht="15.75" customHeight="1" x14ac:dyDescent="0.45"/>
    <row r="26" spans="1:8" ht="30.75" customHeight="1" x14ac:dyDescent="0.45">
      <c r="A26" s="28" t="s">
        <v>24</v>
      </c>
      <c r="B26" s="32" t="s">
        <v>55</v>
      </c>
    </row>
    <row r="27" spans="1:8" ht="15.75" customHeight="1" x14ac:dyDescent="0.45">
      <c r="B27" s="32" t="s">
        <v>56</v>
      </c>
    </row>
    <row r="28" spans="1:8" ht="15.75" customHeight="1" x14ac:dyDescent="0.45">
      <c r="B28" s="32" t="s">
        <v>57</v>
      </c>
    </row>
    <row r="29" spans="1:8" ht="15.75" customHeight="1" x14ac:dyDescent="0.45">
      <c r="B29" s="32" t="s">
        <v>58</v>
      </c>
    </row>
    <row r="30" spans="1:8" ht="15.75" customHeight="1" x14ac:dyDescent="0.45">
      <c r="B30" s="32" t="s">
        <v>59</v>
      </c>
    </row>
    <row r="31" spans="1:8" ht="15.75" customHeight="1" x14ac:dyDescent="0.45"/>
    <row r="32" spans="1:8" ht="15.75" customHeight="1" x14ac:dyDescent="0.45"/>
    <row r="33" ht="15.75" customHeight="1" x14ac:dyDescent="0.45"/>
    <row r="34" ht="15.75" customHeight="1" x14ac:dyDescent="0.45"/>
    <row r="35" ht="15.75" customHeight="1" x14ac:dyDescent="0.45"/>
    <row r="36" ht="15.75" customHeight="1" x14ac:dyDescent="0.45"/>
    <row r="37" ht="15.75" customHeight="1" x14ac:dyDescent="0.45"/>
    <row r="38" ht="15.75" customHeight="1" x14ac:dyDescent="0.45"/>
    <row r="39" ht="15.75" customHeight="1" x14ac:dyDescent="0.45"/>
    <row r="40" ht="15.75" customHeight="1" x14ac:dyDescent="0.45"/>
    <row r="41" ht="15.75" customHeight="1" x14ac:dyDescent="0.45"/>
    <row r="42" ht="15.75" customHeight="1" x14ac:dyDescent="0.45"/>
    <row r="43" ht="15.75" customHeight="1" x14ac:dyDescent="0.45"/>
    <row r="44" ht="15.75" customHeight="1" x14ac:dyDescent="0.45"/>
    <row r="45" ht="15.75" customHeight="1" x14ac:dyDescent="0.45"/>
    <row r="46" ht="15.75" customHeight="1" x14ac:dyDescent="0.45"/>
    <row r="47" ht="15.75" customHeight="1" x14ac:dyDescent="0.45"/>
    <row r="48" ht="15.75" customHeight="1" x14ac:dyDescent="0.45"/>
    <row r="49" ht="15.75" customHeight="1" x14ac:dyDescent="0.45"/>
    <row r="50" ht="15.75" customHeight="1" x14ac:dyDescent="0.45"/>
    <row r="51" ht="15.75" customHeight="1" x14ac:dyDescent="0.45"/>
    <row r="52" ht="15.75" customHeight="1" x14ac:dyDescent="0.45"/>
    <row r="53" ht="15.75" customHeight="1" x14ac:dyDescent="0.45"/>
    <row r="54" ht="15.75" customHeight="1" x14ac:dyDescent="0.45"/>
    <row r="55" ht="15.75" customHeight="1" x14ac:dyDescent="0.45"/>
    <row r="56" ht="15.75" customHeight="1" x14ac:dyDescent="0.45"/>
    <row r="57" ht="15.75" customHeight="1" x14ac:dyDescent="0.45"/>
    <row r="58" ht="15.75" customHeight="1" x14ac:dyDescent="0.45"/>
    <row r="59" ht="15.75" customHeight="1" x14ac:dyDescent="0.45"/>
    <row r="60" ht="15.75" customHeight="1" x14ac:dyDescent="0.45"/>
    <row r="61" ht="15.75" customHeight="1" x14ac:dyDescent="0.45"/>
    <row r="62" ht="15.75" customHeight="1" x14ac:dyDescent="0.45"/>
    <row r="63" ht="15.75" customHeight="1" x14ac:dyDescent="0.45"/>
    <row r="64"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row r="984" ht="15.75" customHeight="1" x14ac:dyDescent="0.45"/>
    <row r="985" ht="15.75" customHeight="1" x14ac:dyDescent="0.45"/>
    <row r="986" ht="15.75" customHeight="1" x14ac:dyDescent="0.45"/>
    <row r="987" ht="15.75" customHeight="1" x14ac:dyDescent="0.45"/>
    <row r="988" ht="15.75" customHeight="1" x14ac:dyDescent="0.45"/>
  </sheetData>
  <mergeCells count="1">
    <mergeCell ref="B23:H23"/>
  </mergeCells>
  <hyperlinks>
    <hyperlink ref="B18" r:id="rId1" xr:uid="{00000000-0004-0000-0200-000000000000}"/>
    <hyperlink ref="B19" r:id="rId2" xr:uid="{00000000-0004-0000-0200-000001000000}"/>
    <hyperlink ref="B21" r:id="rId3" xr:uid="{00000000-0004-0000-0200-000002000000}"/>
    <hyperlink ref="B23" r:id="rId4" xr:uid="{00000000-0004-0000-0200-000003000000}"/>
    <hyperlink ref="B26" r:id="rId5" xr:uid="{00000000-0004-0000-0200-000004000000}"/>
    <hyperlink ref="B27" r:id="rId6" xr:uid="{00000000-0004-0000-0200-000005000000}"/>
    <hyperlink ref="B28" r:id="rId7" location="/summary" xr:uid="{00000000-0004-0000-0200-000006000000}"/>
    <hyperlink ref="B29" r:id="rId8" xr:uid="{00000000-0004-0000-0200-000007000000}"/>
    <hyperlink ref="B30" r:id="rId9" xr:uid="{00000000-0004-0000-0200-000008000000}"/>
  </hyperlink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E981"/>
  <sheetViews>
    <sheetView workbookViewId="0">
      <pane xSplit="1" topLeftCell="B1" activePane="topRight" state="frozen"/>
      <selection pane="topRight" activeCell="C2" sqref="C2"/>
    </sheetView>
  </sheetViews>
  <sheetFormatPr defaultColWidth="14.3984375" defaultRowHeight="15" customHeight="1" x14ac:dyDescent="0.45"/>
  <cols>
    <col min="1" max="1" width="31.73046875" customWidth="1"/>
    <col min="2" max="2" width="9.53125" customWidth="1"/>
    <col min="3" max="3" width="9.3984375" customWidth="1"/>
    <col min="4" max="4" width="9" customWidth="1"/>
    <col min="5" max="5" width="8.73046875" customWidth="1"/>
    <col min="6" max="6" width="8.53125" customWidth="1"/>
    <col min="7" max="7" width="9.1328125" customWidth="1"/>
    <col min="8" max="9" width="9" customWidth="1"/>
    <col min="10" max="10" width="8.73046875" customWidth="1"/>
    <col min="11" max="11" width="9.53125" customWidth="1"/>
    <col min="12" max="12" width="9.3984375" customWidth="1"/>
    <col min="13" max="13" width="9.265625" customWidth="1"/>
    <col min="14" max="14" width="9.73046875" customWidth="1"/>
    <col min="15" max="15" width="10" customWidth="1"/>
    <col min="16" max="16" width="10.3984375" customWidth="1"/>
    <col min="17" max="18" width="10" customWidth="1"/>
    <col min="19" max="25" width="11.3984375" customWidth="1"/>
    <col min="26" max="26" width="11.1328125" customWidth="1"/>
    <col min="27" max="31" width="11.3984375" customWidth="1"/>
  </cols>
  <sheetData>
    <row r="1" spans="1:31" x14ac:dyDescent="0.45">
      <c r="A1" s="33" t="s">
        <v>60</v>
      </c>
      <c r="B1" s="4">
        <v>45602</v>
      </c>
      <c r="C1" s="4">
        <f>B1</f>
        <v>45602</v>
      </c>
      <c r="D1" s="4">
        <f>B1+1</f>
        <v>45603</v>
      </c>
      <c r="E1" s="4">
        <f t="shared" ref="E1:H1" si="0">D1+1</f>
        <v>45604</v>
      </c>
      <c r="F1" s="4">
        <f t="shared" si="0"/>
        <v>45605</v>
      </c>
      <c r="G1" s="4">
        <f t="shared" si="0"/>
        <v>45606</v>
      </c>
      <c r="H1" s="4">
        <f t="shared" si="0"/>
        <v>45607</v>
      </c>
      <c r="I1" s="4">
        <v>45608</v>
      </c>
      <c r="J1" s="4">
        <f>H1+1</f>
        <v>45608</v>
      </c>
      <c r="K1" s="4">
        <v>45609</v>
      </c>
      <c r="L1" s="4">
        <v>45610</v>
      </c>
      <c r="M1" s="4">
        <v>45610</v>
      </c>
      <c r="N1" s="4">
        <f>L1+1</f>
        <v>45611</v>
      </c>
      <c r="O1" s="4">
        <f>N1+1</f>
        <v>45612</v>
      </c>
      <c r="P1" s="4">
        <v>45614</v>
      </c>
      <c r="Q1" s="34">
        <v>45614</v>
      </c>
      <c r="R1" s="4">
        <f t="shared" ref="R1:V1" si="1">Q1+1</f>
        <v>45615</v>
      </c>
      <c r="S1" s="4">
        <f t="shared" si="1"/>
        <v>45616</v>
      </c>
      <c r="T1" s="4">
        <f t="shared" si="1"/>
        <v>45617</v>
      </c>
      <c r="U1" s="4">
        <f t="shared" si="1"/>
        <v>45618</v>
      </c>
      <c r="V1" s="4">
        <f t="shared" si="1"/>
        <v>45619</v>
      </c>
      <c r="W1" s="3">
        <v>45621</v>
      </c>
      <c r="X1" s="4">
        <f t="shared" ref="X1:Y1" si="2">W1+1</f>
        <v>45622</v>
      </c>
      <c r="Y1" s="4">
        <f t="shared" si="2"/>
        <v>45623</v>
      </c>
      <c r="Z1" s="3">
        <v>45625</v>
      </c>
      <c r="AA1" s="3">
        <v>45628</v>
      </c>
      <c r="AB1" s="4">
        <f t="shared" ref="AB1:AD1" si="3">AA1+1</f>
        <v>45629</v>
      </c>
      <c r="AC1" s="4">
        <f t="shared" si="3"/>
        <v>45630</v>
      </c>
      <c r="AD1" s="4">
        <f t="shared" si="3"/>
        <v>45631</v>
      </c>
      <c r="AE1" s="4"/>
    </row>
    <row r="2" spans="1:31" x14ac:dyDescent="0.45">
      <c r="A2" s="35"/>
      <c r="B2" s="7">
        <v>0.34027777777777779</v>
      </c>
      <c r="C2" s="7">
        <v>0.72569444444444442</v>
      </c>
      <c r="D2" s="7">
        <v>0.73402777777777772</v>
      </c>
      <c r="E2" s="7">
        <v>0.71666666666666667</v>
      </c>
      <c r="F2" s="7">
        <v>0.73888888888888893</v>
      </c>
      <c r="G2" s="7">
        <v>0.81388888888888888</v>
      </c>
      <c r="H2" s="7">
        <v>0.71319444444444446</v>
      </c>
      <c r="I2" s="7">
        <v>0.33888888888888891</v>
      </c>
      <c r="J2" s="7">
        <v>0.72152777777777777</v>
      </c>
      <c r="K2" s="7">
        <v>0.43888888888888888</v>
      </c>
      <c r="L2" s="7">
        <v>0.13472222222222222</v>
      </c>
      <c r="M2" s="7">
        <v>0.75416666666666665</v>
      </c>
      <c r="N2" s="7">
        <v>0.79583333333333328</v>
      </c>
      <c r="O2" s="7">
        <v>0.74444444444444446</v>
      </c>
      <c r="P2" s="7">
        <v>0.39583333333333331</v>
      </c>
      <c r="Q2" s="7">
        <v>0.78055555555555556</v>
      </c>
      <c r="R2" s="7">
        <v>0.75208333333333333</v>
      </c>
      <c r="S2" s="7">
        <v>0.74444444444444446</v>
      </c>
      <c r="T2" s="7">
        <v>0.77847222222222223</v>
      </c>
      <c r="U2" s="7">
        <v>0.83472222222222225</v>
      </c>
      <c r="V2" s="7">
        <v>0.74513888888888891</v>
      </c>
      <c r="W2" s="7">
        <v>0.78888888888888886</v>
      </c>
      <c r="X2" s="7">
        <v>0.80138888888888893</v>
      </c>
      <c r="Y2" s="7">
        <v>0.88124999999999998</v>
      </c>
      <c r="Z2" s="7">
        <v>0.78819444444444442</v>
      </c>
      <c r="AA2" s="7">
        <v>0.75624999999999998</v>
      </c>
      <c r="AB2" s="7">
        <v>0.99513888888888891</v>
      </c>
      <c r="AC2" s="7">
        <v>0.84375</v>
      </c>
      <c r="AD2" s="7">
        <v>0.42777777777777776</v>
      </c>
      <c r="AE2" s="7"/>
    </row>
    <row r="3" spans="1:31" x14ac:dyDescent="0.45">
      <c r="A3" s="8" t="s">
        <v>61</v>
      </c>
      <c r="B3" s="9">
        <v>58428</v>
      </c>
      <c r="C3" s="9">
        <v>58428</v>
      </c>
      <c r="D3" s="9">
        <v>63510</v>
      </c>
      <c r="E3" s="9">
        <v>64664</v>
      </c>
      <c r="F3" s="9">
        <v>64664</v>
      </c>
      <c r="G3" s="9">
        <v>64664</v>
      </c>
      <c r="H3" s="9">
        <v>64664</v>
      </c>
      <c r="I3" s="9">
        <v>64664</v>
      </c>
      <c r="J3" s="9">
        <v>73838</v>
      </c>
      <c r="K3" s="9">
        <v>75299</v>
      </c>
      <c r="L3" s="36">
        <v>76247</v>
      </c>
      <c r="M3" s="9">
        <v>77894</v>
      </c>
      <c r="N3" s="9">
        <v>79077</v>
      </c>
      <c r="O3" s="9">
        <v>79077</v>
      </c>
      <c r="P3" s="9">
        <v>86395</v>
      </c>
      <c r="Q3" s="9">
        <v>89455</v>
      </c>
      <c r="R3" s="9">
        <v>89455</v>
      </c>
      <c r="S3" s="9">
        <v>89632</v>
      </c>
      <c r="T3" s="9">
        <v>89737</v>
      </c>
      <c r="U3" s="9">
        <v>90441</v>
      </c>
      <c r="V3" s="9">
        <v>90441</v>
      </c>
      <c r="W3" s="9">
        <v>90468</v>
      </c>
      <c r="X3" s="9">
        <v>90468</v>
      </c>
      <c r="Y3" s="9">
        <v>91768</v>
      </c>
      <c r="Z3" s="9">
        <v>91768</v>
      </c>
      <c r="AA3" s="9">
        <v>91768</v>
      </c>
      <c r="AB3" s="9">
        <v>92733</v>
      </c>
      <c r="AC3" s="9">
        <v>92733</v>
      </c>
      <c r="AD3" s="9">
        <v>92733</v>
      </c>
      <c r="AE3" s="46"/>
    </row>
    <row r="4" spans="1:31" x14ac:dyDescent="0.45">
      <c r="A4" s="11" t="s">
        <v>62</v>
      </c>
      <c r="B4" s="12">
        <v>59437</v>
      </c>
      <c r="C4" s="12">
        <v>59437</v>
      </c>
      <c r="D4" s="12">
        <v>64986</v>
      </c>
      <c r="E4" s="12">
        <v>65967</v>
      </c>
      <c r="F4" s="12">
        <v>65967</v>
      </c>
      <c r="G4" s="12">
        <v>65967</v>
      </c>
      <c r="H4" s="12">
        <v>65967</v>
      </c>
      <c r="I4" s="12">
        <v>65967</v>
      </c>
      <c r="J4" s="12">
        <v>79377</v>
      </c>
      <c r="K4" s="12">
        <v>80522</v>
      </c>
      <c r="L4" s="37">
        <v>81434</v>
      </c>
      <c r="M4" s="12">
        <v>82633</v>
      </c>
      <c r="N4" s="12">
        <v>83525</v>
      </c>
      <c r="O4" s="12">
        <v>83525</v>
      </c>
      <c r="P4" s="12">
        <v>94724</v>
      </c>
      <c r="Q4" s="12">
        <v>98585</v>
      </c>
      <c r="R4" s="12">
        <v>98585</v>
      </c>
      <c r="S4" s="12">
        <v>98679</v>
      </c>
      <c r="T4" s="12">
        <v>98761</v>
      </c>
      <c r="U4" s="12">
        <v>99937</v>
      </c>
      <c r="V4" s="12">
        <v>99937</v>
      </c>
      <c r="W4" s="12">
        <v>99950</v>
      </c>
      <c r="X4" s="12">
        <v>99950</v>
      </c>
      <c r="Y4" s="12">
        <v>101409</v>
      </c>
      <c r="Z4" s="12">
        <v>101409</v>
      </c>
      <c r="AA4" s="12">
        <v>101409</v>
      </c>
      <c r="AB4" s="12">
        <v>102798</v>
      </c>
      <c r="AC4" s="12">
        <v>102798</v>
      </c>
      <c r="AD4" s="12">
        <v>102798</v>
      </c>
      <c r="AE4" s="47"/>
    </row>
    <row r="5" spans="1:31" x14ac:dyDescent="0.45">
      <c r="A5" s="14" t="s">
        <v>3</v>
      </c>
      <c r="B5" s="15">
        <f t="shared" ref="B5:AD5" si="4">IFERROR(B7/SUM(B3:B4),"")</f>
        <v>8.5606414117846696E-3</v>
      </c>
      <c r="C5" s="38">
        <f t="shared" si="4"/>
        <v>8.5606414117846696E-3</v>
      </c>
      <c r="D5" s="15">
        <f t="shared" si="4"/>
        <v>1.1486738886813598E-2</v>
      </c>
      <c r="E5" s="15">
        <f t="shared" si="4"/>
        <v>9.974661450957276E-3</v>
      </c>
      <c r="F5" s="15">
        <f t="shared" si="4"/>
        <v>9.974661450957276E-3</v>
      </c>
      <c r="G5" s="15">
        <f t="shared" si="4"/>
        <v>9.974661450957276E-3</v>
      </c>
      <c r="H5" s="15">
        <f t="shared" si="4"/>
        <v>9.974661450957276E-3</v>
      </c>
      <c r="I5" s="15">
        <f t="shared" si="4"/>
        <v>9.974661450957276E-3</v>
      </c>
      <c r="J5" s="38">
        <f t="shared" si="4"/>
        <v>3.6151812812061479E-2</v>
      </c>
      <c r="K5" s="15">
        <f t="shared" si="4"/>
        <v>3.3519230398983448E-2</v>
      </c>
      <c r="L5" s="38">
        <f t="shared" si="4"/>
        <v>3.2895529581877338E-2</v>
      </c>
      <c r="M5" s="15">
        <f t="shared" si="4"/>
        <v>2.9521513514860428E-2</v>
      </c>
      <c r="N5" s="15">
        <f t="shared" si="4"/>
        <v>2.7355137083184707E-2</v>
      </c>
      <c r="O5" s="15">
        <f t="shared" si="4"/>
        <v>2.7355137083184707E-2</v>
      </c>
      <c r="P5" s="15">
        <f t="shared" si="4"/>
        <v>4.5986340472286176E-2</v>
      </c>
      <c r="Q5" s="15">
        <f t="shared" si="4"/>
        <v>4.8553499255477556E-2</v>
      </c>
      <c r="R5" s="15">
        <f t="shared" si="4"/>
        <v>4.8553499255477556E-2</v>
      </c>
      <c r="S5" s="15">
        <f t="shared" si="4"/>
        <v>4.8042865260128194E-2</v>
      </c>
      <c r="T5" s="15">
        <f t="shared" si="4"/>
        <v>4.787318698341627E-2</v>
      </c>
      <c r="U5" s="15">
        <f t="shared" si="4"/>
        <v>4.9879712992047402E-2</v>
      </c>
      <c r="V5" s="15">
        <f t="shared" si="4"/>
        <v>4.9879712992047402E-2</v>
      </c>
      <c r="W5" s="15">
        <f t="shared" si="4"/>
        <v>4.9795712590196307E-2</v>
      </c>
      <c r="X5" s="15">
        <f t="shared" si="4"/>
        <v>4.9795712590196307E-2</v>
      </c>
      <c r="Y5" s="15">
        <f t="shared" si="4"/>
        <v>4.9907597695377816E-2</v>
      </c>
      <c r="Z5" s="15">
        <f t="shared" si="4"/>
        <v>4.9907597695377816E-2</v>
      </c>
      <c r="AA5" s="15">
        <f t="shared" si="4"/>
        <v>4.9907597695377816E-2</v>
      </c>
      <c r="AB5" s="15">
        <f t="shared" si="4"/>
        <v>5.1475213648986606E-2</v>
      </c>
      <c r="AC5" s="15">
        <f t="shared" si="4"/>
        <v>5.1475213648986606E-2</v>
      </c>
      <c r="AD5" s="15">
        <f t="shared" si="4"/>
        <v>5.1475213648986606E-2</v>
      </c>
      <c r="AE5" s="38"/>
    </row>
    <row r="6" spans="1:31" x14ac:dyDescent="0.45">
      <c r="A6" s="14" t="s">
        <v>4</v>
      </c>
      <c r="B6" s="16" t="s">
        <v>5</v>
      </c>
      <c r="C6" s="15">
        <f t="shared" ref="C6:AD6" si="5">C5-B5</f>
        <v>0</v>
      </c>
      <c r="D6" s="15">
        <f t="shared" si="5"/>
        <v>2.9260974750289284E-3</v>
      </c>
      <c r="E6" s="15">
        <f t="shared" si="5"/>
        <v>-1.5120774358563221E-3</v>
      </c>
      <c r="F6" s="15">
        <f t="shared" si="5"/>
        <v>0</v>
      </c>
      <c r="G6" s="15">
        <f t="shared" si="5"/>
        <v>0</v>
      </c>
      <c r="H6" s="15">
        <f t="shared" si="5"/>
        <v>0</v>
      </c>
      <c r="I6" s="15">
        <f t="shared" si="5"/>
        <v>0</v>
      </c>
      <c r="J6" s="15">
        <f t="shared" si="5"/>
        <v>2.6177151361104205E-2</v>
      </c>
      <c r="K6" s="15">
        <f t="shared" si="5"/>
        <v>-2.6325824130780315E-3</v>
      </c>
      <c r="L6" s="15">
        <f t="shared" si="5"/>
        <v>-6.2370081710610981E-4</v>
      </c>
      <c r="M6" s="15">
        <f t="shared" si="5"/>
        <v>-3.3740160670169099E-3</v>
      </c>
      <c r="N6" s="15">
        <f t="shared" si="5"/>
        <v>-2.1663764316757206E-3</v>
      </c>
      <c r="O6" s="15">
        <f t="shared" si="5"/>
        <v>0</v>
      </c>
      <c r="P6" s="15">
        <f t="shared" si="5"/>
        <v>1.8631203389101469E-2</v>
      </c>
      <c r="Q6" s="15">
        <f t="shared" si="5"/>
        <v>2.5671587831913797E-3</v>
      </c>
      <c r="R6" s="15">
        <f t="shared" si="5"/>
        <v>0</v>
      </c>
      <c r="S6" s="15">
        <f t="shared" si="5"/>
        <v>-5.1063399534936188E-4</v>
      </c>
      <c r="T6" s="15">
        <f t="shared" si="5"/>
        <v>-1.696782767119237E-4</v>
      </c>
      <c r="U6" s="15">
        <f t="shared" si="5"/>
        <v>2.0065260086311321E-3</v>
      </c>
      <c r="V6" s="15">
        <f t="shared" si="5"/>
        <v>0</v>
      </c>
      <c r="W6" s="17">
        <f t="shared" si="5"/>
        <v>-8.4000401851094808E-5</v>
      </c>
      <c r="X6" s="17">
        <f t="shared" si="5"/>
        <v>0</v>
      </c>
      <c r="Y6" s="17">
        <f t="shared" si="5"/>
        <v>1.118851051815084E-4</v>
      </c>
      <c r="Z6" s="17">
        <f t="shared" si="5"/>
        <v>0</v>
      </c>
      <c r="AA6" s="17">
        <f t="shared" si="5"/>
        <v>0</v>
      </c>
      <c r="AB6" s="17">
        <f t="shared" si="5"/>
        <v>1.5676159536087905E-3</v>
      </c>
      <c r="AC6" s="17">
        <f t="shared" si="5"/>
        <v>0</v>
      </c>
      <c r="AD6" s="17">
        <f t="shared" si="5"/>
        <v>0</v>
      </c>
      <c r="AE6" s="38"/>
    </row>
    <row r="7" spans="1:31" x14ac:dyDescent="0.45">
      <c r="A7" s="14" t="s">
        <v>6</v>
      </c>
      <c r="B7" s="16">
        <f t="shared" ref="B7:AD7" si="6">ABS(B3-B4)</f>
        <v>1009</v>
      </c>
      <c r="C7" s="16">
        <f t="shared" si="6"/>
        <v>1009</v>
      </c>
      <c r="D7" s="16">
        <f t="shared" si="6"/>
        <v>1476</v>
      </c>
      <c r="E7" s="16">
        <f t="shared" si="6"/>
        <v>1303</v>
      </c>
      <c r="F7" s="16">
        <f t="shared" si="6"/>
        <v>1303</v>
      </c>
      <c r="G7" s="16">
        <f t="shared" si="6"/>
        <v>1303</v>
      </c>
      <c r="H7" s="16">
        <f t="shared" si="6"/>
        <v>1303</v>
      </c>
      <c r="I7" s="16">
        <f t="shared" si="6"/>
        <v>1303</v>
      </c>
      <c r="J7" s="16">
        <f t="shared" si="6"/>
        <v>5539</v>
      </c>
      <c r="K7" s="16">
        <f t="shared" si="6"/>
        <v>5223</v>
      </c>
      <c r="L7" s="16">
        <f t="shared" si="6"/>
        <v>5187</v>
      </c>
      <c r="M7" s="16">
        <f t="shared" si="6"/>
        <v>4739</v>
      </c>
      <c r="N7" s="16">
        <f t="shared" si="6"/>
        <v>4448</v>
      </c>
      <c r="O7" s="16">
        <f t="shared" si="6"/>
        <v>4448</v>
      </c>
      <c r="P7" s="16">
        <f t="shared" si="6"/>
        <v>8329</v>
      </c>
      <c r="Q7" s="16">
        <f t="shared" si="6"/>
        <v>9130</v>
      </c>
      <c r="R7" s="16">
        <f t="shared" si="6"/>
        <v>9130</v>
      </c>
      <c r="S7" s="16">
        <f t="shared" si="6"/>
        <v>9047</v>
      </c>
      <c r="T7" s="16">
        <f t="shared" si="6"/>
        <v>9024</v>
      </c>
      <c r="U7" s="16">
        <f t="shared" si="6"/>
        <v>9496</v>
      </c>
      <c r="V7" s="16">
        <f t="shared" si="6"/>
        <v>9496</v>
      </c>
      <c r="W7" s="16">
        <f t="shared" si="6"/>
        <v>9482</v>
      </c>
      <c r="X7" s="16">
        <f t="shared" si="6"/>
        <v>9482</v>
      </c>
      <c r="Y7" s="16">
        <f t="shared" si="6"/>
        <v>9641</v>
      </c>
      <c r="Z7" s="16">
        <f t="shared" si="6"/>
        <v>9641</v>
      </c>
      <c r="AA7" s="16">
        <f t="shared" si="6"/>
        <v>9641</v>
      </c>
      <c r="AB7" s="16">
        <f t="shared" si="6"/>
        <v>10065</v>
      </c>
      <c r="AC7" s="16">
        <f t="shared" si="6"/>
        <v>10065</v>
      </c>
      <c r="AD7" s="16">
        <f t="shared" si="6"/>
        <v>10065</v>
      </c>
      <c r="AE7" s="16"/>
    </row>
    <row r="8" spans="1:31" x14ac:dyDescent="0.45">
      <c r="A8" s="14" t="s">
        <v>7</v>
      </c>
      <c r="B8" s="16">
        <f t="shared" ref="B8:AD8" si="7">SUM(B3:B4)</f>
        <v>117865</v>
      </c>
      <c r="C8" s="16">
        <f t="shared" si="7"/>
        <v>117865</v>
      </c>
      <c r="D8" s="16">
        <f t="shared" si="7"/>
        <v>128496</v>
      </c>
      <c r="E8" s="16">
        <f t="shared" si="7"/>
        <v>130631</v>
      </c>
      <c r="F8" s="16">
        <f t="shared" si="7"/>
        <v>130631</v>
      </c>
      <c r="G8" s="16">
        <f t="shared" si="7"/>
        <v>130631</v>
      </c>
      <c r="H8" s="16">
        <f t="shared" si="7"/>
        <v>130631</v>
      </c>
      <c r="I8" s="16">
        <f t="shared" si="7"/>
        <v>130631</v>
      </c>
      <c r="J8" s="16">
        <f t="shared" si="7"/>
        <v>153215</v>
      </c>
      <c r="K8" s="16">
        <f t="shared" si="7"/>
        <v>155821</v>
      </c>
      <c r="L8" s="16">
        <f t="shared" si="7"/>
        <v>157681</v>
      </c>
      <c r="M8" s="16">
        <f t="shared" si="7"/>
        <v>160527</v>
      </c>
      <c r="N8" s="16">
        <f t="shared" si="7"/>
        <v>162602</v>
      </c>
      <c r="O8" s="16">
        <f t="shared" si="7"/>
        <v>162602</v>
      </c>
      <c r="P8" s="16">
        <f t="shared" si="7"/>
        <v>181119</v>
      </c>
      <c r="Q8" s="16">
        <f t="shared" si="7"/>
        <v>188040</v>
      </c>
      <c r="R8" s="16">
        <f t="shared" si="7"/>
        <v>188040</v>
      </c>
      <c r="S8" s="16">
        <f t="shared" si="7"/>
        <v>188311</v>
      </c>
      <c r="T8" s="16">
        <f t="shared" si="7"/>
        <v>188498</v>
      </c>
      <c r="U8" s="16">
        <f t="shared" si="7"/>
        <v>190378</v>
      </c>
      <c r="V8" s="16">
        <f t="shared" si="7"/>
        <v>190378</v>
      </c>
      <c r="W8" s="16">
        <f t="shared" si="7"/>
        <v>190418</v>
      </c>
      <c r="X8" s="16">
        <f t="shared" si="7"/>
        <v>190418</v>
      </c>
      <c r="Y8" s="16">
        <f t="shared" si="7"/>
        <v>193177</v>
      </c>
      <c r="Z8" s="16">
        <f t="shared" si="7"/>
        <v>193177</v>
      </c>
      <c r="AA8" s="16">
        <f t="shared" si="7"/>
        <v>193177</v>
      </c>
      <c r="AB8" s="16">
        <f t="shared" si="7"/>
        <v>195531</v>
      </c>
      <c r="AC8" s="16">
        <f t="shared" si="7"/>
        <v>195531</v>
      </c>
      <c r="AD8" s="16">
        <f t="shared" si="7"/>
        <v>195531</v>
      </c>
      <c r="AE8" s="20"/>
    </row>
    <row r="9" spans="1:31" x14ac:dyDescent="0.45">
      <c r="A9" s="14" t="s">
        <v>8</v>
      </c>
      <c r="B9" s="16" t="s">
        <v>9</v>
      </c>
      <c r="C9" s="16" t="s">
        <v>9</v>
      </c>
      <c r="D9" s="16">
        <f t="shared" ref="D9:AD9" si="8">SUM(D10:D11)</f>
        <v>138047</v>
      </c>
      <c r="E9" s="16">
        <f t="shared" si="8"/>
        <v>132402</v>
      </c>
      <c r="F9" s="16">
        <f t="shared" si="8"/>
        <v>132402</v>
      </c>
      <c r="G9" s="16">
        <f t="shared" si="8"/>
        <v>132402</v>
      </c>
      <c r="H9" s="16">
        <f t="shared" si="8"/>
        <v>132402</v>
      </c>
      <c r="I9" s="16">
        <f t="shared" si="8"/>
        <v>132402</v>
      </c>
      <c r="J9" s="16">
        <f t="shared" si="8"/>
        <v>80708</v>
      </c>
      <c r="K9" s="16">
        <f t="shared" si="8"/>
        <v>73762</v>
      </c>
      <c r="L9" s="16">
        <f t="shared" si="8"/>
        <v>73762</v>
      </c>
      <c r="M9" s="16">
        <f t="shared" si="8"/>
        <v>66035</v>
      </c>
      <c r="N9" s="16">
        <f t="shared" si="8"/>
        <v>20709</v>
      </c>
      <c r="O9" s="16">
        <f t="shared" si="8"/>
        <v>20709</v>
      </c>
      <c r="P9" s="16">
        <f t="shared" si="8"/>
        <v>20709</v>
      </c>
      <c r="Q9" s="16">
        <f t="shared" si="8"/>
        <v>14648</v>
      </c>
      <c r="R9" s="16">
        <f t="shared" si="8"/>
        <v>9071</v>
      </c>
      <c r="S9" s="16">
        <f t="shared" si="8"/>
        <v>9071</v>
      </c>
      <c r="T9" s="16">
        <f t="shared" si="8"/>
        <v>8117</v>
      </c>
      <c r="U9" s="16">
        <f t="shared" si="8"/>
        <v>5744</v>
      </c>
      <c r="V9" s="16">
        <f t="shared" si="8"/>
        <v>5744</v>
      </c>
      <c r="W9" s="16">
        <f t="shared" si="8"/>
        <v>5632</v>
      </c>
      <c r="X9" s="16">
        <f t="shared" si="8"/>
        <v>5632</v>
      </c>
      <c r="Y9" s="16">
        <f t="shared" si="8"/>
        <v>5632</v>
      </c>
      <c r="Z9" s="16">
        <f t="shared" si="8"/>
        <v>600</v>
      </c>
      <c r="AA9" s="16">
        <f t="shared" si="8"/>
        <v>600</v>
      </c>
      <c r="AB9" s="16">
        <f t="shared" si="8"/>
        <v>0</v>
      </c>
      <c r="AC9" s="16">
        <f t="shared" si="8"/>
        <v>0</v>
      </c>
      <c r="AD9" s="16">
        <f t="shared" si="8"/>
        <v>0</v>
      </c>
      <c r="AE9" s="16"/>
    </row>
    <row r="10" spans="1:31" x14ac:dyDescent="0.45">
      <c r="A10" s="20" t="s">
        <v>50</v>
      </c>
      <c r="B10" s="39"/>
      <c r="C10" s="39"/>
      <c r="D10" s="16">
        <v>100894</v>
      </c>
      <c r="E10" s="16">
        <v>100894</v>
      </c>
      <c r="F10" s="16">
        <v>100894</v>
      </c>
      <c r="G10" s="16">
        <v>100894</v>
      </c>
      <c r="H10" s="16">
        <v>100894</v>
      </c>
      <c r="I10" s="16">
        <v>100894</v>
      </c>
      <c r="J10" s="16">
        <v>49200</v>
      </c>
      <c r="K10" s="16">
        <v>49200</v>
      </c>
      <c r="L10" s="16">
        <v>49200</v>
      </c>
      <c r="M10" s="16">
        <v>49200</v>
      </c>
      <c r="N10" s="24">
        <v>13200</v>
      </c>
      <c r="O10" s="24">
        <v>13200</v>
      </c>
      <c r="P10" s="24">
        <v>13200</v>
      </c>
      <c r="Q10" s="24">
        <v>7139</v>
      </c>
      <c r="R10" s="24">
        <v>7100</v>
      </c>
      <c r="S10" s="24">
        <v>7100</v>
      </c>
      <c r="T10" s="24">
        <v>7139</v>
      </c>
      <c r="U10" s="24">
        <v>5632</v>
      </c>
      <c r="V10" s="24">
        <v>5632</v>
      </c>
      <c r="W10" s="24">
        <v>5632</v>
      </c>
      <c r="X10" s="24">
        <v>5632</v>
      </c>
      <c r="Y10" s="24">
        <v>5632</v>
      </c>
      <c r="Z10" s="20">
        <v>600</v>
      </c>
      <c r="AA10" s="20">
        <v>600</v>
      </c>
      <c r="AB10" s="20">
        <v>0</v>
      </c>
      <c r="AC10" s="20">
        <v>0</v>
      </c>
      <c r="AD10" s="20">
        <v>0</v>
      </c>
      <c r="AE10" s="35"/>
    </row>
    <row r="11" spans="1:31" x14ac:dyDescent="0.45">
      <c r="A11" s="20" t="s">
        <v>63</v>
      </c>
      <c r="B11" s="39"/>
      <c r="C11" s="39"/>
      <c r="D11" s="16">
        <v>37153</v>
      </c>
      <c r="E11" s="16">
        <v>31508</v>
      </c>
      <c r="F11" s="16">
        <v>31508</v>
      </c>
      <c r="G11" s="16">
        <v>31508</v>
      </c>
      <c r="H11" s="16">
        <v>31508</v>
      </c>
      <c r="I11" s="16">
        <v>31508</v>
      </c>
      <c r="J11" s="48">
        <v>31508</v>
      </c>
      <c r="K11" s="24">
        <v>24562</v>
      </c>
      <c r="L11" s="40">
        <v>24562</v>
      </c>
      <c r="M11" s="24">
        <v>16835</v>
      </c>
      <c r="N11" s="24">
        <v>7509</v>
      </c>
      <c r="O11" s="24">
        <v>7509</v>
      </c>
      <c r="P11" s="24">
        <v>7509</v>
      </c>
      <c r="Q11" s="24">
        <v>7509</v>
      </c>
      <c r="R11" s="24">
        <v>1971</v>
      </c>
      <c r="S11" s="24">
        <v>1971</v>
      </c>
      <c r="T11" s="41">
        <v>978</v>
      </c>
      <c r="U11" s="41">
        <v>112</v>
      </c>
      <c r="V11" s="20">
        <v>112</v>
      </c>
      <c r="W11" s="20">
        <v>0</v>
      </c>
      <c r="X11" s="20">
        <v>0</v>
      </c>
      <c r="Y11" s="20">
        <v>0</v>
      </c>
      <c r="Z11" s="20">
        <v>0</v>
      </c>
      <c r="AA11" s="20">
        <v>0</v>
      </c>
      <c r="AB11" s="20">
        <v>0</v>
      </c>
      <c r="AC11" s="20">
        <v>0</v>
      </c>
      <c r="AD11" s="20">
        <v>0</v>
      </c>
      <c r="AE11" s="35"/>
    </row>
    <row r="12" spans="1:31" x14ac:dyDescent="0.45">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c r="AD12" s="35"/>
      <c r="AE12" s="35"/>
    </row>
    <row r="13" spans="1:31" x14ac:dyDescent="0.45">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row>
    <row r="14" spans="1:31" x14ac:dyDescent="0.45">
      <c r="A14" s="14" t="s">
        <v>20</v>
      </c>
      <c r="B14" s="29" t="s">
        <v>21</v>
      </c>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row>
    <row r="15" spans="1:31" x14ac:dyDescent="0.45">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row>
    <row r="16" spans="1:31" x14ac:dyDescent="0.45">
      <c r="B16" s="100" t="s">
        <v>64</v>
      </c>
      <c r="C16" s="97"/>
      <c r="D16" s="97"/>
      <c r="E16" s="97"/>
      <c r="F16" s="97"/>
      <c r="G16" s="97"/>
      <c r="H16" s="97"/>
      <c r="I16" s="97"/>
      <c r="P16" s="35"/>
      <c r="Q16" s="35"/>
      <c r="R16" s="35"/>
      <c r="S16" s="35"/>
      <c r="T16" s="35"/>
      <c r="U16" s="35"/>
      <c r="V16" s="35"/>
      <c r="W16" s="35"/>
      <c r="X16" s="35"/>
      <c r="Y16" s="35"/>
      <c r="Z16" s="35"/>
      <c r="AA16" s="35"/>
      <c r="AB16" s="35"/>
      <c r="AC16" s="35"/>
      <c r="AD16" s="35"/>
      <c r="AE16" s="35"/>
    </row>
    <row r="17" spans="1:31" x14ac:dyDescent="0.45">
      <c r="B17" s="35"/>
      <c r="C17" s="35"/>
      <c r="D17" s="35"/>
      <c r="E17" s="35"/>
      <c r="F17" s="35"/>
      <c r="G17" s="35"/>
      <c r="H17" s="35"/>
      <c r="I17" s="35"/>
      <c r="P17" s="35"/>
      <c r="Q17" s="35"/>
      <c r="R17" s="35"/>
      <c r="S17" s="35"/>
      <c r="T17" s="35"/>
      <c r="U17" s="35"/>
      <c r="V17" s="35"/>
      <c r="W17" s="35"/>
      <c r="X17" s="35"/>
      <c r="Y17" s="35"/>
      <c r="Z17" s="35"/>
      <c r="AA17" s="35"/>
      <c r="AB17" s="35"/>
      <c r="AC17" s="35"/>
      <c r="AD17" s="35"/>
      <c r="AE17" s="35"/>
    </row>
    <row r="18" spans="1:31" x14ac:dyDescent="0.45">
      <c r="B18" s="98" t="s">
        <v>65</v>
      </c>
      <c r="C18" s="97"/>
      <c r="D18" s="97"/>
      <c r="E18" s="97"/>
      <c r="F18" s="97"/>
      <c r="G18" s="97"/>
      <c r="H18" s="35"/>
      <c r="I18" s="35"/>
      <c r="P18" s="35"/>
      <c r="Q18" s="35"/>
      <c r="R18" s="35"/>
      <c r="S18" s="35"/>
      <c r="T18" s="35"/>
      <c r="U18" s="35"/>
      <c r="V18" s="35"/>
      <c r="W18" s="35"/>
      <c r="X18" s="35"/>
      <c r="Y18" s="35"/>
      <c r="Z18" s="35"/>
      <c r="AA18" s="35"/>
      <c r="AB18" s="35"/>
      <c r="AC18" s="35"/>
      <c r="AD18" s="35"/>
      <c r="AE18" s="35"/>
    </row>
    <row r="19" spans="1:31" x14ac:dyDescent="0.45">
      <c r="A19" s="35"/>
      <c r="B19" s="35"/>
      <c r="C19" s="35"/>
      <c r="D19" s="35"/>
      <c r="E19" s="35"/>
      <c r="F19" s="35"/>
      <c r="G19" s="35"/>
      <c r="H19" s="35"/>
      <c r="I19" s="35"/>
      <c r="J19" s="35"/>
      <c r="K19" s="35"/>
      <c r="L19" s="35"/>
      <c r="M19" s="35"/>
      <c r="N19" s="35"/>
      <c r="O19" s="35"/>
      <c r="P19" s="35"/>
      <c r="Q19" s="35"/>
      <c r="R19" s="35"/>
      <c r="S19" s="35"/>
      <c r="T19" s="35"/>
      <c r="U19" s="35"/>
      <c r="V19" s="35"/>
      <c r="W19" s="35"/>
      <c r="X19" s="35"/>
      <c r="Y19" s="35"/>
      <c r="Z19" s="35"/>
      <c r="AA19" s="35"/>
      <c r="AB19" s="35"/>
      <c r="AC19" s="35"/>
      <c r="AD19" s="35"/>
      <c r="AE19" s="35"/>
    </row>
    <row r="20" spans="1:31" x14ac:dyDescent="0.45">
      <c r="A20" s="14" t="s">
        <v>24</v>
      </c>
      <c r="B20" s="43" t="s">
        <v>66</v>
      </c>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row>
    <row r="21" spans="1:31" x14ac:dyDescent="0.45">
      <c r="A21" s="35"/>
      <c r="B21" s="43" t="s">
        <v>67</v>
      </c>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row>
    <row r="22" spans="1:31" x14ac:dyDescent="0.45">
      <c r="A22" s="35"/>
      <c r="B22" s="35"/>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row>
    <row r="23" spans="1:31" x14ac:dyDescent="0.45">
      <c r="A23" s="35"/>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row>
    <row r="24" spans="1:31" x14ac:dyDescent="0.45">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row>
    <row r="25" spans="1:31" x14ac:dyDescent="0.4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row>
    <row r="26" spans="1:31" x14ac:dyDescent="0.4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row>
    <row r="27" spans="1:31" x14ac:dyDescent="0.4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row>
    <row r="28" spans="1:31" x14ac:dyDescent="0.4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row>
    <row r="29" spans="1:31" x14ac:dyDescent="0.4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row>
    <row r="30" spans="1:31" x14ac:dyDescent="0.4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row>
    <row r="31" spans="1:31" x14ac:dyDescent="0.4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row>
    <row r="32" spans="1:31" x14ac:dyDescent="0.4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row>
    <row r="33" spans="1:31" x14ac:dyDescent="0.4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row>
    <row r="34" spans="1:31" x14ac:dyDescent="0.4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row>
    <row r="35" spans="1:31" x14ac:dyDescent="0.4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row>
    <row r="36" spans="1:31" x14ac:dyDescent="0.4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row>
    <row r="37" spans="1:31" x14ac:dyDescent="0.4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row>
    <row r="38" spans="1:31" x14ac:dyDescent="0.4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row>
    <row r="39" spans="1:31" x14ac:dyDescent="0.4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row>
    <row r="40" spans="1:31" x14ac:dyDescent="0.4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row>
    <row r="41" spans="1:31" x14ac:dyDescent="0.4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row>
    <row r="42" spans="1:31" x14ac:dyDescent="0.4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row>
    <row r="43" spans="1:31" x14ac:dyDescent="0.4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row>
    <row r="44" spans="1:31" x14ac:dyDescent="0.4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row>
    <row r="45" spans="1:31" x14ac:dyDescent="0.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row>
    <row r="46" spans="1:31" x14ac:dyDescent="0.4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row>
    <row r="47" spans="1:31" x14ac:dyDescent="0.4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row>
    <row r="48" spans="1:31" x14ac:dyDescent="0.4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row>
    <row r="49" spans="1:31" x14ac:dyDescent="0.4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row>
    <row r="50" spans="1:31" x14ac:dyDescent="0.4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row>
    <row r="51" spans="1:31" x14ac:dyDescent="0.4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row>
    <row r="52" spans="1:31" x14ac:dyDescent="0.4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row>
    <row r="53" spans="1:31" x14ac:dyDescent="0.4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row>
    <row r="54" spans="1:31" x14ac:dyDescent="0.4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row>
    <row r="55" spans="1:31" x14ac:dyDescent="0.4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row>
    <row r="56" spans="1:31" x14ac:dyDescent="0.4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row>
    <row r="57" spans="1:31" x14ac:dyDescent="0.4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row>
    <row r="58" spans="1:31" x14ac:dyDescent="0.4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row>
    <row r="59" spans="1:31" x14ac:dyDescent="0.4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row>
    <row r="60" spans="1:31" x14ac:dyDescent="0.4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row>
    <row r="61" spans="1:31" x14ac:dyDescent="0.4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row>
    <row r="62" spans="1:31" x14ac:dyDescent="0.4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row>
    <row r="63" spans="1:31" x14ac:dyDescent="0.4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row>
    <row r="64" spans="1:31" x14ac:dyDescent="0.4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row>
    <row r="65" spans="1:31" x14ac:dyDescent="0.4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row>
    <row r="66" spans="1:31" x14ac:dyDescent="0.4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row>
    <row r="67" spans="1:31" x14ac:dyDescent="0.4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row>
    <row r="68" spans="1:31" x14ac:dyDescent="0.4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row>
    <row r="69" spans="1:31" x14ac:dyDescent="0.4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row>
    <row r="70" spans="1:31" x14ac:dyDescent="0.4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row>
    <row r="71" spans="1:31" x14ac:dyDescent="0.4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row>
    <row r="72" spans="1:31" x14ac:dyDescent="0.4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row>
    <row r="73" spans="1:31" x14ac:dyDescent="0.4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row>
    <row r="74" spans="1:31" x14ac:dyDescent="0.4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row>
    <row r="75" spans="1:31" x14ac:dyDescent="0.4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row>
    <row r="76" spans="1:31" x14ac:dyDescent="0.4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row>
    <row r="77" spans="1:31" x14ac:dyDescent="0.4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row>
    <row r="78" spans="1:31" x14ac:dyDescent="0.4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row>
    <row r="79" spans="1:31" x14ac:dyDescent="0.4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row>
    <row r="80" spans="1:31" x14ac:dyDescent="0.4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row>
    <row r="81" spans="1:31" x14ac:dyDescent="0.4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row>
    <row r="82" spans="1:31" x14ac:dyDescent="0.4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row>
    <row r="83" spans="1:31" x14ac:dyDescent="0.4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row>
    <row r="84" spans="1:31" x14ac:dyDescent="0.4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row>
    <row r="85" spans="1:31" x14ac:dyDescent="0.4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row>
    <row r="86" spans="1:31" x14ac:dyDescent="0.4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row>
    <row r="87" spans="1:31" x14ac:dyDescent="0.4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row>
    <row r="88" spans="1:31" x14ac:dyDescent="0.4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row>
    <row r="89" spans="1:31" x14ac:dyDescent="0.4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row>
    <row r="90" spans="1:31" x14ac:dyDescent="0.4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row>
    <row r="91" spans="1:31" x14ac:dyDescent="0.4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row>
    <row r="92" spans="1:31" x14ac:dyDescent="0.4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row>
    <row r="93" spans="1:31" x14ac:dyDescent="0.4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row>
    <row r="94" spans="1:31" x14ac:dyDescent="0.4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row>
    <row r="95" spans="1:31" x14ac:dyDescent="0.4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row>
    <row r="96" spans="1:31" x14ac:dyDescent="0.4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row>
    <row r="97" spans="1:31" x14ac:dyDescent="0.4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row>
    <row r="98" spans="1:31" x14ac:dyDescent="0.4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row>
    <row r="99" spans="1:31" x14ac:dyDescent="0.4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row>
    <row r="100" spans="1:31" x14ac:dyDescent="0.4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row>
    <row r="101" spans="1:31" x14ac:dyDescent="0.4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row>
    <row r="102" spans="1:31" x14ac:dyDescent="0.4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row>
    <row r="103" spans="1:31" x14ac:dyDescent="0.4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row>
    <row r="104" spans="1:31" x14ac:dyDescent="0.4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row>
    <row r="105" spans="1:31" x14ac:dyDescent="0.4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row>
    <row r="106" spans="1:31" x14ac:dyDescent="0.4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row>
    <row r="107" spans="1:31" x14ac:dyDescent="0.4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row>
    <row r="108" spans="1:31" x14ac:dyDescent="0.4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row>
    <row r="109" spans="1:31" x14ac:dyDescent="0.4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row>
    <row r="110" spans="1:31" x14ac:dyDescent="0.4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row>
    <row r="111" spans="1:31" x14ac:dyDescent="0.4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row>
    <row r="112" spans="1:31" x14ac:dyDescent="0.4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row>
    <row r="113" spans="1:31" x14ac:dyDescent="0.4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row>
    <row r="114" spans="1:31" x14ac:dyDescent="0.4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row>
    <row r="115" spans="1:31" x14ac:dyDescent="0.4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row>
    <row r="116" spans="1:31" x14ac:dyDescent="0.4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row>
    <row r="117" spans="1:31" x14ac:dyDescent="0.4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row>
    <row r="118" spans="1:31" x14ac:dyDescent="0.4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row>
    <row r="119" spans="1:31" x14ac:dyDescent="0.4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row>
    <row r="120" spans="1:31" x14ac:dyDescent="0.4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row>
    <row r="121" spans="1:31" x14ac:dyDescent="0.4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row>
    <row r="122" spans="1:31" x14ac:dyDescent="0.4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row>
    <row r="123" spans="1:31" x14ac:dyDescent="0.4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row>
    <row r="124" spans="1:31" x14ac:dyDescent="0.4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row>
    <row r="125" spans="1:31" x14ac:dyDescent="0.4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row>
    <row r="126" spans="1:31" x14ac:dyDescent="0.4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row>
    <row r="127" spans="1:31" x14ac:dyDescent="0.4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row>
    <row r="128" spans="1:31" x14ac:dyDescent="0.4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row>
    <row r="129" spans="1:31" x14ac:dyDescent="0.4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row>
    <row r="130" spans="1:31" x14ac:dyDescent="0.4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row>
    <row r="131" spans="1:31" x14ac:dyDescent="0.4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row>
    <row r="132" spans="1:31" x14ac:dyDescent="0.4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row>
    <row r="133" spans="1:31" x14ac:dyDescent="0.4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row>
    <row r="134" spans="1:31" x14ac:dyDescent="0.4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row>
    <row r="135" spans="1:31" x14ac:dyDescent="0.4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row>
    <row r="136" spans="1:31" x14ac:dyDescent="0.4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row>
    <row r="137" spans="1:31" x14ac:dyDescent="0.4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row>
    <row r="138" spans="1:31" x14ac:dyDescent="0.4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row>
    <row r="139" spans="1:31" x14ac:dyDescent="0.4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row>
    <row r="140" spans="1:31" x14ac:dyDescent="0.4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row>
    <row r="141" spans="1:31" x14ac:dyDescent="0.4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row>
    <row r="142" spans="1:31" x14ac:dyDescent="0.4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row>
    <row r="143" spans="1:31" x14ac:dyDescent="0.4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row>
    <row r="144" spans="1:31" x14ac:dyDescent="0.4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row>
    <row r="145" spans="1:31" x14ac:dyDescent="0.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row>
    <row r="146" spans="1:31" x14ac:dyDescent="0.4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row>
    <row r="147" spans="1:31" x14ac:dyDescent="0.4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row>
    <row r="148" spans="1:31" x14ac:dyDescent="0.4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row>
    <row r="149" spans="1:31" x14ac:dyDescent="0.4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row>
    <row r="150" spans="1:31" x14ac:dyDescent="0.4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row>
    <row r="151" spans="1:31" x14ac:dyDescent="0.4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row>
    <row r="152" spans="1:31" x14ac:dyDescent="0.4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row>
    <row r="153" spans="1:31" x14ac:dyDescent="0.4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row>
    <row r="154" spans="1:31" x14ac:dyDescent="0.4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row>
    <row r="155" spans="1:31" x14ac:dyDescent="0.4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row>
    <row r="156" spans="1:31" x14ac:dyDescent="0.4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row>
    <row r="157" spans="1:31" x14ac:dyDescent="0.4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row>
    <row r="158" spans="1:31" x14ac:dyDescent="0.4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row>
    <row r="159" spans="1:31" x14ac:dyDescent="0.4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row>
    <row r="160" spans="1:31" x14ac:dyDescent="0.4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row>
    <row r="161" spans="1:31" x14ac:dyDescent="0.4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row>
    <row r="162" spans="1:31" x14ac:dyDescent="0.4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row>
    <row r="163" spans="1:31" x14ac:dyDescent="0.4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row>
    <row r="164" spans="1:31" x14ac:dyDescent="0.4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row>
    <row r="165" spans="1:31" x14ac:dyDescent="0.4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row>
    <row r="166" spans="1:31" x14ac:dyDescent="0.4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row>
    <row r="167" spans="1:31" x14ac:dyDescent="0.4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row>
    <row r="168" spans="1:31" x14ac:dyDescent="0.4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row>
    <row r="169" spans="1:31" x14ac:dyDescent="0.4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row>
    <row r="170" spans="1:31" x14ac:dyDescent="0.4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row>
    <row r="171" spans="1:31" x14ac:dyDescent="0.4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row>
    <row r="172" spans="1:31" x14ac:dyDescent="0.4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row>
    <row r="173" spans="1:31" x14ac:dyDescent="0.4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row>
    <row r="174" spans="1:31" x14ac:dyDescent="0.4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row>
    <row r="175" spans="1:31" x14ac:dyDescent="0.4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row>
    <row r="176" spans="1:31" x14ac:dyDescent="0.4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row>
    <row r="177" spans="1:31" x14ac:dyDescent="0.4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row>
    <row r="178" spans="1:31" x14ac:dyDescent="0.4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row>
    <row r="179" spans="1:31" x14ac:dyDescent="0.4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row>
    <row r="180" spans="1:31" x14ac:dyDescent="0.4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row>
    <row r="181" spans="1:31" x14ac:dyDescent="0.4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row>
    <row r="182" spans="1:31" x14ac:dyDescent="0.4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row>
    <row r="183" spans="1:31" x14ac:dyDescent="0.4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row>
    <row r="184" spans="1:31" x14ac:dyDescent="0.4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row>
    <row r="185" spans="1:31" x14ac:dyDescent="0.4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row>
    <row r="186" spans="1:31" x14ac:dyDescent="0.4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row>
    <row r="187" spans="1:31" x14ac:dyDescent="0.4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row>
    <row r="188" spans="1:31" x14ac:dyDescent="0.4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row>
    <row r="189" spans="1:31" x14ac:dyDescent="0.4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row>
    <row r="190" spans="1:31" x14ac:dyDescent="0.4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row>
    <row r="191" spans="1:31" x14ac:dyDescent="0.4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row>
    <row r="192" spans="1:31" x14ac:dyDescent="0.4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row>
    <row r="193" spans="1:31" x14ac:dyDescent="0.4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row>
    <row r="194" spans="1:31" x14ac:dyDescent="0.4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row>
    <row r="195" spans="1:31" x14ac:dyDescent="0.4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row>
    <row r="196" spans="1:31" x14ac:dyDescent="0.4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row>
    <row r="197" spans="1:31" x14ac:dyDescent="0.4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row>
    <row r="198" spans="1:31" x14ac:dyDescent="0.4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row>
    <row r="199" spans="1:31" x14ac:dyDescent="0.4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row>
    <row r="200" spans="1:31" x14ac:dyDescent="0.4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row>
    <row r="201" spans="1:31" x14ac:dyDescent="0.4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row>
    <row r="202" spans="1:31" x14ac:dyDescent="0.4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row>
    <row r="203" spans="1:31" x14ac:dyDescent="0.4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row>
    <row r="204" spans="1:31" x14ac:dyDescent="0.4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row>
    <row r="205" spans="1:31" x14ac:dyDescent="0.4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row>
    <row r="206" spans="1:31" x14ac:dyDescent="0.4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row>
    <row r="207" spans="1:31" x14ac:dyDescent="0.4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row>
    <row r="208" spans="1:31" x14ac:dyDescent="0.4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row>
    <row r="209" spans="1:31" x14ac:dyDescent="0.4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row>
    <row r="210" spans="1:31" x14ac:dyDescent="0.4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row>
    <row r="211" spans="1:31" x14ac:dyDescent="0.4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row>
    <row r="212" spans="1:31" x14ac:dyDescent="0.4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row>
    <row r="213" spans="1:31" x14ac:dyDescent="0.4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row>
    <row r="214" spans="1:31" x14ac:dyDescent="0.4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row>
    <row r="215" spans="1:31" x14ac:dyDescent="0.4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row>
    <row r="216" spans="1:31" x14ac:dyDescent="0.4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row>
    <row r="217" spans="1:31" x14ac:dyDescent="0.4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row>
    <row r="218" spans="1:31" x14ac:dyDescent="0.4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row>
    <row r="219" spans="1:31" x14ac:dyDescent="0.4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row>
    <row r="220" spans="1:31" x14ac:dyDescent="0.4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row>
    <row r="221" spans="1:31" x14ac:dyDescent="0.4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row>
    <row r="222" spans="1:31" x14ac:dyDescent="0.4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row>
    <row r="223" spans="1:31" x14ac:dyDescent="0.4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row>
    <row r="224" spans="1:31" x14ac:dyDescent="0.4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row>
    <row r="225" spans="1:31" x14ac:dyDescent="0.4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row>
    <row r="226" spans="1:31" x14ac:dyDescent="0.4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row>
    <row r="227" spans="1:31" x14ac:dyDescent="0.4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row>
    <row r="228" spans="1:31" x14ac:dyDescent="0.4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row>
    <row r="229" spans="1:31" x14ac:dyDescent="0.4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row>
    <row r="230" spans="1:31" x14ac:dyDescent="0.4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row>
    <row r="231" spans="1:31" x14ac:dyDescent="0.4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row>
    <row r="232" spans="1:31" x14ac:dyDescent="0.4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row>
    <row r="233" spans="1:31" x14ac:dyDescent="0.4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row>
    <row r="234" spans="1:31" x14ac:dyDescent="0.4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row>
    <row r="235" spans="1:31" x14ac:dyDescent="0.4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row>
    <row r="236" spans="1:31" x14ac:dyDescent="0.4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row>
    <row r="237" spans="1:31" x14ac:dyDescent="0.4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row>
    <row r="238" spans="1:31" x14ac:dyDescent="0.4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row>
    <row r="239" spans="1:31" x14ac:dyDescent="0.4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row>
    <row r="240" spans="1:31" x14ac:dyDescent="0.4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row>
    <row r="241" spans="1:31" x14ac:dyDescent="0.4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row>
    <row r="242" spans="1:31" x14ac:dyDescent="0.4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row>
    <row r="243" spans="1:31" x14ac:dyDescent="0.4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row>
    <row r="244" spans="1:31" x14ac:dyDescent="0.4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row>
    <row r="245" spans="1:31" x14ac:dyDescent="0.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row>
    <row r="246" spans="1:31" x14ac:dyDescent="0.4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row>
    <row r="247" spans="1:31" x14ac:dyDescent="0.4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row>
    <row r="248" spans="1:31" x14ac:dyDescent="0.4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row>
    <row r="249" spans="1:31" x14ac:dyDescent="0.4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row>
    <row r="250" spans="1:31" x14ac:dyDescent="0.4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row>
    <row r="251" spans="1:31" x14ac:dyDescent="0.4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row>
    <row r="252" spans="1:31" x14ac:dyDescent="0.4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row>
    <row r="253" spans="1:31" x14ac:dyDescent="0.4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row>
    <row r="254" spans="1:31" x14ac:dyDescent="0.4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row>
    <row r="255" spans="1:31" x14ac:dyDescent="0.4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row>
    <row r="256" spans="1:31" x14ac:dyDescent="0.4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row>
    <row r="257" spans="1:31" x14ac:dyDescent="0.4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row>
    <row r="258" spans="1:31" x14ac:dyDescent="0.4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row>
    <row r="259" spans="1:31" x14ac:dyDescent="0.4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row>
    <row r="260" spans="1:31" x14ac:dyDescent="0.4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row>
    <row r="261" spans="1:31" x14ac:dyDescent="0.4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row>
    <row r="262" spans="1:31" x14ac:dyDescent="0.4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row>
    <row r="263" spans="1:31" x14ac:dyDescent="0.4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row>
    <row r="264" spans="1:31" x14ac:dyDescent="0.4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row>
    <row r="265" spans="1:31" x14ac:dyDescent="0.4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row>
    <row r="266" spans="1:31" x14ac:dyDescent="0.4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row>
    <row r="267" spans="1:31" x14ac:dyDescent="0.4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row>
    <row r="268" spans="1:31" x14ac:dyDescent="0.4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row>
    <row r="269" spans="1:31" x14ac:dyDescent="0.4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row>
    <row r="270" spans="1:31" x14ac:dyDescent="0.4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row>
    <row r="271" spans="1:31" x14ac:dyDescent="0.4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row>
    <row r="272" spans="1:31" x14ac:dyDescent="0.4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row>
    <row r="273" spans="1:31" x14ac:dyDescent="0.4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row>
    <row r="274" spans="1:31" x14ac:dyDescent="0.4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row>
    <row r="275" spans="1:31" x14ac:dyDescent="0.4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row>
    <row r="276" spans="1:31" x14ac:dyDescent="0.4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row>
    <row r="277" spans="1:31" x14ac:dyDescent="0.4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row>
    <row r="278" spans="1:31" x14ac:dyDescent="0.4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row>
    <row r="279" spans="1:31" x14ac:dyDescent="0.4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row>
    <row r="280" spans="1:31" x14ac:dyDescent="0.4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row>
    <row r="281" spans="1:31" x14ac:dyDescent="0.4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row>
    <row r="282" spans="1:31" x14ac:dyDescent="0.4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row>
    <row r="283" spans="1:31" x14ac:dyDescent="0.4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row>
    <row r="284" spans="1:31" x14ac:dyDescent="0.4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row>
    <row r="285" spans="1:31" x14ac:dyDescent="0.4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row>
    <row r="286" spans="1:31" x14ac:dyDescent="0.4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row>
    <row r="287" spans="1:31" x14ac:dyDescent="0.4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row>
    <row r="288" spans="1:31" x14ac:dyDescent="0.4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row>
    <row r="289" spans="1:31" x14ac:dyDescent="0.4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row>
    <row r="290" spans="1:31" x14ac:dyDescent="0.4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row>
    <row r="291" spans="1:31" x14ac:dyDescent="0.4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row>
    <row r="292" spans="1:31" x14ac:dyDescent="0.4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row>
    <row r="293" spans="1:31" x14ac:dyDescent="0.4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row>
    <row r="294" spans="1:31" x14ac:dyDescent="0.4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row>
    <row r="295" spans="1:31" x14ac:dyDescent="0.4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row>
    <row r="296" spans="1:31" x14ac:dyDescent="0.4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row>
    <row r="297" spans="1:31" x14ac:dyDescent="0.4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row>
    <row r="298" spans="1:31" x14ac:dyDescent="0.4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row>
    <row r="299" spans="1:31" x14ac:dyDescent="0.4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row>
    <row r="300" spans="1:31" x14ac:dyDescent="0.4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row>
    <row r="301" spans="1:31" x14ac:dyDescent="0.4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row>
    <row r="302" spans="1:31" x14ac:dyDescent="0.4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row>
    <row r="303" spans="1:31" x14ac:dyDescent="0.4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row>
    <row r="304" spans="1:31" x14ac:dyDescent="0.4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row>
    <row r="305" spans="1:31" x14ac:dyDescent="0.4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row>
    <row r="306" spans="1:31" x14ac:dyDescent="0.4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row>
    <row r="307" spans="1:31" x14ac:dyDescent="0.4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row>
    <row r="308" spans="1:31" x14ac:dyDescent="0.4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row>
    <row r="309" spans="1:31" x14ac:dyDescent="0.4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row>
    <row r="310" spans="1:31" x14ac:dyDescent="0.4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row>
    <row r="311" spans="1:31" x14ac:dyDescent="0.4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row>
    <row r="312" spans="1:31" x14ac:dyDescent="0.4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row>
    <row r="313" spans="1:31" x14ac:dyDescent="0.4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row>
    <row r="314" spans="1:31" x14ac:dyDescent="0.4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row>
    <row r="315" spans="1:31" x14ac:dyDescent="0.4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row>
    <row r="316" spans="1:31" x14ac:dyDescent="0.4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row>
    <row r="317" spans="1:31" x14ac:dyDescent="0.4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row>
    <row r="318" spans="1:31" x14ac:dyDescent="0.4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row>
    <row r="319" spans="1:31" x14ac:dyDescent="0.4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row>
    <row r="320" spans="1:31" x14ac:dyDescent="0.4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row>
    <row r="321" spans="1:31" x14ac:dyDescent="0.4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row>
    <row r="322" spans="1:31" x14ac:dyDescent="0.4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row>
    <row r="323" spans="1:31" x14ac:dyDescent="0.4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row>
    <row r="324" spans="1:31" x14ac:dyDescent="0.4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row>
    <row r="325" spans="1:31" x14ac:dyDescent="0.4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row>
    <row r="326" spans="1:31" x14ac:dyDescent="0.4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row>
    <row r="327" spans="1:31" x14ac:dyDescent="0.4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row>
    <row r="328" spans="1:31" x14ac:dyDescent="0.4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row>
    <row r="329" spans="1:31" x14ac:dyDescent="0.4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row>
    <row r="330" spans="1:31" x14ac:dyDescent="0.4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row>
    <row r="331" spans="1:31" x14ac:dyDescent="0.4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row>
    <row r="332" spans="1:31" x14ac:dyDescent="0.4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row>
    <row r="333" spans="1:31" x14ac:dyDescent="0.4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row>
    <row r="334" spans="1:31" x14ac:dyDescent="0.4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row>
    <row r="335" spans="1:31" x14ac:dyDescent="0.4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row>
    <row r="336" spans="1:31" x14ac:dyDescent="0.4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row>
    <row r="337" spans="1:31" x14ac:dyDescent="0.4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row>
    <row r="338" spans="1:31" x14ac:dyDescent="0.4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row>
    <row r="339" spans="1:31" x14ac:dyDescent="0.4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row>
    <row r="340" spans="1:31" x14ac:dyDescent="0.4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row>
    <row r="341" spans="1:31" x14ac:dyDescent="0.4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row>
    <row r="342" spans="1:31" x14ac:dyDescent="0.4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row>
    <row r="343" spans="1:31" x14ac:dyDescent="0.4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row>
    <row r="344" spans="1:31" x14ac:dyDescent="0.4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row>
    <row r="345" spans="1:31" x14ac:dyDescent="0.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row>
    <row r="346" spans="1:31" x14ac:dyDescent="0.4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row>
    <row r="347" spans="1:31" x14ac:dyDescent="0.4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row>
    <row r="348" spans="1:31" x14ac:dyDescent="0.4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row>
    <row r="349" spans="1:31" x14ac:dyDescent="0.4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row>
    <row r="350" spans="1:31" x14ac:dyDescent="0.4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row>
    <row r="351" spans="1:31" x14ac:dyDescent="0.4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row>
    <row r="352" spans="1:31" x14ac:dyDescent="0.4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row>
    <row r="353" spans="1:31" x14ac:dyDescent="0.4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row>
    <row r="354" spans="1:31" x14ac:dyDescent="0.4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row>
    <row r="355" spans="1:31" x14ac:dyDescent="0.4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row>
    <row r="356" spans="1:31" x14ac:dyDescent="0.4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row>
    <row r="357" spans="1:31" x14ac:dyDescent="0.4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row>
    <row r="358" spans="1:31" x14ac:dyDescent="0.4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row>
    <row r="359" spans="1:31" x14ac:dyDescent="0.4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row>
    <row r="360" spans="1:31" x14ac:dyDescent="0.4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row>
    <row r="361" spans="1:31" x14ac:dyDescent="0.4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row>
    <row r="362" spans="1:31" x14ac:dyDescent="0.4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row>
    <row r="363" spans="1:31" x14ac:dyDescent="0.4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row>
    <row r="364" spans="1:31" x14ac:dyDescent="0.4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row>
    <row r="365" spans="1:31" x14ac:dyDescent="0.4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row>
    <row r="366" spans="1:31" x14ac:dyDescent="0.4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row>
    <row r="367" spans="1:31" x14ac:dyDescent="0.4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row>
    <row r="368" spans="1:31" x14ac:dyDescent="0.4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row>
    <row r="369" spans="1:31" x14ac:dyDescent="0.4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row>
    <row r="370" spans="1:31" x14ac:dyDescent="0.4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row>
    <row r="371" spans="1:31" x14ac:dyDescent="0.4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row>
    <row r="372" spans="1:31" x14ac:dyDescent="0.4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row>
    <row r="373" spans="1:31" x14ac:dyDescent="0.4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row>
    <row r="374" spans="1:31" x14ac:dyDescent="0.4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row>
    <row r="375" spans="1:31" x14ac:dyDescent="0.4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row>
    <row r="376" spans="1:31" x14ac:dyDescent="0.4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row>
    <row r="377" spans="1:31" x14ac:dyDescent="0.4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row>
    <row r="378" spans="1:31" x14ac:dyDescent="0.4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row>
    <row r="379" spans="1:31" x14ac:dyDescent="0.4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row>
    <row r="380" spans="1:31" x14ac:dyDescent="0.4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row>
    <row r="381" spans="1:31" x14ac:dyDescent="0.4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row>
    <row r="382" spans="1:31" x14ac:dyDescent="0.4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row>
    <row r="383" spans="1:31" x14ac:dyDescent="0.4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row>
    <row r="384" spans="1:31" x14ac:dyDescent="0.4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row>
    <row r="385" spans="1:31" x14ac:dyDescent="0.4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row>
    <row r="386" spans="1:31" x14ac:dyDescent="0.4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row>
    <row r="387" spans="1:31" x14ac:dyDescent="0.4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row>
    <row r="388" spans="1:31" x14ac:dyDescent="0.4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row>
    <row r="389" spans="1:31" x14ac:dyDescent="0.4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row>
    <row r="390" spans="1:31" x14ac:dyDescent="0.4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row>
    <row r="391" spans="1:31" x14ac:dyDescent="0.4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row>
    <row r="392" spans="1:31" x14ac:dyDescent="0.4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row>
    <row r="393" spans="1:31" x14ac:dyDescent="0.4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row>
    <row r="394" spans="1:31" x14ac:dyDescent="0.4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row>
    <row r="395" spans="1:31" x14ac:dyDescent="0.4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row>
    <row r="396" spans="1:31" x14ac:dyDescent="0.4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row>
    <row r="397" spans="1:31" x14ac:dyDescent="0.4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row>
    <row r="398" spans="1:31" x14ac:dyDescent="0.4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row>
    <row r="399" spans="1:31" x14ac:dyDescent="0.4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row>
    <row r="400" spans="1:31" x14ac:dyDescent="0.4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row>
    <row r="401" spans="1:31" x14ac:dyDescent="0.4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row>
    <row r="402" spans="1:31" x14ac:dyDescent="0.4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row>
    <row r="403" spans="1:31" x14ac:dyDescent="0.4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row>
    <row r="404" spans="1:31" x14ac:dyDescent="0.4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row>
    <row r="405" spans="1:31" x14ac:dyDescent="0.4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row>
    <row r="406" spans="1:31" x14ac:dyDescent="0.4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row>
    <row r="407" spans="1:31" x14ac:dyDescent="0.4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row>
    <row r="408" spans="1:31" x14ac:dyDescent="0.4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row>
    <row r="409" spans="1:31" x14ac:dyDescent="0.4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row>
    <row r="410" spans="1:31" x14ac:dyDescent="0.4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row>
    <row r="411" spans="1:31" x14ac:dyDescent="0.4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row>
    <row r="412" spans="1:31" x14ac:dyDescent="0.4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row>
    <row r="413" spans="1:31" x14ac:dyDescent="0.4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row>
    <row r="414" spans="1:31" x14ac:dyDescent="0.4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row>
    <row r="415" spans="1:31" x14ac:dyDescent="0.4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row>
    <row r="416" spans="1:31" x14ac:dyDescent="0.4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row>
    <row r="417" spans="1:31" x14ac:dyDescent="0.4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row>
    <row r="418" spans="1:31" x14ac:dyDescent="0.4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row>
    <row r="419" spans="1:31" x14ac:dyDescent="0.4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row>
    <row r="420" spans="1:31" x14ac:dyDescent="0.4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row>
    <row r="421" spans="1:31" x14ac:dyDescent="0.4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row>
    <row r="422" spans="1:31" x14ac:dyDescent="0.4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row>
    <row r="423" spans="1:31" x14ac:dyDescent="0.4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row>
    <row r="424" spans="1:31" x14ac:dyDescent="0.4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row>
    <row r="425" spans="1:31" x14ac:dyDescent="0.4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row>
    <row r="426" spans="1:31" x14ac:dyDescent="0.4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row>
    <row r="427" spans="1:31" x14ac:dyDescent="0.4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row>
    <row r="428" spans="1:31" x14ac:dyDescent="0.4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row>
    <row r="429" spans="1:31" x14ac:dyDescent="0.4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row>
    <row r="430" spans="1:31" x14ac:dyDescent="0.4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row>
    <row r="431" spans="1:31" x14ac:dyDescent="0.4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row>
    <row r="432" spans="1:31" x14ac:dyDescent="0.4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row>
    <row r="433" spans="1:31" x14ac:dyDescent="0.4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row>
    <row r="434" spans="1:31" x14ac:dyDescent="0.4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row>
    <row r="435" spans="1:31" x14ac:dyDescent="0.4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row>
    <row r="436" spans="1:31" x14ac:dyDescent="0.4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row>
    <row r="437" spans="1:31" x14ac:dyDescent="0.4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row>
    <row r="438" spans="1:31" x14ac:dyDescent="0.4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row>
    <row r="439" spans="1:31" x14ac:dyDescent="0.4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row>
    <row r="440" spans="1:31" x14ac:dyDescent="0.4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row>
    <row r="441" spans="1:31" x14ac:dyDescent="0.4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row>
    <row r="442" spans="1:31" x14ac:dyDescent="0.4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row>
    <row r="443" spans="1:31" x14ac:dyDescent="0.4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row>
    <row r="444" spans="1:31" x14ac:dyDescent="0.4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row>
    <row r="445" spans="1:31" x14ac:dyDescent="0.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row>
    <row r="446" spans="1:31" x14ac:dyDescent="0.4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row>
    <row r="447" spans="1:31" x14ac:dyDescent="0.4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row>
    <row r="448" spans="1:31" x14ac:dyDescent="0.4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row>
    <row r="449" spans="1:31" x14ac:dyDescent="0.4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row>
    <row r="450" spans="1:31" x14ac:dyDescent="0.4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row>
    <row r="451" spans="1:31" x14ac:dyDescent="0.4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row>
    <row r="452" spans="1:31" x14ac:dyDescent="0.4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row>
    <row r="453" spans="1:31" x14ac:dyDescent="0.4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row>
    <row r="454" spans="1:31" x14ac:dyDescent="0.4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row>
    <row r="455" spans="1:31" x14ac:dyDescent="0.4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row>
    <row r="456" spans="1:31" x14ac:dyDescent="0.4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row>
    <row r="457" spans="1:31" x14ac:dyDescent="0.4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row>
    <row r="458" spans="1:31" x14ac:dyDescent="0.4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row>
    <row r="459" spans="1:31" x14ac:dyDescent="0.4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row>
    <row r="460" spans="1:31" x14ac:dyDescent="0.4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row>
    <row r="461" spans="1:31" x14ac:dyDescent="0.4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row>
    <row r="462" spans="1:31" x14ac:dyDescent="0.4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row>
    <row r="463" spans="1:31" x14ac:dyDescent="0.4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row>
    <row r="464" spans="1:31" x14ac:dyDescent="0.4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row>
    <row r="465" spans="1:31" x14ac:dyDescent="0.4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row>
    <row r="466" spans="1:31" x14ac:dyDescent="0.4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row>
    <row r="467" spans="1:31" x14ac:dyDescent="0.4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row>
    <row r="468" spans="1:31" x14ac:dyDescent="0.4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row>
    <row r="469" spans="1:31" x14ac:dyDescent="0.4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row>
    <row r="470" spans="1:31" x14ac:dyDescent="0.4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row>
    <row r="471" spans="1:31" x14ac:dyDescent="0.4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row>
    <row r="472" spans="1:31" x14ac:dyDescent="0.4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row>
    <row r="473" spans="1:31" x14ac:dyDescent="0.4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row>
    <row r="474" spans="1:31" x14ac:dyDescent="0.4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row>
    <row r="475" spans="1:31" x14ac:dyDescent="0.4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row>
    <row r="476" spans="1:31" x14ac:dyDescent="0.4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row>
    <row r="477" spans="1:31" x14ac:dyDescent="0.4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row>
    <row r="478" spans="1:31" x14ac:dyDescent="0.4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row>
    <row r="479" spans="1:31" x14ac:dyDescent="0.4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row>
    <row r="480" spans="1:31" x14ac:dyDescent="0.4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row>
    <row r="481" spans="1:31" x14ac:dyDescent="0.4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row>
    <row r="482" spans="1:31" x14ac:dyDescent="0.4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row>
    <row r="483" spans="1:31" x14ac:dyDescent="0.4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row>
    <row r="484" spans="1:31" x14ac:dyDescent="0.4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row>
    <row r="485" spans="1:31" x14ac:dyDescent="0.4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row>
    <row r="486" spans="1:31" x14ac:dyDescent="0.4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row>
    <row r="487" spans="1:31" x14ac:dyDescent="0.4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row>
    <row r="488" spans="1:31" x14ac:dyDescent="0.4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row>
    <row r="489" spans="1:31" x14ac:dyDescent="0.4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row>
    <row r="490" spans="1:31" x14ac:dyDescent="0.4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row>
    <row r="491" spans="1:31" x14ac:dyDescent="0.4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row>
    <row r="492" spans="1:31" x14ac:dyDescent="0.4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row>
    <row r="493" spans="1:31" x14ac:dyDescent="0.4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row>
    <row r="494" spans="1:31" x14ac:dyDescent="0.4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row>
    <row r="495" spans="1:31" x14ac:dyDescent="0.4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row>
    <row r="496" spans="1:31" x14ac:dyDescent="0.4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row>
    <row r="497" spans="1:31" x14ac:dyDescent="0.4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row>
    <row r="498" spans="1:31" x14ac:dyDescent="0.4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row>
    <row r="499" spans="1:31" x14ac:dyDescent="0.4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row>
    <row r="500" spans="1:31" x14ac:dyDescent="0.4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row>
    <row r="501" spans="1:31" x14ac:dyDescent="0.4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row>
    <row r="502" spans="1:31" x14ac:dyDescent="0.4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row>
    <row r="503" spans="1:31" x14ac:dyDescent="0.4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row>
    <row r="504" spans="1:31" x14ac:dyDescent="0.4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row>
    <row r="505" spans="1:31" x14ac:dyDescent="0.4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row>
    <row r="506" spans="1:31" x14ac:dyDescent="0.4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row>
    <row r="507" spans="1:31" x14ac:dyDescent="0.4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row>
    <row r="508" spans="1:31" x14ac:dyDescent="0.4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row>
    <row r="509" spans="1:31" x14ac:dyDescent="0.4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row>
    <row r="510" spans="1:31" x14ac:dyDescent="0.4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row>
    <row r="511" spans="1:31" x14ac:dyDescent="0.4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row>
    <row r="512" spans="1:31" x14ac:dyDescent="0.4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row>
    <row r="513" spans="1:31" x14ac:dyDescent="0.4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row>
    <row r="514" spans="1:31" x14ac:dyDescent="0.4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row>
    <row r="515" spans="1:31" x14ac:dyDescent="0.4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row>
    <row r="516" spans="1:31" x14ac:dyDescent="0.4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row>
    <row r="517" spans="1:31" x14ac:dyDescent="0.4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row>
    <row r="518" spans="1:31" x14ac:dyDescent="0.4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row>
    <row r="519" spans="1:31" x14ac:dyDescent="0.4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row>
    <row r="520" spans="1:31" x14ac:dyDescent="0.4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row>
    <row r="521" spans="1:31" x14ac:dyDescent="0.4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row>
    <row r="522" spans="1:31" x14ac:dyDescent="0.4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row>
    <row r="523" spans="1:31" x14ac:dyDescent="0.4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row>
    <row r="524" spans="1:31" x14ac:dyDescent="0.4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row>
    <row r="525" spans="1:31" x14ac:dyDescent="0.4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row>
    <row r="526" spans="1:31" x14ac:dyDescent="0.4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row>
    <row r="527" spans="1:31" x14ac:dyDescent="0.4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row>
    <row r="528" spans="1:31" x14ac:dyDescent="0.4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row>
    <row r="529" spans="1:31" x14ac:dyDescent="0.4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row>
    <row r="530" spans="1:31" x14ac:dyDescent="0.4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row>
    <row r="531" spans="1:31" x14ac:dyDescent="0.4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row>
    <row r="532" spans="1:31" x14ac:dyDescent="0.4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row>
    <row r="533" spans="1:31" x14ac:dyDescent="0.4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row>
    <row r="534" spans="1:31" x14ac:dyDescent="0.4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row>
    <row r="535" spans="1:31" x14ac:dyDescent="0.4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row>
    <row r="536" spans="1:31" x14ac:dyDescent="0.4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row>
    <row r="537" spans="1:31" x14ac:dyDescent="0.4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row>
    <row r="538" spans="1:31" x14ac:dyDescent="0.4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row>
    <row r="539" spans="1:31" x14ac:dyDescent="0.4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row>
    <row r="540" spans="1:31" x14ac:dyDescent="0.4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row>
    <row r="541" spans="1:31" x14ac:dyDescent="0.4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row>
    <row r="542" spans="1:31" x14ac:dyDescent="0.4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row>
    <row r="543" spans="1:31" x14ac:dyDescent="0.4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row>
    <row r="544" spans="1:31" x14ac:dyDescent="0.4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row>
    <row r="545" spans="1:31" x14ac:dyDescent="0.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row>
    <row r="546" spans="1:31" x14ac:dyDescent="0.4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row>
    <row r="547" spans="1:31" x14ac:dyDescent="0.4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row>
    <row r="548" spans="1:31" x14ac:dyDescent="0.4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row>
    <row r="549" spans="1:31" x14ac:dyDescent="0.4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row>
    <row r="550" spans="1:31" x14ac:dyDescent="0.4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row>
    <row r="551" spans="1:31" x14ac:dyDescent="0.4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row>
    <row r="552" spans="1:31" x14ac:dyDescent="0.4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row>
    <row r="553" spans="1:31" x14ac:dyDescent="0.4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row>
    <row r="554" spans="1:31" x14ac:dyDescent="0.4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row>
    <row r="555" spans="1:31" x14ac:dyDescent="0.4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row>
    <row r="556" spans="1:31" x14ac:dyDescent="0.4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row>
    <row r="557" spans="1:31" x14ac:dyDescent="0.4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row>
    <row r="558" spans="1:31" x14ac:dyDescent="0.4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row>
    <row r="559" spans="1:31" x14ac:dyDescent="0.4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row>
    <row r="560" spans="1:31" x14ac:dyDescent="0.4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row>
    <row r="561" spans="1:31" x14ac:dyDescent="0.4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row>
    <row r="562" spans="1:31" x14ac:dyDescent="0.4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row>
    <row r="563" spans="1:31" x14ac:dyDescent="0.4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row>
    <row r="564" spans="1:31" x14ac:dyDescent="0.4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row>
    <row r="565" spans="1:31" x14ac:dyDescent="0.4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row>
    <row r="566" spans="1:31" x14ac:dyDescent="0.4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row>
    <row r="567" spans="1:31" x14ac:dyDescent="0.4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row>
    <row r="568" spans="1:31" x14ac:dyDescent="0.4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row>
    <row r="569" spans="1:31" x14ac:dyDescent="0.4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row>
    <row r="570" spans="1:31" x14ac:dyDescent="0.4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row>
    <row r="571" spans="1:31" x14ac:dyDescent="0.4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row>
    <row r="572" spans="1:31" x14ac:dyDescent="0.4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row>
    <row r="573" spans="1:31" x14ac:dyDescent="0.4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row>
    <row r="574" spans="1:31" x14ac:dyDescent="0.4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row>
    <row r="575" spans="1:31" x14ac:dyDescent="0.4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row>
    <row r="576" spans="1:31" x14ac:dyDescent="0.4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row>
    <row r="577" spans="1:31" x14ac:dyDescent="0.4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row>
    <row r="578" spans="1:31" x14ac:dyDescent="0.4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row>
    <row r="579" spans="1:31" x14ac:dyDescent="0.4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row>
    <row r="580" spans="1:31" x14ac:dyDescent="0.4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row>
    <row r="581" spans="1:31" x14ac:dyDescent="0.4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row>
    <row r="582" spans="1:31" x14ac:dyDescent="0.4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row>
    <row r="583" spans="1:31" x14ac:dyDescent="0.4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row>
    <row r="584" spans="1:31" x14ac:dyDescent="0.4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row>
    <row r="585" spans="1:31" x14ac:dyDescent="0.4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row>
    <row r="586" spans="1:31" x14ac:dyDescent="0.4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row>
    <row r="587" spans="1:31" x14ac:dyDescent="0.4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row>
    <row r="588" spans="1:31" x14ac:dyDescent="0.4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row>
    <row r="589" spans="1:31" x14ac:dyDescent="0.4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row>
    <row r="590" spans="1:31" x14ac:dyDescent="0.4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row>
    <row r="591" spans="1:31" x14ac:dyDescent="0.4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row>
    <row r="592" spans="1:31" x14ac:dyDescent="0.4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row>
    <row r="593" spans="1:31" x14ac:dyDescent="0.4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row>
    <row r="594" spans="1:31" x14ac:dyDescent="0.4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row>
    <row r="595" spans="1:31" x14ac:dyDescent="0.4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row>
    <row r="596" spans="1:31" x14ac:dyDescent="0.4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row>
    <row r="597" spans="1:31" x14ac:dyDescent="0.4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row>
    <row r="598" spans="1:31" x14ac:dyDescent="0.4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row>
    <row r="599" spans="1:31" x14ac:dyDescent="0.4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row>
    <row r="600" spans="1:31" x14ac:dyDescent="0.4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row>
    <row r="601" spans="1:31" x14ac:dyDescent="0.4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row>
    <row r="602" spans="1:31" x14ac:dyDescent="0.4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row>
    <row r="603" spans="1:31" x14ac:dyDescent="0.4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row>
    <row r="604" spans="1:31" x14ac:dyDescent="0.4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row>
    <row r="605" spans="1:31" x14ac:dyDescent="0.4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row>
    <row r="606" spans="1:31" x14ac:dyDescent="0.4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row>
    <row r="607" spans="1:31" x14ac:dyDescent="0.4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row>
    <row r="608" spans="1:31" x14ac:dyDescent="0.4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row>
    <row r="609" spans="1:31" x14ac:dyDescent="0.4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row>
    <row r="610" spans="1:31" x14ac:dyDescent="0.4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row>
    <row r="611" spans="1:31" x14ac:dyDescent="0.4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row>
    <row r="612" spans="1:31" x14ac:dyDescent="0.4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row>
    <row r="613" spans="1:31" x14ac:dyDescent="0.4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row>
    <row r="614" spans="1:31" x14ac:dyDescent="0.4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row>
    <row r="615" spans="1:31" x14ac:dyDescent="0.4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row>
    <row r="616" spans="1:31" x14ac:dyDescent="0.4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row>
    <row r="617" spans="1:31" x14ac:dyDescent="0.4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row>
    <row r="618" spans="1:31" x14ac:dyDescent="0.4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row>
    <row r="619" spans="1:31" x14ac:dyDescent="0.4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row>
    <row r="620" spans="1:31" x14ac:dyDescent="0.4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row>
    <row r="621" spans="1:31" x14ac:dyDescent="0.4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row>
    <row r="622" spans="1:31" x14ac:dyDescent="0.4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row>
    <row r="623" spans="1:31" x14ac:dyDescent="0.4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row>
    <row r="624" spans="1:31" x14ac:dyDescent="0.4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row>
    <row r="625" spans="1:31" x14ac:dyDescent="0.4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row>
    <row r="626" spans="1:31" x14ac:dyDescent="0.4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row>
    <row r="627" spans="1:31" x14ac:dyDescent="0.4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row>
    <row r="628" spans="1:31" x14ac:dyDescent="0.4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row>
    <row r="629" spans="1:31" x14ac:dyDescent="0.4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row>
    <row r="630" spans="1:31" x14ac:dyDescent="0.4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row>
    <row r="631" spans="1:31" x14ac:dyDescent="0.4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row>
    <row r="632" spans="1:31" x14ac:dyDescent="0.4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row>
    <row r="633" spans="1:31" x14ac:dyDescent="0.4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row>
    <row r="634" spans="1:31" x14ac:dyDescent="0.4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row>
    <row r="635" spans="1:31" x14ac:dyDescent="0.4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row>
    <row r="636" spans="1:31" x14ac:dyDescent="0.4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row>
    <row r="637" spans="1:31" x14ac:dyDescent="0.4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row>
    <row r="638" spans="1:31" x14ac:dyDescent="0.4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row>
    <row r="639" spans="1:31" x14ac:dyDescent="0.4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row>
    <row r="640" spans="1:31" x14ac:dyDescent="0.4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row>
    <row r="641" spans="1:31" x14ac:dyDescent="0.4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row>
    <row r="642" spans="1:31" x14ac:dyDescent="0.4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row>
    <row r="643" spans="1:31" x14ac:dyDescent="0.4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row>
    <row r="644" spans="1:31" x14ac:dyDescent="0.4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row>
    <row r="645" spans="1:31" x14ac:dyDescent="0.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row>
    <row r="646" spans="1:31" x14ac:dyDescent="0.4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row>
    <row r="647" spans="1:31" x14ac:dyDescent="0.4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row>
    <row r="648" spans="1:31" x14ac:dyDescent="0.4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row>
    <row r="649" spans="1:31" x14ac:dyDescent="0.4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row>
    <row r="650" spans="1:31" x14ac:dyDescent="0.4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row>
    <row r="651" spans="1:31" x14ac:dyDescent="0.4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row>
    <row r="652" spans="1:31" x14ac:dyDescent="0.4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row>
    <row r="653" spans="1:31" x14ac:dyDescent="0.4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row>
    <row r="654" spans="1:31" x14ac:dyDescent="0.4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row>
    <row r="655" spans="1:31" x14ac:dyDescent="0.4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row>
    <row r="656" spans="1:31" x14ac:dyDescent="0.4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row>
    <row r="657" spans="1:31" x14ac:dyDescent="0.4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row>
    <row r="658" spans="1:31" x14ac:dyDescent="0.4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row>
    <row r="659" spans="1:31" x14ac:dyDescent="0.4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row>
    <row r="660" spans="1:31" x14ac:dyDescent="0.4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row>
    <row r="661" spans="1:31" x14ac:dyDescent="0.4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row>
    <row r="662" spans="1:31" x14ac:dyDescent="0.4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row>
    <row r="663" spans="1:31" x14ac:dyDescent="0.4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row>
    <row r="664" spans="1:31" x14ac:dyDescent="0.4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row>
    <row r="665" spans="1:31" x14ac:dyDescent="0.4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row>
    <row r="666" spans="1:31" x14ac:dyDescent="0.4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row>
    <row r="667" spans="1:31" x14ac:dyDescent="0.4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row>
    <row r="668" spans="1:31" x14ac:dyDescent="0.4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row>
    <row r="669" spans="1:31" x14ac:dyDescent="0.4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row>
    <row r="670" spans="1:31" x14ac:dyDescent="0.4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row>
    <row r="671" spans="1:31" x14ac:dyDescent="0.4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row>
    <row r="672" spans="1:31" x14ac:dyDescent="0.4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row>
    <row r="673" spans="1:31" x14ac:dyDescent="0.4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row>
    <row r="674" spans="1:31" x14ac:dyDescent="0.4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row>
    <row r="675" spans="1:31" x14ac:dyDescent="0.4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row>
    <row r="676" spans="1:31" x14ac:dyDescent="0.4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row>
    <row r="677" spans="1:31" x14ac:dyDescent="0.4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row>
    <row r="678" spans="1:31" x14ac:dyDescent="0.4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row>
    <row r="679" spans="1:31" x14ac:dyDescent="0.4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row>
    <row r="680" spans="1:31" x14ac:dyDescent="0.4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row>
    <row r="681" spans="1:31" x14ac:dyDescent="0.4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row>
    <row r="682" spans="1:31" x14ac:dyDescent="0.4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row>
    <row r="683" spans="1:31" x14ac:dyDescent="0.4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row>
    <row r="684" spans="1:31" x14ac:dyDescent="0.4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row>
    <row r="685" spans="1:31" x14ac:dyDescent="0.4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row>
    <row r="686" spans="1:31" x14ac:dyDescent="0.4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row>
    <row r="687" spans="1:31" x14ac:dyDescent="0.4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row>
    <row r="688" spans="1:31" x14ac:dyDescent="0.4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row>
    <row r="689" spans="1:31" x14ac:dyDescent="0.4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row>
    <row r="690" spans="1:31" x14ac:dyDescent="0.4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row>
    <row r="691" spans="1:31" x14ac:dyDescent="0.4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row>
    <row r="692" spans="1:31" x14ac:dyDescent="0.4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row>
    <row r="693" spans="1:31" x14ac:dyDescent="0.4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row>
    <row r="694" spans="1:31" x14ac:dyDescent="0.4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row>
    <row r="695" spans="1:31" x14ac:dyDescent="0.4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row>
    <row r="696" spans="1:31" x14ac:dyDescent="0.4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row>
    <row r="697" spans="1:31" x14ac:dyDescent="0.4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row>
    <row r="698" spans="1:31" x14ac:dyDescent="0.4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row>
    <row r="699" spans="1:31" x14ac:dyDescent="0.4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row>
    <row r="700" spans="1:31" x14ac:dyDescent="0.4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row>
    <row r="701" spans="1:31" x14ac:dyDescent="0.4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row>
    <row r="702" spans="1:31" x14ac:dyDescent="0.4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row>
    <row r="703" spans="1:31" x14ac:dyDescent="0.4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row>
    <row r="704" spans="1:31" x14ac:dyDescent="0.4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row>
    <row r="705" spans="1:31" x14ac:dyDescent="0.4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row>
    <row r="706" spans="1:31" x14ac:dyDescent="0.4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row>
    <row r="707" spans="1:31" x14ac:dyDescent="0.4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row>
    <row r="708" spans="1:31" x14ac:dyDescent="0.4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row>
    <row r="709" spans="1:31" x14ac:dyDescent="0.4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row>
    <row r="710" spans="1:31" x14ac:dyDescent="0.4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row>
    <row r="711" spans="1:31" x14ac:dyDescent="0.4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row>
    <row r="712" spans="1:31" x14ac:dyDescent="0.4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row>
    <row r="713" spans="1:31" x14ac:dyDescent="0.4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row>
    <row r="714" spans="1:31" x14ac:dyDescent="0.4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row>
    <row r="715" spans="1:31" x14ac:dyDescent="0.4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row>
    <row r="716" spans="1:31" x14ac:dyDescent="0.4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row>
    <row r="717" spans="1:31" x14ac:dyDescent="0.4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row>
    <row r="718" spans="1:31" x14ac:dyDescent="0.4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row>
    <row r="719" spans="1:31" x14ac:dyDescent="0.4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row>
    <row r="720" spans="1:31" x14ac:dyDescent="0.4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row>
    <row r="721" spans="1:31" x14ac:dyDescent="0.4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row>
    <row r="722" spans="1:31" x14ac:dyDescent="0.4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row>
    <row r="723" spans="1:31" x14ac:dyDescent="0.4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row>
    <row r="724" spans="1:31" x14ac:dyDescent="0.4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row>
    <row r="725" spans="1:31" x14ac:dyDescent="0.4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row>
    <row r="726" spans="1:31" x14ac:dyDescent="0.4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row>
    <row r="727" spans="1:31" x14ac:dyDescent="0.4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row>
    <row r="728" spans="1:31" x14ac:dyDescent="0.4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row>
    <row r="729" spans="1:31" x14ac:dyDescent="0.4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row>
    <row r="730" spans="1:31" x14ac:dyDescent="0.4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row>
    <row r="731" spans="1:31" x14ac:dyDescent="0.4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row>
    <row r="732" spans="1:31" x14ac:dyDescent="0.4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row>
    <row r="733" spans="1:31" x14ac:dyDescent="0.4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row>
    <row r="734" spans="1:31" x14ac:dyDescent="0.4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row>
    <row r="735" spans="1:31" x14ac:dyDescent="0.4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row>
    <row r="736" spans="1:31" x14ac:dyDescent="0.4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row>
    <row r="737" spans="1:31" x14ac:dyDescent="0.4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row>
    <row r="738" spans="1:31" x14ac:dyDescent="0.4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row>
    <row r="739" spans="1:31" x14ac:dyDescent="0.4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row>
    <row r="740" spans="1:31" x14ac:dyDescent="0.4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row>
    <row r="741" spans="1:31" x14ac:dyDescent="0.4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row>
    <row r="742" spans="1:31" x14ac:dyDescent="0.4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row>
    <row r="743" spans="1:31" x14ac:dyDescent="0.4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row>
    <row r="744" spans="1:31" x14ac:dyDescent="0.4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row>
    <row r="745" spans="1:31" x14ac:dyDescent="0.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row>
    <row r="746" spans="1:31" x14ac:dyDescent="0.4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row>
    <row r="747" spans="1:31" x14ac:dyDescent="0.4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row>
    <row r="748" spans="1:31" x14ac:dyDescent="0.4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row>
    <row r="749" spans="1:31" x14ac:dyDescent="0.4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row>
    <row r="750" spans="1:31" x14ac:dyDescent="0.4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row>
    <row r="751" spans="1:31" x14ac:dyDescent="0.4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row>
    <row r="752" spans="1:31" x14ac:dyDescent="0.4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row>
    <row r="753" spans="1:31" x14ac:dyDescent="0.4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row>
    <row r="754" spans="1:31" x14ac:dyDescent="0.4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row>
    <row r="755" spans="1:31" x14ac:dyDescent="0.4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row>
    <row r="756" spans="1:31" x14ac:dyDescent="0.4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row>
    <row r="757" spans="1:31" x14ac:dyDescent="0.4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row>
    <row r="758" spans="1:31" x14ac:dyDescent="0.4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row>
    <row r="759" spans="1:31" x14ac:dyDescent="0.4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row>
    <row r="760" spans="1:31" x14ac:dyDescent="0.4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row>
    <row r="761" spans="1:31" x14ac:dyDescent="0.4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row>
    <row r="762" spans="1:31" x14ac:dyDescent="0.4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row>
    <row r="763" spans="1:31" x14ac:dyDescent="0.4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row>
    <row r="764" spans="1:31" x14ac:dyDescent="0.4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row>
    <row r="765" spans="1:31" x14ac:dyDescent="0.4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row>
    <row r="766" spans="1:31" x14ac:dyDescent="0.4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row>
    <row r="767" spans="1:31" x14ac:dyDescent="0.4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row>
    <row r="768" spans="1:31" x14ac:dyDescent="0.4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row>
    <row r="769" spans="1:31" x14ac:dyDescent="0.4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row>
    <row r="770" spans="1:31" x14ac:dyDescent="0.4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row>
    <row r="771" spans="1:31" x14ac:dyDescent="0.4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row>
    <row r="772" spans="1:31" x14ac:dyDescent="0.4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row>
    <row r="773" spans="1:31" x14ac:dyDescent="0.4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row>
    <row r="774" spans="1:31" x14ac:dyDescent="0.4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row>
    <row r="775" spans="1:31" x14ac:dyDescent="0.4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row>
    <row r="776" spans="1:31" x14ac:dyDescent="0.4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row>
    <row r="777" spans="1:31" x14ac:dyDescent="0.4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row>
    <row r="778" spans="1:31" x14ac:dyDescent="0.4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row>
    <row r="779" spans="1:31" x14ac:dyDescent="0.4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row>
    <row r="780" spans="1:31" x14ac:dyDescent="0.4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row>
    <row r="781" spans="1:31" x14ac:dyDescent="0.4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row>
    <row r="782" spans="1:31" x14ac:dyDescent="0.4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row>
    <row r="783" spans="1:31" x14ac:dyDescent="0.4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row>
    <row r="784" spans="1:31" x14ac:dyDescent="0.4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row>
    <row r="785" spans="1:31" x14ac:dyDescent="0.4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row>
    <row r="786" spans="1:31" x14ac:dyDescent="0.4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row>
    <row r="787" spans="1:31" x14ac:dyDescent="0.4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row>
    <row r="788" spans="1:31" x14ac:dyDescent="0.4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row>
    <row r="789" spans="1:31" x14ac:dyDescent="0.4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row>
    <row r="790" spans="1:31" x14ac:dyDescent="0.4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row>
    <row r="791" spans="1:31" x14ac:dyDescent="0.4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row>
    <row r="792" spans="1:31" x14ac:dyDescent="0.4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row>
    <row r="793" spans="1:31" x14ac:dyDescent="0.4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row>
    <row r="794" spans="1:31" x14ac:dyDescent="0.4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row>
    <row r="795" spans="1:31" x14ac:dyDescent="0.4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row>
    <row r="796" spans="1:31" x14ac:dyDescent="0.4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row>
    <row r="797" spans="1:31" x14ac:dyDescent="0.4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row>
    <row r="798" spans="1:31" x14ac:dyDescent="0.4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row>
    <row r="799" spans="1:31" x14ac:dyDescent="0.4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row>
    <row r="800" spans="1:31" x14ac:dyDescent="0.4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row>
    <row r="801" spans="1:31" x14ac:dyDescent="0.4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row>
    <row r="802" spans="1:31" x14ac:dyDescent="0.4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row>
    <row r="803" spans="1:31" x14ac:dyDescent="0.4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row>
    <row r="804" spans="1:31" x14ac:dyDescent="0.4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row>
    <row r="805" spans="1:31" x14ac:dyDescent="0.4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row>
    <row r="806" spans="1:31" x14ac:dyDescent="0.4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row>
    <row r="807" spans="1:31" x14ac:dyDescent="0.4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row>
    <row r="808" spans="1:31" x14ac:dyDescent="0.4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row>
    <row r="809" spans="1:31" x14ac:dyDescent="0.4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row>
    <row r="810" spans="1:31" x14ac:dyDescent="0.4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row>
    <row r="811" spans="1:31" x14ac:dyDescent="0.4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row>
    <row r="812" spans="1:31" x14ac:dyDescent="0.4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row>
    <row r="813" spans="1:31" x14ac:dyDescent="0.4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row>
    <row r="814" spans="1:31" x14ac:dyDescent="0.4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row>
    <row r="815" spans="1:31" x14ac:dyDescent="0.4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row>
    <row r="816" spans="1:31" x14ac:dyDescent="0.4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row>
    <row r="817" spans="1:31" x14ac:dyDescent="0.4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row>
    <row r="818" spans="1:31" x14ac:dyDescent="0.4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row>
    <row r="819" spans="1:31" x14ac:dyDescent="0.4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row>
    <row r="820" spans="1:31" x14ac:dyDescent="0.4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row>
    <row r="821" spans="1:31" x14ac:dyDescent="0.4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row>
    <row r="822" spans="1:31" x14ac:dyDescent="0.4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row>
    <row r="823" spans="1:31" x14ac:dyDescent="0.4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row>
    <row r="824" spans="1:31" x14ac:dyDescent="0.4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row>
    <row r="825" spans="1:31" x14ac:dyDescent="0.4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row>
    <row r="826" spans="1:31" x14ac:dyDescent="0.4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row>
    <row r="827" spans="1:31" x14ac:dyDescent="0.4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row>
    <row r="828" spans="1:31" x14ac:dyDescent="0.4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row>
    <row r="829" spans="1:31" x14ac:dyDescent="0.4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row>
    <row r="830" spans="1:31" x14ac:dyDescent="0.4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row>
    <row r="831" spans="1:31" x14ac:dyDescent="0.4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row>
    <row r="832" spans="1:31" x14ac:dyDescent="0.4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row>
    <row r="833" spans="1:31" x14ac:dyDescent="0.4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row>
    <row r="834" spans="1:31" x14ac:dyDescent="0.4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row>
    <row r="835" spans="1:31" x14ac:dyDescent="0.4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row>
    <row r="836" spans="1:31" x14ac:dyDescent="0.4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row>
    <row r="837" spans="1:31" x14ac:dyDescent="0.4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row>
    <row r="838" spans="1:31" x14ac:dyDescent="0.4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row>
    <row r="839" spans="1:31" x14ac:dyDescent="0.4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row>
    <row r="840" spans="1:31" x14ac:dyDescent="0.4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row>
    <row r="841" spans="1:31" x14ac:dyDescent="0.4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row>
    <row r="842" spans="1:31" x14ac:dyDescent="0.4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row>
    <row r="843" spans="1:31" x14ac:dyDescent="0.4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row>
    <row r="844" spans="1:31" x14ac:dyDescent="0.4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row>
    <row r="845" spans="1:31" x14ac:dyDescent="0.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row>
    <row r="846" spans="1:31" x14ac:dyDescent="0.4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row>
    <row r="847" spans="1:31" x14ac:dyDescent="0.4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row>
    <row r="848" spans="1:31" x14ac:dyDescent="0.4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row>
    <row r="849" spans="1:31" x14ac:dyDescent="0.4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row>
    <row r="850" spans="1:31" x14ac:dyDescent="0.4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row>
    <row r="851" spans="1:31" x14ac:dyDescent="0.4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row>
    <row r="852" spans="1:31" x14ac:dyDescent="0.4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row>
    <row r="853" spans="1:31" x14ac:dyDescent="0.4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row>
    <row r="854" spans="1:31" x14ac:dyDescent="0.4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row>
    <row r="855" spans="1:31" x14ac:dyDescent="0.4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row>
    <row r="856" spans="1:31" x14ac:dyDescent="0.4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row>
    <row r="857" spans="1:31" x14ac:dyDescent="0.4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row>
    <row r="858" spans="1:31" x14ac:dyDescent="0.4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row>
    <row r="859" spans="1:31" x14ac:dyDescent="0.4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row>
    <row r="860" spans="1:31" x14ac:dyDescent="0.4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row>
    <row r="861" spans="1:31" x14ac:dyDescent="0.4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row>
    <row r="862" spans="1:31" x14ac:dyDescent="0.4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row>
    <row r="863" spans="1:31" x14ac:dyDescent="0.4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row>
    <row r="864" spans="1:31" x14ac:dyDescent="0.4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row>
    <row r="865" spans="1:31" x14ac:dyDescent="0.4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row>
    <row r="866" spans="1:31" x14ac:dyDescent="0.4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row>
    <row r="867" spans="1:31" x14ac:dyDescent="0.4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row>
    <row r="868" spans="1:31" x14ac:dyDescent="0.4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row>
    <row r="869" spans="1:31" x14ac:dyDescent="0.4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row>
    <row r="870" spans="1:31" x14ac:dyDescent="0.4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row>
    <row r="871" spans="1:31" x14ac:dyDescent="0.4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row>
    <row r="872" spans="1:31" x14ac:dyDescent="0.4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row>
    <row r="873" spans="1:31" x14ac:dyDescent="0.4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row>
    <row r="874" spans="1:31" x14ac:dyDescent="0.4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row>
    <row r="875" spans="1:31" x14ac:dyDescent="0.4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row>
    <row r="876" spans="1:31" x14ac:dyDescent="0.4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row>
    <row r="877" spans="1:31" x14ac:dyDescent="0.4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row>
    <row r="878" spans="1:31" x14ac:dyDescent="0.4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row>
    <row r="879" spans="1:31" x14ac:dyDescent="0.4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row>
    <row r="880" spans="1:31" x14ac:dyDescent="0.4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row>
    <row r="881" spans="1:31" x14ac:dyDescent="0.4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row>
    <row r="882" spans="1:31" x14ac:dyDescent="0.4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row>
    <row r="883" spans="1:31" x14ac:dyDescent="0.4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row>
    <row r="884" spans="1:31" x14ac:dyDescent="0.4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row>
    <row r="885" spans="1:31" x14ac:dyDescent="0.4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row>
    <row r="886" spans="1:31" x14ac:dyDescent="0.4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row>
    <row r="887" spans="1:31" x14ac:dyDescent="0.4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row>
    <row r="888" spans="1:31" x14ac:dyDescent="0.4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row>
    <row r="889" spans="1:31" x14ac:dyDescent="0.4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row>
    <row r="890" spans="1:31" x14ac:dyDescent="0.4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row>
    <row r="891" spans="1:31" x14ac:dyDescent="0.4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row>
    <row r="892" spans="1:31" x14ac:dyDescent="0.4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row>
    <row r="893" spans="1:31" x14ac:dyDescent="0.4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row>
    <row r="894" spans="1:31" x14ac:dyDescent="0.4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row>
    <row r="895" spans="1:31" x14ac:dyDescent="0.4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row>
    <row r="896" spans="1:31" x14ac:dyDescent="0.4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row>
    <row r="897" spans="1:31" x14ac:dyDescent="0.4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row>
    <row r="898" spans="1:31" x14ac:dyDescent="0.4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row>
    <row r="899" spans="1:31" x14ac:dyDescent="0.4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row>
    <row r="900" spans="1:31" x14ac:dyDescent="0.4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row>
    <row r="901" spans="1:31" x14ac:dyDescent="0.4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row>
    <row r="902" spans="1:31" x14ac:dyDescent="0.4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row>
    <row r="903" spans="1:31" x14ac:dyDescent="0.4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row>
    <row r="904" spans="1:31" x14ac:dyDescent="0.4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row>
    <row r="905" spans="1:31" x14ac:dyDescent="0.4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row>
    <row r="906" spans="1:31" x14ac:dyDescent="0.4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row>
    <row r="907" spans="1:31" x14ac:dyDescent="0.4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row>
    <row r="908" spans="1:31" x14ac:dyDescent="0.4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row>
    <row r="909" spans="1:31" x14ac:dyDescent="0.4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row>
    <row r="910" spans="1:31" x14ac:dyDescent="0.4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row>
    <row r="911" spans="1:31" x14ac:dyDescent="0.4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row>
    <row r="912" spans="1:31" x14ac:dyDescent="0.4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row>
    <row r="913" spans="1:31" x14ac:dyDescent="0.4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row>
    <row r="914" spans="1:31" x14ac:dyDescent="0.4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row>
    <row r="915" spans="1:31" x14ac:dyDescent="0.4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row>
    <row r="916" spans="1:31" x14ac:dyDescent="0.4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row>
    <row r="917" spans="1:31" x14ac:dyDescent="0.4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row>
    <row r="918" spans="1:31" x14ac:dyDescent="0.4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row>
    <row r="919" spans="1:31" x14ac:dyDescent="0.4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row>
    <row r="920" spans="1:31" x14ac:dyDescent="0.4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row>
    <row r="921" spans="1:31" x14ac:dyDescent="0.4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row>
    <row r="922" spans="1:31" x14ac:dyDescent="0.4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row>
    <row r="923" spans="1:31" x14ac:dyDescent="0.4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row>
    <row r="924" spans="1:31" x14ac:dyDescent="0.4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row>
    <row r="925" spans="1:31" x14ac:dyDescent="0.4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row>
    <row r="926" spans="1:31" x14ac:dyDescent="0.4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row>
    <row r="927" spans="1:31" x14ac:dyDescent="0.4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row>
    <row r="928" spans="1:31" x14ac:dyDescent="0.4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row>
    <row r="929" spans="1:31" x14ac:dyDescent="0.4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row>
    <row r="930" spans="1:31" x14ac:dyDescent="0.4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row>
    <row r="931" spans="1:31" x14ac:dyDescent="0.4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row>
    <row r="932" spans="1:31" x14ac:dyDescent="0.4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row>
    <row r="933" spans="1:31" x14ac:dyDescent="0.4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row>
    <row r="934" spans="1:31" x14ac:dyDescent="0.4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row>
    <row r="935" spans="1:31" x14ac:dyDescent="0.4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row>
    <row r="936" spans="1:31" x14ac:dyDescent="0.4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row>
    <row r="937" spans="1:31" x14ac:dyDescent="0.4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row>
    <row r="938" spans="1:31" x14ac:dyDescent="0.4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row>
    <row r="939" spans="1:31" x14ac:dyDescent="0.4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row>
    <row r="940" spans="1:31" x14ac:dyDescent="0.4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row>
    <row r="941" spans="1:31" x14ac:dyDescent="0.4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row>
    <row r="942" spans="1:31" x14ac:dyDescent="0.4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row>
    <row r="943" spans="1:31" x14ac:dyDescent="0.4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row>
    <row r="944" spans="1:31" x14ac:dyDescent="0.4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row>
    <row r="945" spans="1:31" x14ac:dyDescent="0.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row>
    <row r="946" spans="1:31" x14ac:dyDescent="0.4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row>
    <row r="947" spans="1:31" x14ac:dyDescent="0.4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row>
    <row r="948" spans="1:31" x14ac:dyDescent="0.4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row>
    <row r="949" spans="1:31" x14ac:dyDescent="0.4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row>
    <row r="950" spans="1:31" x14ac:dyDescent="0.4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row>
    <row r="951" spans="1:31" x14ac:dyDescent="0.4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row>
    <row r="952" spans="1:31" x14ac:dyDescent="0.4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row>
    <row r="953" spans="1:31" x14ac:dyDescent="0.4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row>
    <row r="954" spans="1:31" x14ac:dyDescent="0.4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row>
    <row r="955" spans="1:31" x14ac:dyDescent="0.4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row>
    <row r="956" spans="1:31" x14ac:dyDescent="0.4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row>
    <row r="957" spans="1:31" x14ac:dyDescent="0.4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row>
    <row r="958" spans="1:31" x14ac:dyDescent="0.4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row>
    <row r="959" spans="1:31" x14ac:dyDescent="0.4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row>
    <row r="960" spans="1:31" x14ac:dyDescent="0.4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row>
    <row r="961" spans="1:31" x14ac:dyDescent="0.4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row>
    <row r="962" spans="1:31" x14ac:dyDescent="0.4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row>
    <row r="963" spans="1:31" x14ac:dyDescent="0.4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row>
    <row r="964" spans="1:31" x14ac:dyDescent="0.4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row>
    <row r="965" spans="1:31" x14ac:dyDescent="0.4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row>
    <row r="966" spans="1:31" x14ac:dyDescent="0.4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row>
    <row r="967" spans="1:31" x14ac:dyDescent="0.4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row>
    <row r="968" spans="1:31" x14ac:dyDescent="0.4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row>
    <row r="969" spans="1:31" x14ac:dyDescent="0.4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row>
    <row r="970" spans="1:31" x14ac:dyDescent="0.4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row>
    <row r="971" spans="1:31" x14ac:dyDescent="0.4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row>
    <row r="972" spans="1:31" x14ac:dyDescent="0.4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row>
    <row r="973" spans="1:31" x14ac:dyDescent="0.4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row>
    <row r="974" spans="1:31" x14ac:dyDescent="0.4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row>
    <row r="975" spans="1:31" x14ac:dyDescent="0.4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row>
    <row r="976" spans="1:31" x14ac:dyDescent="0.4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row>
    <row r="977" spans="1:31" x14ac:dyDescent="0.4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row>
    <row r="978" spans="1:31" x14ac:dyDescent="0.4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row>
    <row r="979" spans="1:31" x14ac:dyDescent="0.4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row>
    <row r="980" spans="1:31" x14ac:dyDescent="0.4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row>
    <row r="981" spans="1:31" x14ac:dyDescent="0.4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c r="AE981" s="35"/>
    </row>
  </sheetData>
  <mergeCells count="2">
    <mergeCell ref="B16:I16"/>
    <mergeCell ref="B18:G18"/>
  </mergeCells>
  <hyperlinks>
    <hyperlink ref="B14" r:id="rId1" xr:uid="{00000000-0004-0000-0300-000000000000}"/>
    <hyperlink ref="B16" r:id="rId2" xr:uid="{00000000-0004-0000-0300-000001000000}"/>
    <hyperlink ref="B18" r:id="rId3" xr:uid="{00000000-0004-0000-0300-000002000000}"/>
    <hyperlink ref="B20" r:id="rId4" xr:uid="{00000000-0004-0000-0300-000003000000}"/>
    <hyperlink ref="B21" r:id="rId5" xr:uid="{00000000-0004-0000-0300-000004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983"/>
  <sheetViews>
    <sheetView workbookViewId="0">
      <pane xSplit="1" topLeftCell="B1" activePane="topRight" state="frozen"/>
      <selection pane="topRight" activeCell="C2" sqref="C2"/>
    </sheetView>
  </sheetViews>
  <sheetFormatPr defaultColWidth="14.3984375" defaultRowHeight="15" customHeight="1" x14ac:dyDescent="0.45"/>
  <cols>
    <col min="1" max="1" width="29.86328125" customWidth="1"/>
    <col min="2" max="2" width="10.265625" customWidth="1"/>
    <col min="3" max="3" width="10.86328125" customWidth="1"/>
    <col min="4" max="4" width="10.53125" customWidth="1"/>
    <col min="5" max="7" width="8.73046875" customWidth="1"/>
    <col min="8" max="8" width="9.53125" customWidth="1"/>
    <col min="9" max="31" width="8.73046875" customWidth="1"/>
  </cols>
  <sheetData>
    <row r="1" spans="1:31" ht="14.25" x14ac:dyDescent="0.45">
      <c r="A1" s="1" t="s">
        <v>68</v>
      </c>
      <c r="B1" s="2">
        <v>45601</v>
      </c>
      <c r="C1" s="3">
        <f>B1+1</f>
        <v>45602</v>
      </c>
      <c r="D1" s="3">
        <f>C1</f>
        <v>45602</v>
      </c>
      <c r="E1" s="3">
        <f>C1+1</f>
        <v>45603</v>
      </c>
      <c r="F1" s="3">
        <f t="shared" ref="F1:J1" si="0">E1+1</f>
        <v>45604</v>
      </c>
      <c r="G1" s="3">
        <f t="shared" si="0"/>
        <v>45605</v>
      </c>
      <c r="H1" s="3">
        <f t="shared" si="0"/>
        <v>45606</v>
      </c>
      <c r="I1" s="3">
        <f t="shared" si="0"/>
        <v>45607</v>
      </c>
      <c r="J1" s="4">
        <f t="shared" si="0"/>
        <v>45608</v>
      </c>
      <c r="K1" s="3">
        <f>I1+1</f>
        <v>45608</v>
      </c>
      <c r="L1" s="4">
        <v>45609</v>
      </c>
      <c r="M1" s="3">
        <v>45610</v>
      </c>
      <c r="N1" s="4">
        <v>45610</v>
      </c>
      <c r="O1" s="3">
        <f>M1+1</f>
        <v>45611</v>
      </c>
      <c r="P1" s="3">
        <f>O1+1</f>
        <v>45612</v>
      </c>
      <c r="Q1" s="4">
        <v>45614</v>
      </c>
      <c r="R1" s="4">
        <v>45614</v>
      </c>
      <c r="S1" s="3">
        <f t="shared" ref="S1:W1" si="1">R1+1</f>
        <v>45615</v>
      </c>
      <c r="T1" s="3">
        <f t="shared" si="1"/>
        <v>45616</v>
      </c>
      <c r="U1" s="3">
        <f t="shared" si="1"/>
        <v>45617</v>
      </c>
      <c r="V1" s="3">
        <f t="shared" si="1"/>
        <v>45618</v>
      </c>
      <c r="W1" s="3">
        <f t="shared" si="1"/>
        <v>45619</v>
      </c>
      <c r="X1" s="3">
        <v>45621</v>
      </c>
      <c r="Y1" s="3">
        <f t="shared" ref="Y1:Z1" si="2">X1+1</f>
        <v>45622</v>
      </c>
      <c r="Z1" s="3">
        <f t="shared" si="2"/>
        <v>45623</v>
      </c>
      <c r="AA1" s="3">
        <v>45625</v>
      </c>
      <c r="AB1" s="3">
        <v>45628</v>
      </c>
      <c r="AC1" s="3">
        <f t="shared" ref="AC1:AE1" si="3">AB1+1</f>
        <v>45629</v>
      </c>
      <c r="AD1" s="3">
        <f t="shared" si="3"/>
        <v>45630</v>
      </c>
      <c r="AE1" s="3">
        <f t="shared" si="3"/>
        <v>45631</v>
      </c>
    </row>
    <row r="2" spans="1:31" ht="14.25" x14ac:dyDescent="0.45">
      <c r="A2" s="5"/>
      <c r="B2" s="44">
        <v>0.99027777777777781</v>
      </c>
      <c r="C2" s="7">
        <v>0.34027777777777779</v>
      </c>
      <c r="D2" s="7">
        <v>0.72569444444444442</v>
      </c>
      <c r="E2" s="7">
        <v>0.73402777777777772</v>
      </c>
      <c r="F2" s="7">
        <v>0.71666666666666667</v>
      </c>
      <c r="G2" s="7">
        <v>0.73888888888888893</v>
      </c>
      <c r="H2" s="7">
        <v>0.81388888888888888</v>
      </c>
      <c r="I2" s="7">
        <v>0.71319444444444446</v>
      </c>
      <c r="J2" s="7">
        <v>0.33888888888888891</v>
      </c>
      <c r="K2" s="7">
        <v>0.72152777777777777</v>
      </c>
      <c r="L2" s="7">
        <v>0.43888888888888888</v>
      </c>
      <c r="M2" s="7">
        <v>0.13472222222222222</v>
      </c>
      <c r="N2" s="7">
        <v>0.75416666666666665</v>
      </c>
      <c r="O2" s="7">
        <v>0.79583333333333328</v>
      </c>
      <c r="P2" s="7">
        <v>0.74444444444444446</v>
      </c>
      <c r="Q2" s="7">
        <v>0.39583333333333331</v>
      </c>
      <c r="R2" s="7">
        <v>0.78055555555555556</v>
      </c>
      <c r="S2" s="7">
        <v>0.75208333333333333</v>
      </c>
      <c r="T2" s="7">
        <v>0.74444444444444446</v>
      </c>
      <c r="U2" s="7">
        <v>0.77847222222222223</v>
      </c>
      <c r="V2" s="7">
        <v>0.83472222222222225</v>
      </c>
      <c r="W2" s="7">
        <v>0.74513888888888891</v>
      </c>
      <c r="X2" s="7">
        <v>0.74722222222222223</v>
      </c>
      <c r="Y2" s="7">
        <v>0.80138888888888893</v>
      </c>
      <c r="Z2" s="7">
        <v>0.88124999999999998</v>
      </c>
      <c r="AA2" s="7">
        <v>0.78819444444444442</v>
      </c>
      <c r="AB2" s="7">
        <v>0.75624999999999998</v>
      </c>
      <c r="AC2" s="7">
        <v>0.99513888888888891</v>
      </c>
      <c r="AD2" s="7">
        <v>0.84375</v>
      </c>
      <c r="AE2" s="7">
        <v>0.42777777777777776</v>
      </c>
    </row>
    <row r="3" spans="1:31" ht="14.25" x14ac:dyDescent="0.45">
      <c r="A3" s="8" t="s">
        <v>69</v>
      </c>
      <c r="B3" s="9">
        <v>39612</v>
      </c>
      <c r="C3" s="9">
        <v>53794</v>
      </c>
      <c r="D3" s="9">
        <v>53794</v>
      </c>
      <c r="E3" s="9">
        <v>55936</v>
      </c>
      <c r="F3" s="9">
        <v>62900</v>
      </c>
      <c r="G3" s="9">
        <v>71495</v>
      </c>
      <c r="H3" s="9">
        <v>71495</v>
      </c>
      <c r="I3" s="9">
        <v>71495</v>
      </c>
      <c r="J3" s="9">
        <v>71495</v>
      </c>
      <c r="K3" s="9">
        <v>74807</v>
      </c>
      <c r="L3" s="9">
        <v>75997</v>
      </c>
      <c r="M3" s="10">
        <v>83363</v>
      </c>
      <c r="N3" s="9">
        <v>84815</v>
      </c>
      <c r="O3" s="9">
        <v>86012</v>
      </c>
      <c r="P3" s="9">
        <v>86012</v>
      </c>
      <c r="Q3" s="9">
        <v>86012</v>
      </c>
      <c r="R3" s="9">
        <v>86899</v>
      </c>
      <c r="S3" s="9">
        <v>87101</v>
      </c>
      <c r="T3" s="9">
        <v>87381</v>
      </c>
      <c r="U3" s="9">
        <v>87624</v>
      </c>
      <c r="V3" s="9">
        <v>88747</v>
      </c>
      <c r="W3" s="9">
        <v>88747</v>
      </c>
      <c r="X3" s="9">
        <v>88766</v>
      </c>
      <c r="Y3" s="9">
        <v>89422</v>
      </c>
      <c r="Z3" s="9">
        <v>89434</v>
      </c>
      <c r="AA3" s="9">
        <v>89434</v>
      </c>
      <c r="AB3" s="9">
        <v>89437</v>
      </c>
      <c r="AC3" s="9">
        <v>89484</v>
      </c>
      <c r="AD3" s="9">
        <v>89484</v>
      </c>
      <c r="AE3" s="9">
        <v>89484</v>
      </c>
    </row>
    <row r="4" spans="1:31" ht="14.25" x14ac:dyDescent="0.45">
      <c r="A4" s="11" t="s">
        <v>70</v>
      </c>
      <c r="B4" s="12">
        <v>33827</v>
      </c>
      <c r="C4" s="12">
        <v>43955</v>
      </c>
      <c r="D4" s="12">
        <v>43955</v>
      </c>
      <c r="E4" s="12">
        <v>45679</v>
      </c>
      <c r="F4" s="12">
        <v>52519</v>
      </c>
      <c r="G4" s="12">
        <v>61987</v>
      </c>
      <c r="H4" s="12">
        <v>61987</v>
      </c>
      <c r="I4" s="12">
        <v>61987</v>
      </c>
      <c r="J4" s="12">
        <v>61987</v>
      </c>
      <c r="K4" s="13">
        <v>65261</v>
      </c>
      <c r="L4" s="12">
        <v>66117</v>
      </c>
      <c r="M4" s="13">
        <v>73207</v>
      </c>
      <c r="N4" s="12">
        <v>74180</v>
      </c>
      <c r="O4" s="12">
        <v>75210</v>
      </c>
      <c r="P4" s="12">
        <v>75210</v>
      </c>
      <c r="Q4" s="12">
        <v>75210</v>
      </c>
      <c r="R4" s="12">
        <v>75912</v>
      </c>
      <c r="S4" s="12">
        <v>76089</v>
      </c>
      <c r="T4" s="12">
        <v>76322</v>
      </c>
      <c r="U4" s="12">
        <v>76494</v>
      </c>
      <c r="V4" s="12">
        <v>77394</v>
      </c>
      <c r="W4" s="12">
        <v>77394</v>
      </c>
      <c r="X4" s="12">
        <v>77407</v>
      </c>
      <c r="Y4" s="12">
        <v>77971</v>
      </c>
      <c r="Z4" s="12">
        <v>77975</v>
      </c>
      <c r="AA4" s="12">
        <v>77975</v>
      </c>
      <c r="AB4" s="12">
        <v>77981</v>
      </c>
      <c r="AC4" s="12">
        <v>78023</v>
      </c>
      <c r="AD4" s="12">
        <v>78023</v>
      </c>
      <c r="AE4" s="12">
        <v>78023</v>
      </c>
    </row>
    <row r="5" spans="1:31" ht="14.25" x14ac:dyDescent="0.45">
      <c r="A5" s="14" t="s">
        <v>3</v>
      </c>
      <c r="B5" s="15">
        <f t="shared" ref="B5:AE5" si="4">IFERROR(B7/SUM(B3:B4),"")</f>
        <v>7.8772859107558657E-2</v>
      </c>
      <c r="C5" s="15">
        <f t="shared" si="4"/>
        <v>0.10065576118425763</v>
      </c>
      <c r="D5" s="15">
        <f t="shared" si="4"/>
        <v>0.10065576118425763</v>
      </c>
      <c r="E5" s="15">
        <f t="shared" si="4"/>
        <v>0.10093982187669143</v>
      </c>
      <c r="F5" s="15">
        <f t="shared" si="4"/>
        <v>8.9941863991197288E-2</v>
      </c>
      <c r="G5" s="15">
        <f t="shared" si="4"/>
        <v>7.1230577905635223E-2</v>
      </c>
      <c r="H5" s="15">
        <f t="shared" si="4"/>
        <v>7.1230577905635223E-2</v>
      </c>
      <c r="I5" s="15">
        <f t="shared" si="4"/>
        <v>7.1230577905635223E-2</v>
      </c>
      <c r="J5" s="15">
        <f t="shared" si="4"/>
        <v>7.1230577905635223E-2</v>
      </c>
      <c r="K5" s="15">
        <f t="shared" si="4"/>
        <v>6.8152611588656944E-2</v>
      </c>
      <c r="L5" s="15">
        <f t="shared" si="4"/>
        <v>6.952165163178857E-2</v>
      </c>
      <c r="M5" s="15">
        <f t="shared" si="4"/>
        <v>6.486555534265824E-2</v>
      </c>
      <c r="N5" s="15">
        <f t="shared" si="4"/>
        <v>6.6888895877228849E-2</v>
      </c>
      <c r="O5" s="15">
        <f t="shared" si="4"/>
        <v>6.7000781531056555E-2</v>
      </c>
      <c r="P5" s="15">
        <f t="shared" si="4"/>
        <v>6.7000781531056555E-2</v>
      </c>
      <c r="Q5" s="15">
        <f t="shared" si="4"/>
        <v>6.7000781531056555E-2</v>
      </c>
      <c r="R5" s="15">
        <f t="shared" si="4"/>
        <v>6.7483155315058566E-2</v>
      </c>
      <c r="S5" s="15">
        <f t="shared" si="4"/>
        <v>6.7479624977020647E-2</v>
      </c>
      <c r="T5" s="15">
        <f t="shared" si="4"/>
        <v>6.755526777151305E-2</v>
      </c>
      <c r="U5" s="15">
        <f t="shared" si="4"/>
        <v>6.7817058457938797E-2</v>
      </c>
      <c r="V5" s="15">
        <f t="shared" si="4"/>
        <v>6.8333523934489382E-2</v>
      </c>
      <c r="W5" s="15">
        <f t="shared" si="4"/>
        <v>6.8333523934489382E-2</v>
      </c>
      <c r="X5" s="15">
        <f t="shared" si="4"/>
        <v>6.8356471869677984E-2</v>
      </c>
      <c r="Y5" s="15">
        <f t="shared" si="4"/>
        <v>6.8407878465646707E-2</v>
      </c>
      <c r="Z5" s="15">
        <f t="shared" si="4"/>
        <v>6.8449127585733141E-2</v>
      </c>
      <c r="AA5" s="15">
        <f t="shared" si="4"/>
        <v>6.8449127585733141E-2</v>
      </c>
      <c r="AB5" s="15">
        <f t="shared" si="4"/>
        <v>6.8427528700617621E-2</v>
      </c>
      <c r="AC5" s="15">
        <f t="shared" si="4"/>
        <v>6.8421021211053867E-2</v>
      </c>
      <c r="AD5" s="15">
        <f t="shared" si="4"/>
        <v>6.8421021211053867E-2</v>
      </c>
      <c r="AE5" s="15">
        <f t="shared" si="4"/>
        <v>6.8421021211053867E-2</v>
      </c>
    </row>
    <row r="6" spans="1:31" ht="14.25" x14ac:dyDescent="0.45">
      <c r="A6" s="14" t="s">
        <v>4</v>
      </c>
      <c r="B6" s="16" t="s">
        <v>5</v>
      </c>
      <c r="C6" s="15">
        <f t="shared" ref="C6:AE6" si="5">C5-B5</f>
        <v>2.1882902076698976E-2</v>
      </c>
      <c r="D6" s="15">
        <f t="shared" si="5"/>
        <v>0</v>
      </c>
      <c r="E6" s="15">
        <f t="shared" si="5"/>
        <v>2.840606924337935E-4</v>
      </c>
      <c r="F6" s="15">
        <f t="shared" si="5"/>
        <v>-1.0997957885494139E-2</v>
      </c>
      <c r="G6" s="15">
        <f t="shared" si="5"/>
        <v>-1.8711286085562065E-2</v>
      </c>
      <c r="H6" s="15">
        <f t="shared" si="5"/>
        <v>0</v>
      </c>
      <c r="I6" s="15">
        <f t="shared" si="5"/>
        <v>0</v>
      </c>
      <c r="J6" s="15">
        <f t="shared" si="5"/>
        <v>0</v>
      </c>
      <c r="K6" s="15">
        <f t="shared" si="5"/>
        <v>-3.0779663169782784E-3</v>
      </c>
      <c r="L6" s="15">
        <f t="shared" si="5"/>
        <v>1.3690400431316252E-3</v>
      </c>
      <c r="M6" s="15">
        <f t="shared" si="5"/>
        <v>-4.6560962891303292E-3</v>
      </c>
      <c r="N6" s="15">
        <f t="shared" si="5"/>
        <v>2.0233405345706085E-3</v>
      </c>
      <c r="O6" s="17">
        <f t="shared" si="5"/>
        <v>1.1188565382770632E-4</v>
      </c>
      <c r="P6" s="15">
        <f t="shared" si="5"/>
        <v>0</v>
      </c>
      <c r="Q6" s="15">
        <f t="shared" si="5"/>
        <v>0</v>
      </c>
      <c r="R6" s="17">
        <f t="shared" si="5"/>
        <v>4.8237378400201036E-4</v>
      </c>
      <c r="S6" s="15">
        <f t="shared" si="5"/>
        <v>-3.5303380379186899E-6</v>
      </c>
      <c r="T6" s="17">
        <f t="shared" si="5"/>
        <v>7.5642794492403187E-5</v>
      </c>
      <c r="U6" s="17">
        <f t="shared" si="5"/>
        <v>2.6179068642574743E-4</v>
      </c>
      <c r="V6" s="15">
        <f t="shared" si="5"/>
        <v>5.1646547655058439E-4</v>
      </c>
      <c r="W6" s="15">
        <f t="shared" si="5"/>
        <v>0</v>
      </c>
      <c r="X6" s="45">
        <f t="shared" si="5"/>
        <v>2.2947935188602497E-5</v>
      </c>
      <c r="Y6" s="45">
        <f t="shared" si="5"/>
        <v>5.1406595968722657E-5</v>
      </c>
      <c r="Z6" s="45">
        <f t="shared" si="5"/>
        <v>4.1249120086433999E-5</v>
      </c>
      <c r="AA6" s="15">
        <f t="shared" si="5"/>
        <v>0</v>
      </c>
      <c r="AB6" s="15">
        <f t="shared" si="5"/>
        <v>-2.1598885115520217E-5</v>
      </c>
      <c r="AC6" s="15">
        <f t="shared" si="5"/>
        <v>-6.5074895637534658E-6</v>
      </c>
      <c r="AD6" s="15">
        <f t="shared" si="5"/>
        <v>0</v>
      </c>
      <c r="AE6" s="15">
        <f t="shared" si="5"/>
        <v>0</v>
      </c>
    </row>
    <row r="7" spans="1:31" ht="14.25" x14ac:dyDescent="0.45">
      <c r="A7" s="14" t="s">
        <v>6</v>
      </c>
      <c r="B7" s="16">
        <f t="shared" ref="B7:AE7" si="6">ABS(B3-B4)</f>
        <v>5785</v>
      </c>
      <c r="C7" s="16">
        <f t="shared" si="6"/>
        <v>9839</v>
      </c>
      <c r="D7" s="16">
        <f t="shared" si="6"/>
        <v>9839</v>
      </c>
      <c r="E7" s="16">
        <f t="shared" si="6"/>
        <v>10257</v>
      </c>
      <c r="F7" s="16">
        <f t="shared" si="6"/>
        <v>10381</v>
      </c>
      <c r="G7" s="16">
        <f t="shared" si="6"/>
        <v>9508</v>
      </c>
      <c r="H7" s="16">
        <f t="shared" si="6"/>
        <v>9508</v>
      </c>
      <c r="I7" s="16">
        <f t="shared" si="6"/>
        <v>9508</v>
      </c>
      <c r="J7" s="16">
        <f t="shared" si="6"/>
        <v>9508</v>
      </c>
      <c r="K7" s="16">
        <f t="shared" si="6"/>
        <v>9546</v>
      </c>
      <c r="L7" s="16">
        <f t="shared" si="6"/>
        <v>9880</v>
      </c>
      <c r="M7" s="16">
        <f t="shared" si="6"/>
        <v>10156</v>
      </c>
      <c r="N7" s="16">
        <f t="shared" si="6"/>
        <v>10635</v>
      </c>
      <c r="O7" s="16">
        <f t="shared" si="6"/>
        <v>10802</v>
      </c>
      <c r="P7" s="16">
        <f t="shared" si="6"/>
        <v>10802</v>
      </c>
      <c r="Q7" s="16">
        <f t="shared" si="6"/>
        <v>10802</v>
      </c>
      <c r="R7" s="16">
        <f t="shared" si="6"/>
        <v>10987</v>
      </c>
      <c r="S7" s="16">
        <f t="shared" si="6"/>
        <v>11012</v>
      </c>
      <c r="T7" s="16">
        <f t="shared" si="6"/>
        <v>11059</v>
      </c>
      <c r="U7" s="16">
        <f t="shared" si="6"/>
        <v>11130</v>
      </c>
      <c r="V7" s="16">
        <f t="shared" si="6"/>
        <v>11353</v>
      </c>
      <c r="W7" s="16">
        <f t="shared" si="6"/>
        <v>11353</v>
      </c>
      <c r="X7" s="16">
        <f t="shared" si="6"/>
        <v>11359</v>
      </c>
      <c r="Y7" s="16">
        <f t="shared" si="6"/>
        <v>11451</v>
      </c>
      <c r="Z7" s="16">
        <f t="shared" si="6"/>
        <v>11459</v>
      </c>
      <c r="AA7" s="16">
        <f t="shared" si="6"/>
        <v>11459</v>
      </c>
      <c r="AB7" s="16">
        <f t="shared" si="6"/>
        <v>11456</v>
      </c>
      <c r="AC7" s="16">
        <f t="shared" si="6"/>
        <v>11461</v>
      </c>
      <c r="AD7" s="16">
        <f t="shared" si="6"/>
        <v>11461</v>
      </c>
      <c r="AE7" s="16">
        <f t="shared" si="6"/>
        <v>11461</v>
      </c>
    </row>
    <row r="8" spans="1:31" ht="14.25" x14ac:dyDescent="0.45">
      <c r="A8" s="14" t="s">
        <v>7</v>
      </c>
      <c r="B8" s="19">
        <f t="shared" ref="B8:AE8" si="7">SUM(B3:B4)</f>
        <v>73439</v>
      </c>
      <c r="C8" s="16">
        <f t="shared" si="7"/>
        <v>97749</v>
      </c>
      <c r="D8" s="19">
        <f t="shared" si="7"/>
        <v>97749</v>
      </c>
      <c r="E8" s="16">
        <f t="shared" si="7"/>
        <v>101615</v>
      </c>
      <c r="F8" s="16">
        <f t="shared" si="7"/>
        <v>115419</v>
      </c>
      <c r="G8" s="16">
        <f t="shared" si="7"/>
        <v>133482</v>
      </c>
      <c r="H8" s="16">
        <f t="shared" si="7"/>
        <v>133482</v>
      </c>
      <c r="I8" s="16">
        <f t="shared" si="7"/>
        <v>133482</v>
      </c>
      <c r="J8" s="16">
        <f t="shared" si="7"/>
        <v>133482</v>
      </c>
      <c r="K8" s="19">
        <f t="shared" si="7"/>
        <v>140068</v>
      </c>
      <c r="L8" s="16">
        <f t="shared" si="7"/>
        <v>142114</v>
      </c>
      <c r="M8" s="19">
        <f t="shared" si="7"/>
        <v>156570</v>
      </c>
      <c r="N8" s="16">
        <f t="shared" si="7"/>
        <v>158995</v>
      </c>
      <c r="O8" s="16">
        <f t="shared" si="7"/>
        <v>161222</v>
      </c>
      <c r="P8" s="16">
        <f t="shared" si="7"/>
        <v>161222</v>
      </c>
      <c r="Q8" s="16">
        <f t="shared" si="7"/>
        <v>161222</v>
      </c>
      <c r="R8" s="16">
        <f t="shared" si="7"/>
        <v>162811</v>
      </c>
      <c r="S8" s="16">
        <f t="shared" si="7"/>
        <v>163190</v>
      </c>
      <c r="T8" s="16">
        <f t="shared" si="7"/>
        <v>163703</v>
      </c>
      <c r="U8" s="16">
        <f t="shared" si="7"/>
        <v>164118</v>
      </c>
      <c r="V8" s="16">
        <f t="shared" si="7"/>
        <v>166141</v>
      </c>
      <c r="W8" s="16">
        <f t="shared" si="7"/>
        <v>166141</v>
      </c>
      <c r="X8" s="16">
        <f t="shared" si="7"/>
        <v>166173</v>
      </c>
      <c r="Y8" s="16">
        <f t="shared" si="7"/>
        <v>167393</v>
      </c>
      <c r="Z8" s="16">
        <f t="shared" si="7"/>
        <v>167409</v>
      </c>
      <c r="AA8" s="16">
        <f t="shared" si="7"/>
        <v>167409</v>
      </c>
      <c r="AB8" s="16">
        <f t="shared" si="7"/>
        <v>167418</v>
      </c>
      <c r="AC8" s="16">
        <f t="shared" si="7"/>
        <v>167507</v>
      </c>
      <c r="AD8" s="16">
        <f t="shared" si="7"/>
        <v>167507</v>
      </c>
      <c r="AE8" s="16">
        <f t="shared" si="7"/>
        <v>167507</v>
      </c>
    </row>
    <row r="9" spans="1:31" ht="14.25" x14ac:dyDescent="0.45">
      <c r="A9" s="14" t="s">
        <v>8</v>
      </c>
      <c r="B9" s="16" t="s">
        <v>9</v>
      </c>
      <c r="C9" s="16" t="s">
        <v>9</v>
      </c>
      <c r="D9" s="16" t="s">
        <v>9</v>
      </c>
      <c r="E9" s="16">
        <f t="shared" ref="E9:AE9" si="8">SUM(E10:E12)</f>
        <v>185698</v>
      </c>
      <c r="F9" s="16">
        <f t="shared" si="8"/>
        <v>151008</v>
      </c>
      <c r="G9" s="16">
        <f t="shared" si="8"/>
        <v>151008</v>
      </c>
      <c r="H9" s="16">
        <f t="shared" si="8"/>
        <v>151008</v>
      </c>
      <c r="I9" s="16">
        <f t="shared" si="8"/>
        <v>151008</v>
      </c>
      <c r="J9" s="16">
        <f t="shared" si="8"/>
        <v>88238</v>
      </c>
      <c r="K9" s="16">
        <f t="shared" si="8"/>
        <v>88238</v>
      </c>
      <c r="L9" s="16">
        <f t="shared" si="8"/>
        <v>64937</v>
      </c>
      <c r="M9" s="16">
        <f t="shared" si="8"/>
        <v>36388</v>
      </c>
      <c r="N9" s="16">
        <f t="shared" si="8"/>
        <v>28661</v>
      </c>
      <c r="O9" s="16">
        <f t="shared" si="8"/>
        <v>17469</v>
      </c>
      <c r="P9" s="16">
        <f t="shared" si="8"/>
        <v>17469</v>
      </c>
      <c r="Q9" s="16">
        <f t="shared" si="8"/>
        <v>17469</v>
      </c>
      <c r="R9" s="16">
        <f t="shared" si="8"/>
        <v>17469</v>
      </c>
      <c r="S9" s="16">
        <f t="shared" si="8"/>
        <v>11281</v>
      </c>
      <c r="T9" s="16">
        <f t="shared" si="8"/>
        <v>11281</v>
      </c>
      <c r="U9" s="16">
        <f t="shared" si="8"/>
        <v>10288</v>
      </c>
      <c r="V9" s="16">
        <f t="shared" si="8"/>
        <v>8612</v>
      </c>
      <c r="W9" s="16">
        <f t="shared" si="8"/>
        <v>3022</v>
      </c>
      <c r="X9" s="16">
        <f t="shared" si="8"/>
        <v>2910</v>
      </c>
      <c r="Y9" s="16">
        <f t="shared" si="8"/>
        <v>510</v>
      </c>
      <c r="Z9" s="16">
        <f t="shared" si="8"/>
        <v>495</v>
      </c>
      <c r="AA9" s="16">
        <f t="shared" si="8"/>
        <v>495</v>
      </c>
      <c r="AB9" s="16">
        <f t="shared" si="8"/>
        <v>495</v>
      </c>
      <c r="AC9" s="16">
        <f t="shared" si="8"/>
        <v>0</v>
      </c>
      <c r="AD9" s="16">
        <f t="shared" si="8"/>
        <v>0</v>
      </c>
      <c r="AE9" s="16">
        <f t="shared" si="8"/>
        <v>0</v>
      </c>
    </row>
    <row r="10" spans="1:31" ht="14.25" x14ac:dyDescent="0.45">
      <c r="A10" s="20" t="s">
        <v>71</v>
      </c>
      <c r="B10" s="16"/>
      <c r="C10" s="16"/>
      <c r="D10" s="16"/>
      <c r="E10" s="16">
        <v>138039</v>
      </c>
      <c r="F10" s="16">
        <v>112520</v>
      </c>
      <c r="G10" s="16">
        <v>112520</v>
      </c>
      <c r="H10" s="16">
        <v>112520</v>
      </c>
      <c r="I10" s="16">
        <v>112520</v>
      </c>
      <c r="J10" s="24">
        <v>49750</v>
      </c>
      <c r="K10" s="24">
        <v>49750</v>
      </c>
      <c r="L10" s="24">
        <v>33395</v>
      </c>
      <c r="M10" s="40">
        <v>10395</v>
      </c>
      <c r="N10" s="24">
        <v>10395</v>
      </c>
      <c r="O10" s="24">
        <v>9135</v>
      </c>
      <c r="P10" s="24">
        <v>9135</v>
      </c>
      <c r="Q10" s="24">
        <v>9135</v>
      </c>
      <c r="R10" s="24">
        <v>9135</v>
      </c>
      <c r="S10" s="24">
        <v>8485</v>
      </c>
      <c r="T10" s="24">
        <v>8485</v>
      </c>
      <c r="U10" s="24">
        <v>8485</v>
      </c>
      <c r="V10" s="24">
        <v>8485</v>
      </c>
      <c r="W10" s="24">
        <v>2895</v>
      </c>
      <c r="X10" s="24">
        <v>2895</v>
      </c>
      <c r="Y10" s="20">
        <v>495</v>
      </c>
      <c r="Z10" s="20">
        <v>495</v>
      </c>
      <c r="AA10" s="20">
        <v>495</v>
      </c>
      <c r="AB10" s="20">
        <v>495</v>
      </c>
      <c r="AC10" s="20">
        <v>0</v>
      </c>
      <c r="AD10" s="20">
        <v>0</v>
      </c>
      <c r="AE10" s="20">
        <v>0</v>
      </c>
    </row>
    <row r="11" spans="1:31" ht="14.25" x14ac:dyDescent="0.45">
      <c r="A11" s="20" t="s">
        <v>72</v>
      </c>
      <c r="B11" s="16"/>
      <c r="C11" s="16"/>
      <c r="D11" s="16"/>
      <c r="E11" s="16">
        <v>10506</v>
      </c>
      <c r="F11" s="20">
        <v>6980</v>
      </c>
      <c r="G11" s="20">
        <v>6980</v>
      </c>
      <c r="H11" s="20">
        <v>6980</v>
      </c>
      <c r="I11" s="20">
        <v>6980</v>
      </c>
      <c r="J11" s="16">
        <v>6980</v>
      </c>
      <c r="K11" s="16">
        <v>6980</v>
      </c>
      <c r="L11" s="24">
        <v>6980</v>
      </c>
      <c r="M11" s="40">
        <v>1431</v>
      </c>
      <c r="N11" s="24">
        <v>1431</v>
      </c>
      <c r="O11" s="41">
        <v>825</v>
      </c>
      <c r="P11" s="41">
        <v>825</v>
      </c>
      <c r="Q11" s="41">
        <v>825</v>
      </c>
      <c r="R11" s="41">
        <v>825</v>
      </c>
      <c r="S11" s="41">
        <v>825</v>
      </c>
      <c r="T11" s="41">
        <v>825</v>
      </c>
      <c r="U11" s="41">
        <v>825</v>
      </c>
      <c r="V11" s="41">
        <v>15</v>
      </c>
      <c r="W11" s="20">
        <v>15</v>
      </c>
      <c r="X11" s="20">
        <v>15</v>
      </c>
      <c r="Y11" s="20">
        <v>15</v>
      </c>
      <c r="Z11" s="20">
        <v>0</v>
      </c>
      <c r="AA11" s="20">
        <v>0</v>
      </c>
      <c r="AB11" s="20">
        <v>0</v>
      </c>
      <c r="AC11" s="20">
        <v>0</v>
      </c>
      <c r="AD11" s="20">
        <v>0</v>
      </c>
      <c r="AE11" s="20">
        <v>0</v>
      </c>
    </row>
    <row r="12" spans="1:31" ht="14.25" x14ac:dyDescent="0.45">
      <c r="A12" s="20" t="s">
        <v>63</v>
      </c>
      <c r="B12" s="16"/>
      <c r="C12" s="16"/>
      <c r="D12" s="21"/>
      <c r="E12" s="16">
        <v>37153</v>
      </c>
      <c r="F12" s="16">
        <v>31508</v>
      </c>
      <c r="G12" s="16">
        <v>31508</v>
      </c>
      <c r="H12" s="16">
        <v>31508</v>
      </c>
      <c r="I12" s="16">
        <v>31508</v>
      </c>
      <c r="J12" s="16">
        <v>31508</v>
      </c>
      <c r="K12" s="16">
        <v>31508</v>
      </c>
      <c r="L12" s="24">
        <v>24562</v>
      </c>
      <c r="M12" s="40">
        <v>24562</v>
      </c>
      <c r="N12" s="24">
        <v>16835</v>
      </c>
      <c r="O12" s="24">
        <v>7509</v>
      </c>
      <c r="P12" s="24">
        <v>7509</v>
      </c>
      <c r="Q12" s="24">
        <v>7509</v>
      </c>
      <c r="R12" s="24">
        <v>7509</v>
      </c>
      <c r="S12" s="24">
        <v>1971</v>
      </c>
      <c r="T12" s="24">
        <v>1971</v>
      </c>
      <c r="U12" s="41">
        <v>978</v>
      </c>
      <c r="V12" s="41">
        <v>112</v>
      </c>
      <c r="W12" s="41">
        <v>112</v>
      </c>
      <c r="X12" s="20">
        <v>0</v>
      </c>
      <c r="Y12" s="20">
        <v>0</v>
      </c>
      <c r="Z12" s="20">
        <v>0</v>
      </c>
      <c r="AA12" s="20">
        <v>0</v>
      </c>
      <c r="AB12" s="20">
        <v>0</v>
      </c>
      <c r="AC12" s="20">
        <v>0</v>
      </c>
      <c r="AD12" s="20">
        <v>0</v>
      </c>
      <c r="AE12" s="20">
        <v>0</v>
      </c>
    </row>
    <row r="13" spans="1:31" ht="14.25" x14ac:dyDescent="0.45">
      <c r="A13" s="41"/>
      <c r="B13" s="24"/>
      <c r="C13" s="24"/>
      <c r="D13" s="50"/>
      <c r="E13" s="50"/>
      <c r="F13" s="50"/>
      <c r="G13" s="50"/>
      <c r="H13" s="50"/>
      <c r="I13" s="50"/>
      <c r="J13" s="50"/>
      <c r="K13" s="50"/>
      <c r="L13" s="50"/>
      <c r="M13" s="50"/>
      <c r="N13" s="50"/>
      <c r="O13" s="50"/>
      <c r="P13" s="50"/>
      <c r="Q13" s="50"/>
      <c r="R13" s="50"/>
      <c r="S13" s="50"/>
      <c r="T13" s="50"/>
      <c r="U13" s="50"/>
      <c r="V13" s="50"/>
      <c r="W13" s="50"/>
      <c r="X13" s="50"/>
      <c r="Y13" s="51"/>
      <c r="Z13" s="51"/>
      <c r="AA13" s="51"/>
      <c r="AB13" s="52"/>
      <c r="AC13" s="52"/>
      <c r="AD13" s="52"/>
      <c r="AE13" s="52"/>
    </row>
    <row r="14" spans="1:31" ht="14.25" x14ac:dyDescent="0.45">
      <c r="A14" s="14"/>
      <c r="B14" s="39"/>
      <c r="C14" s="39"/>
      <c r="D14" s="39"/>
      <c r="E14" s="39"/>
      <c r="F14" s="53"/>
      <c r="G14" s="53"/>
      <c r="H14" s="53"/>
      <c r="I14" s="53"/>
      <c r="J14" s="53"/>
      <c r="K14" s="53"/>
      <c r="L14" s="53"/>
      <c r="M14" s="53"/>
      <c r="N14" s="53"/>
      <c r="O14" s="53"/>
      <c r="P14" s="53"/>
      <c r="Q14" s="54"/>
      <c r="R14" s="54"/>
      <c r="S14" s="54"/>
      <c r="T14" s="54"/>
      <c r="U14" s="54"/>
      <c r="V14" s="54"/>
      <c r="W14" s="54"/>
      <c r="X14" s="54"/>
      <c r="Y14" s="54"/>
      <c r="Z14" s="54"/>
      <c r="AA14" s="54"/>
    </row>
    <row r="15" spans="1:31" ht="14.25" x14ac:dyDescent="0.45">
      <c r="A15" s="27"/>
    </row>
    <row r="16" spans="1:31" ht="30.75" customHeight="1" x14ac:dyDescent="0.45">
      <c r="A16" s="28" t="s">
        <v>20</v>
      </c>
      <c r="B16" s="29" t="s">
        <v>21</v>
      </c>
    </row>
    <row r="17" spans="1:8" ht="15.75" customHeight="1" x14ac:dyDescent="0.45">
      <c r="B17" s="30"/>
    </row>
    <row r="18" spans="1:8" ht="15.75" customHeight="1" x14ac:dyDescent="0.45">
      <c r="B18" s="31" t="s">
        <v>73</v>
      </c>
    </row>
    <row r="19" spans="1:8" ht="15.75" customHeight="1" x14ac:dyDescent="0.45">
      <c r="B19" s="55"/>
    </row>
    <row r="20" spans="1:8" ht="43.5" customHeight="1" x14ac:dyDescent="0.45">
      <c r="B20" s="98" t="s">
        <v>74</v>
      </c>
      <c r="C20" s="97"/>
      <c r="D20" s="97"/>
      <c r="E20" s="97"/>
      <c r="F20" s="97"/>
      <c r="G20" s="97"/>
      <c r="H20" s="97"/>
    </row>
    <row r="21" spans="1:8" ht="15.75" customHeight="1" x14ac:dyDescent="0.45"/>
    <row r="22" spans="1:8" ht="32.25" customHeight="1" x14ac:dyDescent="0.45">
      <c r="A22" s="28" t="s">
        <v>24</v>
      </c>
      <c r="B22" s="32" t="s">
        <v>75</v>
      </c>
    </row>
    <row r="23" spans="1:8" ht="15.75" customHeight="1" x14ac:dyDescent="0.45">
      <c r="B23" s="32" t="s">
        <v>76</v>
      </c>
    </row>
    <row r="24" spans="1:8" ht="15.75" customHeight="1" x14ac:dyDescent="0.45">
      <c r="B24" s="32" t="s">
        <v>77</v>
      </c>
    </row>
    <row r="25" spans="1:8" ht="15.75" customHeight="1" x14ac:dyDescent="0.45"/>
    <row r="26" spans="1:8" ht="15.75" customHeight="1" x14ac:dyDescent="0.45"/>
    <row r="27" spans="1:8" ht="15.75" customHeight="1" x14ac:dyDescent="0.45"/>
    <row r="28" spans="1:8" ht="15.75" customHeight="1" x14ac:dyDescent="0.45"/>
    <row r="29" spans="1:8" ht="15.75" customHeight="1" x14ac:dyDescent="0.45"/>
    <row r="30" spans="1:8" ht="15.75" customHeight="1" x14ac:dyDescent="0.45"/>
    <row r="31" spans="1:8" ht="15.75" customHeight="1" x14ac:dyDescent="0.45"/>
    <row r="32" spans="1:8" ht="15.75" customHeight="1" x14ac:dyDescent="0.45"/>
    <row r="33" ht="15.75" customHeight="1" x14ac:dyDescent="0.45"/>
    <row r="34" ht="15.75" customHeight="1" x14ac:dyDescent="0.45"/>
    <row r="35" ht="15.75" customHeight="1" x14ac:dyDescent="0.45"/>
    <row r="36" ht="15.75" customHeight="1" x14ac:dyDescent="0.45"/>
    <row r="37" ht="15.75" customHeight="1" x14ac:dyDescent="0.45"/>
    <row r="38" ht="15.75" customHeight="1" x14ac:dyDescent="0.45"/>
    <row r="39" ht="15.75" customHeight="1" x14ac:dyDescent="0.45"/>
    <row r="40" ht="15.75" customHeight="1" x14ac:dyDescent="0.45"/>
    <row r="41" ht="15.75" customHeight="1" x14ac:dyDescent="0.45"/>
    <row r="42" ht="15.75" customHeight="1" x14ac:dyDescent="0.45"/>
    <row r="43" ht="15.75" customHeight="1" x14ac:dyDescent="0.45"/>
    <row r="44" ht="15.75" customHeight="1" x14ac:dyDescent="0.45"/>
    <row r="45" ht="15.75" customHeight="1" x14ac:dyDescent="0.45"/>
    <row r="46" ht="15.75" customHeight="1" x14ac:dyDescent="0.45"/>
    <row r="47" ht="15.75" customHeight="1" x14ac:dyDescent="0.45"/>
    <row r="48" ht="15.75" customHeight="1" x14ac:dyDescent="0.45"/>
    <row r="49" ht="15.75" customHeight="1" x14ac:dyDescent="0.45"/>
    <row r="50" ht="15.75" customHeight="1" x14ac:dyDescent="0.45"/>
    <row r="51" ht="15.75" customHeight="1" x14ac:dyDescent="0.45"/>
    <row r="52" ht="15.75" customHeight="1" x14ac:dyDescent="0.45"/>
    <row r="53" ht="15.75" customHeight="1" x14ac:dyDescent="0.45"/>
    <row r="54" ht="15.75" customHeight="1" x14ac:dyDescent="0.45"/>
    <row r="55" ht="15.75" customHeight="1" x14ac:dyDescent="0.45"/>
    <row r="56" ht="15.75" customHeight="1" x14ac:dyDescent="0.45"/>
    <row r="57" ht="15.75" customHeight="1" x14ac:dyDescent="0.45"/>
    <row r="58" ht="15.75" customHeight="1" x14ac:dyDescent="0.45"/>
    <row r="59" ht="15.75" customHeight="1" x14ac:dyDescent="0.45"/>
    <row r="60" ht="15.75" customHeight="1" x14ac:dyDescent="0.45"/>
    <row r="61" ht="15.75" customHeight="1" x14ac:dyDescent="0.45"/>
    <row r="62" ht="15.75" customHeight="1" x14ac:dyDescent="0.45"/>
    <row r="63" ht="15.75" customHeight="1" x14ac:dyDescent="0.45"/>
    <row r="64"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sheetData>
  <mergeCells count="1">
    <mergeCell ref="B20:H20"/>
  </mergeCells>
  <hyperlinks>
    <hyperlink ref="B16" r:id="rId1" xr:uid="{00000000-0004-0000-0400-000000000000}"/>
    <hyperlink ref="B18" r:id="rId2" xr:uid="{00000000-0004-0000-0400-000001000000}"/>
    <hyperlink ref="B20" r:id="rId3" xr:uid="{00000000-0004-0000-0400-000002000000}"/>
    <hyperlink ref="B22" r:id="rId4" xr:uid="{00000000-0004-0000-0400-000003000000}"/>
    <hyperlink ref="B23" r:id="rId5" xr:uid="{00000000-0004-0000-0400-000004000000}"/>
    <hyperlink ref="B24" r:id="rId6" xr:uid="{00000000-0004-0000-0400-000005000000}"/>
  </hyperlink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982"/>
  <sheetViews>
    <sheetView workbookViewId="0">
      <pane xSplit="1" topLeftCell="B1" activePane="topRight" state="frozen"/>
      <selection pane="topRight" activeCell="C2" sqref="C2"/>
    </sheetView>
  </sheetViews>
  <sheetFormatPr defaultColWidth="14.3984375" defaultRowHeight="15" customHeight="1" x14ac:dyDescent="0.45"/>
  <cols>
    <col min="1" max="1" width="30.265625" customWidth="1"/>
    <col min="2" max="2" width="10.3984375" customWidth="1"/>
    <col min="3" max="3" width="11.73046875" customWidth="1"/>
    <col min="4" max="4" width="10.86328125" customWidth="1"/>
    <col min="5" max="7" width="8.73046875" customWidth="1"/>
    <col min="8" max="8" width="9.53125" customWidth="1"/>
    <col min="9" max="25" width="8.73046875" customWidth="1"/>
    <col min="26" max="26" width="9.73046875" customWidth="1"/>
    <col min="27" max="27" width="9.86328125" customWidth="1"/>
    <col min="28" max="28" width="8.73046875" customWidth="1"/>
    <col min="29" max="29" width="10.3984375" customWidth="1"/>
    <col min="30" max="31" width="8.73046875" customWidth="1"/>
  </cols>
  <sheetData>
    <row r="1" spans="1:31" ht="14.25" x14ac:dyDescent="0.45">
      <c r="A1" s="1" t="s">
        <v>78</v>
      </c>
      <c r="B1" s="2">
        <v>45601</v>
      </c>
      <c r="C1" s="3">
        <f>B1+1</f>
        <v>45602</v>
      </c>
      <c r="D1" s="3">
        <f>C1</f>
        <v>45602</v>
      </c>
      <c r="E1" s="3">
        <f>C1+1</f>
        <v>45603</v>
      </c>
      <c r="F1" s="3">
        <f t="shared" ref="F1:J1" si="0">E1+1</f>
        <v>45604</v>
      </c>
      <c r="G1" s="3">
        <f t="shared" si="0"/>
        <v>45605</v>
      </c>
      <c r="H1" s="3">
        <f t="shared" si="0"/>
        <v>45606</v>
      </c>
      <c r="I1" s="3">
        <f t="shared" si="0"/>
        <v>45607</v>
      </c>
      <c r="J1" s="4">
        <f t="shared" si="0"/>
        <v>45608</v>
      </c>
      <c r="K1" s="3">
        <f>I1+1</f>
        <v>45608</v>
      </c>
      <c r="L1" s="4">
        <v>45609</v>
      </c>
      <c r="M1" s="3">
        <v>45610</v>
      </c>
      <c r="N1" s="4">
        <v>45610</v>
      </c>
      <c r="O1" s="3">
        <f>M1+1</f>
        <v>45611</v>
      </c>
      <c r="P1" s="3">
        <f>O1+1</f>
        <v>45612</v>
      </c>
      <c r="Q1" s="4">
        <v>45614</v>
      </c>
      <c r="R1" s="4">
        <v>45614</v>
      </c>
      <c r="S1" s="3">
        <f t="shared" ref="S1:W1" si="1">R1+1</f>
        <v>45615</v>
      </c>
      <c r="T1" s="3">
        <f t="shared" si="1"/>
        <v>45616</v>
      </c>
      <c r="U1" s="3">
        <f t="shared" si="1"/>
        <v>45617</v>
      </c>
      <c r="V1" s="3">
        <f t="shared" si="1"/>
        <v>45618</v>
      </c>
      <c r="W1" s="3">
        <f t="shared" si="1"/>
        <v>45619</v>
      </c>
      <c r="X1" s="3">
        <v>45621</v>
      </c>
      <c r="Y1" s="3">
        <f t="shared" ref="Y1:Z1" si="2">X1+1</f>
        <v>45622</v>
      </c>
      <c r="Z1" s="3">
        <f t="shared" si="2"/>
        <v>45623</v>
      </c>
      <c r="AA1" s="3">
        <v>45625</v>
      </c>
      <c r="AB1" s="3">
        <v>45628</v>
      </c>
      <c r="AC1" s="3">
        <f t="shared" ref="AC1:AE1" si="3">AB1+1</f>
        <v>45629</v>
      </c>
      <c r="AD1" s="3">
        <f t="shared" si="3"/>
        <v>45630</v>
      </c>
      <c r="AE1" s="3">
        <f t="shared" si="3"/>
        <v>45631</v>
      </c>
    </row>
    <row r="2" spans="1:31" ht="14.25" x14ac:dyDescent="0.45">
      <c r="A2" s="5"/>
      <c r="B2" s="44">
        <v>0.99027777777777781</v>
      </c>
      <c r="C2" s="7">
        <v>0.34027777777777779</v>
      </c>
      <c r="D2" s="7">
        <v>0.72569444444444442</v>
      </c>
      <c r="E2" s="7">
        <v>0.73402777777777772</v>
      </c>
      <c r="F2" s="7">
        <v>0.71666666666666667</v>
      </c>
      <c r="G2" s="7">
        <v>0.73888888888888893</v>
      </c>
      <c r="H2" s="7">
        <v>0.81388888888888888</v>
      </c>
      <c r="I2" s="7">
        <v>0.71319444444444446</v>
      </c>
      <c r="J2" s="7">
        <v>0.33888888888888891</v>
      </c>
      <c r="K2" s="7">
        <v>0.72152777777777777</v>
      </c>
      <c r="L2" s="7">
        <v>0.43888888888888888</v>
      </c>
      <c r="M2" s="7">
        <v>0.13472222222222222</v>
      </c>
      <c r="N2" s="7">
        <v>0.25416666666666665</v>
      </c>
      <c r="O2" s="7">
        <v>0.79583333333333328</v>
      </c>
      <c r="P2" s="7">
        <v>0.74444444444444446</v>
      </c>
      <c r="Q2" s="7">
        <v>0.39583333333333331</v>
      </c>
      <c r="R2" s="7">
        <v>0.78055555555555556</v>
      </c>
      <c r="S2" s="7">
        <v>0.75208333333333333</v>
      </c>
      <c r="T2" s="7">
        <v>0.74444444444444446</v>
      </c>
      <c r="U2" s="7">
        <v>0.77847222222222223</v>
      </c>
      <c r="V2" s="7">
        <v>0.83472222222222225</v>
      </c>
      <c r="W2" s="7">
        <v>0.74513888888888891</v>
      </c>
      <c r="X2" s="7">
        <v>0.74722222222222223</v>
      </c>
      <c r="Y2" s="7">
        <v>0.80138888888888893</v>
      </c>
      <c r="Z2" s="7">
        <v>0.88124999999999998</v>
      </c>
      <c r="AA2" s="7">
        <v>0.78819444444444442</v>
      </c>
      <c r="AB2" s="7">
        <v>0.75624999999999998</v>
      </c>
      <c r="AC2" s="7">
        <v>0.99513888888888891</v>
      </c>
      <c r="AD2" s="7">
        <v>0.84375</v>
      </c>
      <c r="AE2" s="7">
        <v>0.42777777777777776</v>
      </c>
    </row>
    <row r="3" spans="1:31" ht="14.25" x14ac:dyDescent="0.45">
      <c r="A3" s="8" t="s">
        <v>79</v>
      </c>
      <c r="B3" s="9">
        <v>91350</v>
      </c>
      <c r="C3" s="9">
        <v>113527</v>
      </c>
      <c r="D3" s="9">
        <v>115772</v>
      </c>
      <c r="E3" s="9">
        <v>120844</v>
      </c>
      <c r="F3" s="9">
        <v>127061</v>
      </c>
      <c r="G3" s="9">
        <v>132117</v>
      </c>
      <c r="H3" s="56">
        <v>135931</v>
      </c>
      <c r="I3" s="9">
        <v>140584</v>
      </c>
      <c r="J3" s="9">
        <v>140584</v>
      </c>
      <c r="K3" s="9">
        <v>142701</v>
      </c>
      <c r="L3" s="9">
        <v>142701</v>
      </c>
      <c r="M3" s="10">
        <v>143331</v>
      </c>
      <c r="N3" s="9">
        <v>144055</v>
      </c>
      <c r="O3" s="9">
        <v>144597</v>
      </c>
      <c r="P3" s="9">
        <v>144597</v>
      </c>
      <c r="Q3" s="9">
        <v>144597</v>
      </c>
      <c r="R3" s="9">
        <v>145293</v>
      </c>
      <c r="S3" s="9">
        <v>145546</v>
      </c>
      <c r="T3" s="9">
        <v>146546</v>
      </c>
      <c r="U3" s="9">
        <v>145878</v>
      </c>
      <c r="V3" s="9">
        <v>145878</v>
      </c>
      <c r="W3" s="9">
        <v>145878</v>
      </c>
      <c r="X3" s="9">
        <v>145878</v>
      </c>
      <c r="Y3" s="9">
        <v>146011</v>
      </c>
      <c r="Z3" s="9">
        <v>146011</v>
      </c>
      <c r="AA3" s="9">
        <v>146011</v>
      </c>
      <c r="AB3" s="9">
        <v>146050</v>
      </c>
      <c r="AC3" s="9">
        <v>146050</v>
      </c>
      <c r="AD3" s="9">
        <v>146050</v>
      </c>
      <c r="AE3" s="9">
        <v>146050</v>
      </c>
    </row>
    <row r="4" spans="1:31" ht="14.25" x14ac:dyDescent="0.45">
      <c r="A4" s="11" t="s">
        <v>80</v>
      </c>
      <c r="B4" s="12">
        <v>91096</v>
      </c>
      <c r="C4" s="12">
        <v>108165</v>
      </c>
      <c r="D4" s="12">
        <v>111005</v>
      </c>
      <c r="E4" s="12">
        <v>117604</v>
      </c>
      <c r="F4" s="12">
        <v>126088</v>
      </c>
      <c r="G4" s="12">
        <v>134231</v>
      </c>
      <c r="H4" s="57">
        <v>140661</v>
      </c>
      <c r="I4" s="12">
        <v>147567</v>
      </c>
      <c r="J4" s="12">
        <v>147567</v>
      </c>
      <c r="K4" s="12">
        <v>150307</v>
      </c>
      <c r="L4" s="12">
        <v>150307</v>
      </c>
      <c r="M4" s="13">
        <v>151149</v>
      </c>
      <c r="N4" s="12">
        <v>152020</v>
      </c>
      <c r="O4" s="12">
        <v>152594</v>
      </c>
      <c r="P4" s="12">
        <v>152597</v>
      </c>
      <c r="Q4" s="12">
        <v>152594</v>
      </c>
      <c r="R4" s="12">
        <v>153228</v>
      </c>
      <c r="S4" s="12">
        <v>153489</v>
      </c>
      <c r="T4" s="12">
        <v>153489</v>
      </c>
      <c r="U4" s="12">
        <v>153847</v>
      </c>
      <c r="V4" s="12">
        <v>153847</v>
      </c>
      <c r="W4" s="12">
        <v>153847</v>
      </c>
      <c r="X4" s="12">
        <v>153847</v>
      </c>
      <c r="Y4" s="12">
        <v>153973</v>
      </c>
      <c r="Z4" s="12">
        <v>153973</v>
      </c>
      <c r="AA4" s="12">
        <v>153973</v>
      </c>
      <c r="AB4" s="12">
        <v>154040</v>
      </c>
      <c r="AC4" s="12">
        <v>154040</v>
      </c>
      <c r="AD4" s="12">
        <v>154040</v>
      </c>
      <c r="AE4" s="12">
        <v>154040</v>
      </c>
    </row>
    <row r="5" spans="1:31" ht="14.25" x14ac:dyDescent="0.45">
      <c r="A5" s="14" t="s">
        <v>3</v>
      </c>
      <c r="B5" s="15">
        <f t="shared" ref="B5:AE5" si="4">IFERROR(B7/SUM(B3:B4),"")</f>
        <v>1.3921927584052269E-3</v>
      </c>
      <c r="C5" s="15">
        <f t="shared" si="4"/>
        <v>2.4186709488840372E-2</v>
      </c>
      <c r="D5" s="15">
        <f t="shared" si="4"/>
        <v>2.1020650242308522E-2</v>
      </c>
      <c r="E5" s="15">
        <f t="shared" si="4"/>
        <v>1.3587868214453467E-2</v>
      </c>
      <c r="F5" s="15">
        <f t="shared" si="4"/>
        <v>3.8435861883712756E-3</v>
      </c>
      <c r="G5" s="15">
        <f t="shared" si="4"/>
        <v>7.9369846967125707E-3</v>
      </c>
      <c r="H5" s="58">
        <f t="shared" si="4"/>
        <v>1.7101000752010181E-2</v>
      </c>
      <c r="I5" s="15">
        <f t="shared" si="4"/>
        <v>2.4233821850349297E-2</v>
      </c>
      <c r="J5" s="15">
        <f t="shared" si="4"/>
        <v>2.4233821850349297E-2</v>
      </c>
      <c r="K5" s="15">
        <f t="shared" si="4"/>
        <v>2.5958335608584068E-2</v>
      </c>
      <c r="L5" s="15">
        <f t="shared" si="4"/>
        <v>2.5958335608584068E-2</v>
      </c>
      <c r="M5" s="15">
        <f t="shared" si="4"/>
        <v>2.6548492257538713E-2</v>
      </c>
      <c r="N5" s="15">
        <f t="shared" si="4"/>
        <v>2.6901967406907035E-2</v>
      </c>
      <c r="O5" s="15">
        <f t="shared" si="4"/>
        <v>2.6908621055146353E-2</v>
      </c>
      <c r="P5" s="15">
        <f t="shared" si="4"/>
        <v>2.6918443844761334E-2</v>
      </c>
      <c r="Q5" s="15">
        <f t="shared" si="4"/>
        <v>2.6908621055146353E-2</v>
      </c>
      <c r="R5" s="15">
        <f t="shared" si="4"/>
        <v>2.6581044549629673E-2</v>
      </c>
      <c r="S5" s="15">
        <f t="shared" si="4"/>
        <v>2.6562108114434765E-2</v>
      </c>
      <c r="T5" s="15">
        <f t="shared" si="4"/>
        <v>2.3140633592747512E-2</v>
      </c>
      <c r="U5" s="15">
        <f t="shared" si="4"/>
        <v>2.6587705396613561E-2</v>
      </c>
      <c r="V5" s="15">
        <f t="shared" si="4"/>
        <v>2.6587705396613561E-2</v>
      </c>
      <c r="W5" s="15">
        <f t="shared" si="4"/>
        <v>2.6587705396613561E-2</v>
      </c>
      <c r="X5" s="15">
        <f t="shared" si="4"/>
        <v>2.6587705396613561E-2</v>
      </c>
      <c r="Y5" s="15">
        <f t="shared" si="4"/>
        <v>2.6541415542162248E-2</v>
      </c>
      <c r="Z5" s="15">
        <f t="shared" si="4"/>
        <v>2.6541415542162248E-2</v>
      </c>
      <c r="AA5" s="15">
        <f t="shared" si="4"/>
        <v>2.6541415542162248E-2</v>
      </c>
      <c r="AB5" s="15">
        <f t="shared" si="4"/>
        <v>2.662534572961445E-2</v>
      </c>
      <c r="AC5" s="15">
        <f t="shared" si="4"/>
        <v>2.662534572961445E-2</v>
      </c>
      <c r="AD5" s="15">
        <f t="shared" si="4"/>
        <v>2.662534572961445E-2</v>
      </c>
      <c r="AE5" s="15">
        <f t="shared" si="4"/>
        <v>2.662534572961445E-2</v>
      </c>
    </row>
    <row r="6" spans="1:31" ht="14.25" x14ac:dyDescent="0.45">
      <c r="A6" s="14" t="s">
        <v>4</v>
      </c>
      <c r="B6" s="16" t="s">
        <v>5</v>
      </c>
      <c r="C6" s="15">
        <f t="shared" ref="C6:AE6" si="5">C5-B5</f>
        <v>2.2794516730435144E-2</v>
      </c>
      <c r="D6" s="15">
        <f t="shared" si="5"/>
        <v>-3.1660592465318493E-3</v>
      </c>
      <c r="E6" s="15">
        <f t="shared" si="5"/>
        <v>-7.4327820278550557E-3</v>
      </c>
      <c r="F6" s="15">
        <f t="shared" si="5"/>
        <v>-9.7442820260821919E-3</v>
      </c>
      <c r="G6" s="15">
        <f t="shared" si="5"/>
        <v>4.0933985083412951E-3</v>
      </c>
      <c r="H6" s="15">
        <f t="shared" si="5"/>
        <v>9.1640160552976108E-3</v>
      </c>
      <c r="I6" s="15">
        <f t="shared" si="5"/>
        <v>7.1328210983391156E-3</v>
      </c>
      <c r="J6" s="15">
        <f t="shared" si="5"/>
        <v>0</v>
      </c>
      <c r="K6" s="15">
        <f t="shared" si="5"/>
        <v>1.7245137582347705E-3</v>
      </c>
      <c r="L6" s="15">
        <f t="shared" si="5"/>
        <v>0</v>
      </c>
      <c r="M6" s="15">
        <f t="shared" si="5"/>
        <v>5.901566489546449E-4</v>
      </c>
      <c r="N6" s="15">
        <f t="shared" si="5"/>
        <v>3.5347514936832219E-4</v>
      </c>
      <c r="O6" s="15">
        <f t="shared" si="5"/>
        <v>6.653648239318688E-6</v>
      </c>
      <c r="P6" s="15">
        <f t="shared" si="5"/>
        <v>9.8227896149806482E-6</v>
      </c>
      <c r="Q6" s="15">
        <f t="shared" si="5"/>
        <v>-9.8227896149806482E-6</v>
      </c>
      <c r="R6" s="15">
        <f t="shared" si="5"/>
        <v>-3.2757650551668016E-4</v>
      </c>
      <c r="S6" s="15">
        <f t="shared" si="5"/>
        <v>-1.8936435194908535E-5</v>
      </c>
      <c r="T6" s="15">
        <f t="shared" si="5"/>
        <v>-3.4214745216872532E-3</v>
      </c>
      <c r="U6" s="15">
        <f t="shared" si="5"/>
        <v>3.4470718038660496E-3</v>
      </c>
      <c r="V6" s="15">
        <f t="shared" si="5"/>
        <v>0</v>
      </c>
      <c r="W6" s="15">
        <f t="shared" si="5"/>
        <v>0</v>
      </c>
      <c r="X6" s="15">
        <f t="shared" si="5"/>
        <v>0</v>
      </c>
      <c r="Y6" s="45">
        <f t="shared" si="5"/>
        <v>-4.6289854451313228E-5</v>
      </c>
      <c r="Z6" s="45">
        <f t="shared" si="5"/>
        <v>0</v>
      </c>
      <c r="AA6" s="45">
        <f t="shared" si="5"/>
        <v>0</v>
      </c>
      <c r="AB6" s="45">
        <f t="shared" si="5"/>
        <v>8.3930187452202487E-5</v>
      </c>
      <c r="AC6" s="45">
        <f t="shared" si="5"/>
        <v>0</v>
      </c>
      <c r="AD6" s="45">
        <f t="shared" si="5"/>
        <v>0</v>
      </c>
      <c r="AE6" s="45">
        <f t="shared" si="5"/>
        <v>0</v>
      </c>
    </row>
    <row r="7" spans="1:31" ht="14.25" x14ac:dyDescent="0.45">
      <c r="A7" s="14" t="s">
        <v>6</v>
      </c>
      <c r="B7" s="16">
        <f t="shared" ref="B7:AE7" si="6">ABS(B3-B4)</f>
        <v>254</v>
      </c>
      <c r="C7" s="16">
        <f t="shared" si="6"/>
        <v>5362</v>
      </c>
      <c r="D7" s="16">
        <f t="shared" si="6"/>
        <v>4767</v>
      </c>
      <c r="E7" s="16">
        <f t="shared" si="6"/>
        <v>3240</v>
      </c>
      <c r="F7" s="16">
        <f t="shared" si="6"/>
        <v>973</v>
      </c>
      <c r="G7" s="16">
        <f t="shared" si="6"/>
        <v>2114</v>
      </c>
      <c r="H7" s="16">
        <f t="shared" si="6"/>
        <v>4730</v>
      </c>
      <c r="I7" s="16">
        <f t="shared" si="6"/>
        <v>6983</v>
      </c>
      <c r="J7" s="16">
        <f t="shared" si="6"/>
        <v>6983</v>
      </c>
      <c r="K7" s="16">
        <f t="shared" si="6"/>
        <v>7606</v>
      </c>
      <c r="L7" s="16">
        <f t="shared" si="6"/>
        <v>7606</v>
      </c>
      <c r="M7" s="16">
        <f t="shared" si="6"/>
        <v>7818</v>
      </c>
      <c r="N7" s="16">
        <f t="shared" si="6"/>
        <v>7965</v>
      </c>
      <c r="O7" s="16">
        <f t="shared" si="6"/>
        <v>7997</v>
      </c>
      <c r="P7" s="16">
        <f t="shared" si="6"/>
        <v>8000</v>
      </c>
      <c r="Q7" s="16">
        <f t="shared" si="6"/>
        <v>7997</v>
      </c>
      <c r="R7" s="16">
        <f t="shared" si="6"/>
        <v>7935</v>
      </c>
      <c r="S7" s="16">
        <f t="shared" si="6"/>
        <v>7943</v>
      </c>
      <c r="T7" s="16">
        <f t="shared" si="6"/>
        <v>6943</v>
      </c>
      <c r="U7" s="16">
        <f t="shared" si="6"/>
        <v>7969</v>
      </c>
      <c r="V7" s="16">
        <f t="shared" si="6"/>
        <v>7969</v>
      </c>
      <c r="W7" s="16">
        <f t="shared" si="6"/>
        <v>7969</v>
      </c>
      <c r="X7" s="16">
        <f t="shared" si="6"/>
        <v>7969</v>
      </c>
      <c r="Y7" s="16">
        <f t="shared" si="6"/>
        <v>7962</v>
      </c>
      <c r="Z7" s="16">
        <f t="shared" si="6"/>
        <v>7962</v>
      </c>
      <c r="AA7" s="16">
        <f t="shared" si="6"/>
        <v>7962</v>
      </c>
      <c r="AB7" s="16">
        <f t="shared" si="6"/>
        <v>7990</v>
      </c>
      <c r="AC7" s="16">
        <f t="shared" si="6"/>
        <v>7990</v>
      </c>
      <c r="AD7" s="16">
        <f t="shared" si="6"/>
        <v>7990</v>
      </c>
      <c r="AE7" s="16">
        <f t="shared" si="6"/>
        <v>7990</v>
      </c>
    </row>
    <row r="8" spans="1:31" ht="14.25" x14ac:dyDescent="0.45">
      <c r="A8" s="14" t="s">
        <v>7</v>
      </c>
      <c r="B8" s="19">
        <f t="shared" ref="B8:AE8" si="7">SUM(B3:B4)</f>
        <v>182446</v>
      </c>
      <c r="C8" s="16">
        <f t="shared" si="7"/>
        <v>221692</v>
      </c>
      <c r="D8" s="19">
        <f t="shared" si="7"/>
        <v>226777</v>
      </c>
      <c r="E8" s="16">
        <f t="shared" si="7"/>
        <v>238448</v>
      </c>
      <c r="F8" s="16">
        <f t="shared" si="7"/>
        <v>253149</v>
      </c>
      <c r="G8" s="16">
        <f t="shared" si="7"/>
        <v>266348</v>
      </c>
      <c r="H8" s="16">
        <f t="shared" si="7"/>
        <v>276592</v>
      </c>
      <c r="I8" s="16">
        <f t="shared" si="7"/>
        <v>288151</v>
      </c>
      <c r="J8" s="16">
        <f t="shared" si="7"/>
        <v>288151</v>
      </c>
      <c r="K8" s="19">
        <f t="shared" si="7"/>
        <v>293008</v>
      </c>
      <c r="L8" s="16">
        <f t="shared" si="7"/>
        <v>293008</v>
      </c>
      <c r="M8" s="19">
        <f t="shared" si="7"/>
        <v>294480</v>
      </c>
      <c r="N8" s="16">
        <f t="shared" si="7"/>
        <v>296075</v>
      </c>
      <c r="O8" s="16">
        <f t="shared" si="7"/>
        <v>297191</v>
      </c>
      <c r="P8" s="16">
        <f t="shared" si="7"/>
        <v>297194</v>
      </c>
      <c r="Q8" s="16">
        <f t="shared" si="7"/>
        <v>297191</v>
      </c>
      <c r="R8" s="16">
        <f t="shared" si="7"/>
        <v>298521</v>
      </c>
      <c r="S8" s="16">
        <f t="shared" si="7"/>
        <v>299035</v>
      </c>
      <c r="T8" s="16">
        <f t="shared" si="7"/>
        <v>300035</v>
      </c>
      <c r="U8" s="16">
        <f t="shared" si="7"/>
        <v>299725</v>
      </c>
      <c r="V8" s="16">
        <f t="shared" si="7"/>
        <v>299725</v>
      </c>
      <c r="W8" s="16">
        <f t="shared" si="7"/>
        <v>299725</v>
      </c>
      <c r="X8" s="16">
        <f t="shared" si="7"/>
        <v>299725</v>
      </c>
      <c r="Y8" s="16">
        <f t="shared" si="7"/>
        <v>299984</v>
      </c>
      <c r="Z8" s="16">
        <f t="shared" si="7"/>
        <v>299984</v>
      </c>
      <c r="AA8" s="16">
        <f t="shared" si="7"/>
        <v>299984</v>
      </c>
      <c r="AB8" s="16">
        <f t="shared" si="7"/>
        <v>300090</v>
      </c>
      <c r="AC8" s="16">
        <f t="shared" si="7"/>
        <v>300090</v>
      </c>
      <c r="AD8" s="16">
        <f t="shared" si="7"/>
        <v>300090</v>
      </c>
      <c r="AE8" s="16">
        <f t="shared" si="7"/>
        <v>300090</v>
      </c>
    </row>
    <row r="9" spans="1:31" ht="14.25" x14ac:dyDescent="0.45">
      <c r="A9" s="14" t="s">
        <v>8</v>
      </c>
      <c r="B9" s="16" t="s">
        <v>9</v>
      </c>
      <c r="C9" s="16" t="s">
        <v>9</v>
      </c>
      <c r="D9" s="16" t="s">
        <v>9</v>
      </c>
      <c r="E9" s="16">
        <f t="shared" ref="E9:AE9" si="8">SUM(E10)</f>
        <v>956421</v>
      </c>
      <c r="F9" s="16">
        <f t="shared" si="8"/>
        <v>956421</v>
      </c>
      <c r="G9" s="16">
        <f t="shared" si="8"/>
        <v>560000</v>
      </c>
      <c r="H9" s="16">
        <f t="shared" si="8"/>
        <v>325300</v>
      </c>
      <c r="I9" s="16">
        <f t="shared" si="8"/>
        <v>187300</v>
      </c>
      <c r="J9" s="16">
        <f t="shared" si="8"/>
        <v>152300</v>
      </c>
      <c r="K9" s="16">
        <f t="shared" si="8"/>
        <v>141900</v>
      </c>
      <c r="L9" s="16">
        <f t="shared" si="8"/>
        <v>141900</v>
      </c>
      <c r="M9" s="16">
        <f t="shared" si="8"/>
        <v>120400</v>
      </c>
      <c r="N9" s="16">
        <f t="shared" si="8"/>
        <v>99400</v>
      </c>
      <c r="O9" s="16">
        <f t="shared" si="8"/>
        <v>79400</v>
      </c>
      <c r="P9" s="16">
        <f t="shared" si="8"/>
        <v>79400</v>
      </c>
      <c r="Q9" s="16">
        <f t="shared" si="8"/>
        <v>79400</v>
      </c>
      <c r="R9" s="16">
        <f t="shared" si="8"/>
        <v>43800</v>
      </c>
      <c r="S9" s="16">
        <f t="shared" si="8"/>
        <v>32300</v>
      </c>
      <c r="T9" s="16">
        <f t="shared" si="8"/>
        <v>32300</v>
      </c>
      <c r="U9" s="16">
        <f t="shared" si="8"/>
        <v>19700</v>
      </c>
      <c r="V9" s="16">
        <f t="shared" si="8"/>
        <v>19700</v>
      </c>
      <c r="W9" s="16">
        <f t="shared" si="8"/>
        <v>19700</v>
      </c>
      <c r="X9" s="16">
        <f t="shared" si="8"/>
        <v>19700</v>
      </c>
      <c r="Y9" s="16">
        <f t="shared" si="8"/>
        <v>19700</v>
      </c>
      <c r="Z9" s="16">
        <f t="shared" si="8"/>
        <v>0</v>
      </c>
      <c r="AA9" s="16">
        <f t="shared" si="8"/>
        <v>0</v>
      </c>
      <c r="AB9" s="16">
        <f t="shared" si="8"/>
        <v>0</v>
      </c>
      <c r="AC9" s="16">
        <f t="shared" si="8"/>
        <v>0</v>
      </c>
      <c r="AD9" s="16">
        <f t="shared" si="8"/>
        <v>0</v>
      </c>
      <c r="AE9" s="16">
        <f t="shared" si="8"/>
        <v>0</v>
      </c>
    </row>
    <row r="10" spans="1:31" ht="14.25" x14ac:dyDescent="0.45">
      <c r="A10" s="20" t="s">
        <v>81</v>
      </c>
      <c r="B10" s="16"/>
      <c r="C10" s="16"/>
      <c r="D10" s="16"/>
      <c r="E10" s="16">
        <v>956421</v>
      </c>
      <c r="F10" s="16">
        <v>956421</v>
      </c>
      <c r="G10" s="16">
        <v>560000</v>
      </c>
      <c r="H10" s="24">
        <v>325300</v>
      </c>
      <c r="I10" s="16">
        <v>187300</v>
      </c>
      <c r="J10" s="24">
        <v>152300</v>
      </c>
      <c r="K10" s="21">
        <v>141900</v>
      </c>
      <c r="L10" s="24">
        <v>141900</v>
      </c>
      <c r="M10" s="40">
        <v>120400</v>
      </c>
      <c r="N10" s="24">
        <v>99400</v>
      </c>
      <c r="O10" s="16">
        <v>79400</v>
      </c>
      <c r="P10" s="16">
        <v>79400</v>
      </c>
      <c r="Q10" s="16">
        <v>79400</v>
      </c>
      <c r="R10" s="16">
        <v>43800</v>
      </c>
      <c r="S10" s="16">
        <v>32300</v>
      </c>
      <c r="T10" s="16">
        <v>32300</v>
      </c>
      <c r="U10" s="16">
        <v>19700</v>
      </c>
      <c r="V10" s="16">
        <v>19700</v>
      </c>
      <c r="W10" s="16">
        <v>19700</v>
      </c>
      <c r="X10" s="16">
        <v>19700</v>
      </c>
      <c r="Y10" s="16">
        <v>19700</v>
      </c>
      <c r="Z10" s="16">
        <v>0</v>
      </c>
      <c r="AA10" s="16">
        <v>0</v>
      </c>
      <c r="AB10" s="16">
        <v>0</v>
      </c>
      <c r="AC10" s="16">
        <v>0</v>
      </c>
      <c r="AD10" s="16">
        <v>0</v>
      </c>
      <c r="AE10" s="16">
        <v>0</v>
      </c>
    </row>
    <row r="11" spans="1:31" ht="14.25" x14ac:dyDescent="0.45">
      <c r="A11" s="41"/>
      <c r="B11" s="24"/>
      <c r="C11" s="24"/>
      <c r="D11" s="24"/>
      <c r="E11" s="24"/>
      <c r="F11" s="51"/>
      <c r="G11" s="51"/>
      <c r="H11" s="51"/>
      <c r="I11" s="51"/>
      <c r="J11" s="51"/>
      <c r="K11" s="51"/>
      <c r="L11" s="51"/>
      <c r="M11" s="51"/>
      <c r="N11" s="51"/>
      <c r="O11" s="51"/>
      <c r="P11" s="51"/>
      <c r="Q11" s="51"/>
      <c r="R11" s="51"/>
      <c r="S11" s="51"/>
      <c r="T11" s="51"/>
      <c r="U11" s="51"/>
      <c r="V11" s="51"/>
      <c r="W11" s="51"/>
      <c r="X11" s="51"/>
      <c r="Y11" s="51"/>
      <c r="Z11" s="51"/>
      <c r="AA11" s="51"/>
      <c r="AB11" s="52"/>
      <c r="AC11" s="52"/>
      <c r="AD11" s="52"/>
      <c r="AE11" s="52"/>
    </row>
    <row r="12" spans="1:31" ht="14.25" x14ac:dyDescent="0.45">
      <c r="A12" s="14"/>
      <c r="B12" s="24"/>
      <c r="C12" s="24"/>
      <c r="D12" s="50"/>
      <c r="E12" s="50"/>
      <c r="F12" s="50"/>
      <c r="G12" s="50"/>
      <c r="H12" s="50"/>
      <c r="I12" s="50"/>
      <c r="J12" s="50"/>
      <c r="K12" s="50"/>
      <c r="L12" s="50"/>
      <c r="M12" s="50"/>
      <c r="N12" s="50"/>
      <c r="O12" s="50"/>
      <c r="P12" s="50"/>
      <c r="Q12" s="51"/>
      <c r="R12" s="51"/>
      <c r="S12" s="51"/>
      <c r="T12" s="51"/>
      <c r="U12" s="51"/>
      <c r="V12" s="51"/>
      <c r="W12" s="51"/>
      <c r="X12" s="51"/>
      <c r="Y12" s="51"/>
      <c r="Z12" s="51"/>
      <c r="AA12" s="51"/>
      <c r="AB12" s="52"/>
      <c r="AC12" s="52"/>
      <c r="AD12" s="52"/>
      <c r="AE12" s="52"/>
    </row>
    <row r="13" spans="1:31" ht="14.25" x14ac:dyDescent="0.45">
      <c r="A13" s="41"/>
      <c r="B13" s="24"/>
      <c r="C13" s="24"/>
      <c r="D13" s="50"/>
      <c r="E13" s="50"/>
      <c r="F13" s="50"/>
      <c r="G13" s="50"/>
      <c r="H13" s="50"/>
      <c r="I13" s="50"/>
      <c r="J13" s="50"/>
      <c r="K13" s="50"/>
      <c r="L13" s="50"/>
      <c r="M13" s="50"/>
      <c r="N13" s="50"/>
      <c r="O13" s="50"/>
      <c r="P13" s="50"/>
      <c r="Q13" s="50"/>
      <c r="R13" s="50"/>
      <c r="S13" s="50"/>
      <c r="T13" s="50"/>
      <c r="U13" s="50"/>
      <c r="V13" s="50"/>
      <c r="W13" s="50"/>
      <c r="X13" s="50"/>
      <c r="Y13" s="51"/>
      <c r="Z13" s="51"/>
      <c r="AA13" s="51"/>
      <c r="AB13" s="52"/>
      <c r="AC13" s="52"/>
      <c r="AD13" s="52"/>
      <c r="AE13" s="52"/>
    </row>
    <row r="14" spans="1:31" ht="30.75" customHeight="1" x14ac:dyDescent="0.45">
      <c r="A14" s="28" t="s">
        <v>20</v>
      </c>
      <c r="B14" s="29" t="s">
        <v>21</v>
      </c>
    </row>
    <row r="15" spans="1:31" ht="15.75" customHeight="1" x14ac:dyDescent="0.45">
      <c r="A15" s="52" t="s">
        <v>81</v>
      </c>
      <c r="B15" s="59" t="s">
        <v>82</v>
      </c>
    </row>
    <row r="16" spans="1:31" ht="15.75" customHeight="1" x14ac:dyDescent="0.45">
      <c r="A16" s="60"/>
    </row>
    <row r="17" spans="1:9" ht="15.75" customHeight="1" x14ac:dyDescent="0.45">
      <c r="B17" s="96" t="s">
        <v>83</v>
      </c>
      <c r="C17" s="97"/>
      <c r="D17" s="97"/>
      <c r="E17" s="97"/>
      <c r="F17" s="97"/>
      <c r="G17" s="97"/>
      <c r="H17" s="97"/>
      <c r="I17" s="97"/>
    </row>
    <row r="18" spans="1:9" ht="15.75" customHeight="1" x14ac:dyDescent="0.45">
      <c r="B18" s="60"/>
    </row>
    <row r="19" spans="1:9" ht="46.5" customHeight="1" x14ac:dyDescent="0.45">
      <c r="B19" s="98" t="s">
        <v>84</v>
      </c>
      <c r="C19" s="97"/>
      <c r="D19" s="97"/>
      <c r="E19" s="97"/>
      <c r="F19" s="97"/>
      <c r="G19" s="97"/>
      <c r="H19" s="97"/>
    </row>
    <row r="20" spans="1:9" ht="15.75" customHeight="1" x14ac:dyDescent="0.45"/>
    <row r="21" spans="1:9" ht="32.25" customHeight="1" x14ac:dyDescent="0.45">
      <c r="A21" s="28" t="s">
        <v>24</v>
      </c>
      <c r="B21" s="32" t="s">
        <v>85</v>
      </c>
    </row>
    <row r="22" spans="1:9" ht="15.75" customHeight="1" x14ac:dyDescent="0.45"/>
    <row r="23" spans="1:9" ht="15.75" customHeight="1" x14ac:dyDescent="0.45"/>
    <row r="24" spans="1:9" ht="15.75" customHeight="1" x14ac:dyDescent="0.45"/>
    <row r="25" spans="1:9" ht="15.75" customHeight="1" x14ac:dyDescent="0.45"/>
    <row r="26" spans="1:9" ht="15.75" customHeight="1" x14ac:dyDescent="0.45"/>
    <row r="27" spans="1:9" ht="15.75" customHeight="1" x14ac:dyDescent="0.45"/>
    <row r="28" spans="1:9" ht="15.75" customHeight="1" x14ac:dyDescent="0.45"/>
    <row r="29" spans="1:9" ht="15.75" customHeight="1" x14ac:dyDescent="0.45"/>
    <row r="30" spans="1:9" ht="15.75" customHeight="1" x14ac:dyDescent="0.45"/>
    <row r="31" spans="1:9" ht="15.75" customHeight="1" x14ac:dyDescent="0.45"/>
    <row r="32" spans="1:9" ht="15.75" customHeight="1" x14ac:dyDescent="0.45"/>
    <row r="33" ht="15.75" customHeight="1" x14ac:dyDescent="0.45"/>
    <row r="34" ht="15.75" customHeight="1" x14ac:dyDescent="0.45"/>
    <row r="35" ht="15.75" customHeight="1" x14ac:dyDescent="0.45"/>
    <row r="36" ht="15.75" customHeight="1" x14ac:dyDescent="0.45"/>
    <row r="37" ht="15.75" customHeight="1" x14ac:dyDescent="0.45"/>
    <row r="38" ht="15.75" customHeight="1" x14ac:dyDescent="0.45"/>
    <row r="39" ht="15.75" customHeight="1" x14ac:dyDescent="0.45"/>
    <row r="40" ht="15.75" customHeight="1" x14ac:dyDescent="0.45"/>
    <row r="41" ht="15.75" customHeight="1" x14ac:dyDescent="0.45"/>
    <row r="42" ht="15.75" customHeight="1" x14ac:dyDescent="0.45"/>
    <row r="43" ht="15.75" customHeight="1" x14ac:dyDescent="0.45"/>
    <row r="44" ht="15.75" customHeight="1" x14ac:dyDescent="0.45"/>
    <row r="45" ht="15.75" customHeight="1" x14ac:dyDescent="0.45"/>
    <row r="46" ht="15.75" customHeight="1" x14ac:dyDescent="0.45"/>
    <row r="47" ht="15.75" customHeight="1" x14ac:dyDescent="0.45"/>
    <row r="48" ht="15.75" customHeight="1" x14ac:dyDescent="0.45"/>
    <row r="49" ht="15.75" customHeight="1" x14ac:dyDescent="0.45"/>
    <row r="50" ht="15.75" customHeight="1" x14ac:dyDescent="0.45"/>
    <row r="51" ht="15.75" customHeight="1" x14ac:dyDescent="0.45"/>
    <row r="52" ht="15.75" customHeight="1" x14ac:dyDescent="0.45"/>
    <row r="53" ht="15.75" customHeight="1" x14ac:dyDescent="0.45"/>
    <row r="54" ht="15.75" customHeight="1" x14ac:dyDescent="0.45"/>
    <row r="55" ht="15.75" customHeight="1" x14ac:dyDescent="0.45"/>
    <row r="56" ht="15.75" customHeight="1" x14ac:dyDescent="0.45"/>
    <row r="57" ht="15.75" customHeight="1" x14ac:dyDescent="0.45"/>
    <row r="58" ht="15.75" customHeight="1" x14ac:dyDescent="0.45"/>
    <row r="59" ht="15.75" customHeight="1" x14ac:dyDescent="0.45"/>
    <row r="60" ht="15.75" customHeight="1" x14ac:dyDescent="0.45"/>
    <row r="61" ht="15.75" customHeight="1" x14ac:dyDescent="0.45"/>
    <row r="62" ht="15.75" customHeight="1" x14ac:dyDescent="0.45"/>
    <row r="63" ht="15.75" customHeight="1" x14ac:dyDescent="0.45"/>
    <row r="64"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sheetData>
  <mergeCells count="2">
    <mergeCell ref="B17:I17"/>
    <mergeCell ref="B19:H19"/>
  </mergeCells>
  <hyperlinks>
    <hyperlink ref="B14" r:id="rId1" xr:uid="{00000000-0004-0000-0500-000000000000}"/>
    <hyperlink ref="B15" r:id="rId2" xr:uid="{00000000-0004-0000-0500-000001000000}"/>
    <hyperlink ref="B17" r:id="rId3" xr:uid="{00000000-0004-0000-0500-000002000000}"/>
    <hyperlink ref="B19" r:id="rId4" xr:uid="{00000000-0004-0000-0500-000003000000}"/>
    <hyperlink ref="B21" r:id="rId5" xr:uid="{00000000-0004-0000-0500-000004000000}"/>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E985"/>
  <sheetViews>
    <sheetView tabSelected="1" workbookViewId="0">
      <pane xSplit="1" topLeftCell="X1" activePane="topRight" state="frozen"/>
      <selection pane="topRight" activeCell="AA12" sqref="AA12"/>
    </sheetView>
  </sheetViews>
  <sheetFormatPr defaultColWidth="14.3984375" defaultRowHeight="15" customHeight="1" x14ac:dyDescent="0.45"/>
  <cols>
    <col min="1" max="1" width="30.3984375" customWidth="1"/>
    <col min="2" max="2" width="10.1328125" customWidth="1"/>
    <col min="3" max="3" width="9.73046875" customWidth="1"/>
    <col min="4" max="4" width="10" customWidth="1"/>
    <col min="5" max="6" width="9.265625" customWidth="1"/>
    <col min="7" max="7" width="10.265625" customWidth="1"/>
    <col min="8" max="8" width="9.73046875" customWidth="1"/>
    <col min="9" max="9" width="9.86328125" customWidth="1"/>
    <col min="10" max="10" width="9.3984375" customWidth="1"/>
    <col min="11" max="11" width="9.53125" customWidth="1"/>
    <col min="12" max="12" width="10.265625" customWidth="1"/>
    <col min="13" max="13" width="9.73046875" customWidth="1"/>
    <col min="14" max="14" width="9.53125" customWidth="1"/>
    <col min="15" max="15" width="10.53125" customWidth="1"/>
    <col min="16" max="16" width="11" customWidth="1"/>
    <col min="17" max="17" width="10.53125" customWidth="1"/>
    <col min="18" max="18" width="10.86328125" customWidth="1"/>
    <col min="19" max="19" width="10.3984375" customWidth="1"/>
    <col min="20" max="20" width="10.1328125" customWidth="1"/>
    <col min="21" max="21" width="10.3984375" customWidth="1"/>
    <col min="22" max="31" width="11.3984375" customWidth="1"/>
  </cols>
  <sheetData>
    <row r="1" spans="1:31" x14ac:dyDescent="0.45">
      <c r="A1" s="33" t="s">
        <v>86</v>
      </c>
      <c r="B1" s="34">
        <v>45601</v>
      </c>
      <c r="C1" s="4">
        <f>B1+1</f>
        <v>45602</v>
      </c>
      <c r="D1" s="4">
        <f>C1</f>
        <v>45602</v>
      </c>
      <c r="E1" s="4">
        <f>C1+1</f>
        <v>45603</v>
      </c>
      <c r="F1" s="4">
        <f t="shared" ref="F1:I1" si="0">E1+1</f>
        <v>45604</v>
      </c>
      <c r="G1" s="4">
        <f t="shared" si="0"/>
        <v>45605</v>
      </c>
      <c r="H1" s="4">
        <f t="shared" si="0"/>
        <v>45606</v>
      </c>
      <c r="I1" s="4">
        <f t="shared" si="0"/>
        <v>45607</v>
      </c>
      <c r="J1" s="4">
        <v>45608</v>
      </c>
      <c r="K1" s="4">
        <f>I1+1</f>
        <v>45608</v>
      </c>
      <c r="L1" s="4">
        <v>45609</v>
      </c>
      <c r="M1" s="4">
        <v>45610</v>
      </c>
      <c r="N1" s="4">
        <v>45610</v>
      </c>
      <c r="O1" s="4">
        <f>M1+1</f>
        <v>45611</v>
      </c>
      <c r="P1" s="4">
        <f>O1+1</f>
        <v>45612</v>
      </c>
      <c r="Q1" s="4">
        <v>45614</v>
      </c>
      <c r="R1" s="4">
        <v>45614</v>
      </c>
      <c r="S1" s="4">
        <f t="shared" ref="S1:W1" si="1">R1+1</f>
        <v>45615</v>
      </c>
      <c r="T1" s="4">
        <f t="shared" si="1"/>
        <v>45616</v>
      </c>
      <c r="U1" s="4">
        <f t="shared" si="1"/>
        <v>45617</v>
      </c>
      <c r="V1" s="4">
        <f t="shared" si="1"/>
        <v>45618</v>
      </c>
      <c r="W1" s="4">
        <f t="shared" si="1"/>
        <v>45619</v>
      </c>
      <c r="X1" s="3">
        <v>45621</v>
      </c>
      <c r="Y1" s="4">
        <f t="shared" ref="Y1:Z1" si="2">X1+1</f>
        <v>45622</v>
      </c>
      <c r="Z1" s="4">
        <f t="shared" si="2"/>
        <v>45623</v>
      </c>
      <c r="AA1" s="3">
        <v>45625</v>
      </c>
      <c r="AB1" s="3">
        <v>45628</v>
      </c>
      <c r="AC1" s="4">
        <f t="shared" ref="AC1:AE1" si="3">AB1+1</f>
        <v>45629</v>
      </c>
      <c r="AD1" s="4">
        <f t="shared" si="3"/>
        <v>45630</v>
      </c>
      <c r="AE1" s="4">
        <f t="shared" si="3"/>
        <v>45631</v>
      </c>
    </row>
    <row r="2" spans="1:31" x14ac:dyDescent="0.45">
      <c r="A2" s="35"/>
      <c r="B2" s="7">
        <v>0.99027777777777781</v>
      </c>
      <c r="C2" s="7">
        <v>0.34027777777777779</v>
      </c>
      <c r="D2" s="7">
        <v>0.72569444444444442</v>
      </c>
      <c r="E2" s="7">
        <v>0.73402777777777772</v>
      </c>
      <c r="F2" s="7">
        <v>0.71666666666666667</v>
      </c>
      <c r="G2" s="7">
        <v>0.73888888888888893</v>
      </c>
      <c r="H2" s="7">
        <v>0.81388888888888888</v>
      </c>
      <c r="I2" s="7">
        <v>0.71319444444444446</v>
      </c>
      <c r="J2" s="7">
        <v>0.33888888888888891</v>
      </c>
      <c r="K2" s="7">
        <v>0.72152777777777777</v>
      </c>
      <c r="L2" s="7">
        <v>0.43888888888888888</v>
      </c>
      <c r="M2" s="7">
        <v>0.13472222222222222</v>
      </c>
      <c r="N2" s="7">
        <v>0.75416666666666665</v>
      </c>
      <c r="O2" s="7">
        <v>0.79583333333333328</v>
      </c>
      <c r="P2" s="7">
        <v>0.74444444444444446</v>
      </c>
      <c r="Q2" s="7">
        <v>0.39583333333333331</v>
      </c>
      <c r="R2" s="7">
        <v>0.78055555555555556</v>
      </c>
      <c r="S2" s="7">
        <v>0.75208333333333333</v>
      </c>
      <c r="T2" s="7">
        <v>0.74444444444444446</v>
      </c>
      <c r="U2" s="7">
        <v>0.77847222222222223</v>
      </c>
      <c r="V2" s="7">
        <v>0.83472222222222225</v>
      </c>
      <c r="W2" s="7">
        <v>0.74513888888888891</v>
      </c>
      <c r="X2" s="7">
        <v>0.74722222222222223</v>
      </c>
      <c r="Y2" s="7">
        <v>0.80138888888888893</v>
      </c>
      <c r="Z2" s="7">
        <v>0.88124999999999998</v>
      </c>
      <c r="AA2" s="7">
        <v>0.78819444444444442</v>
      </c>
      <c r="AB2" s="7">
        <v>0.75624999999999998</v>
      </c>
      <c r="AC2" s="7">
        <v>0.99513888888888891</v>
      </c>
      <c r="AD2" s="7">
        <v>0.84375</v>
      </c>
      <c r="AE2" s="7">
        <v>0.42777777777777776</v>
      </c>
    </row>
    <row r="3" spans="1:31" x14ac:dyDescent="0.45">
      <c r="A3" s="8" t="s">
        <v>87</v>
      </c>
      <c r="B3" s="9">
        <v>127846</v>
      </c>
      <c r="C3" s="9">
        <v>157387</v>
      </c>
      <c r="D3" s="9">
        <v>162607</v>
      </c>
      <c r="E3" s="9">
        <v>168515</v>
      </c>
      <c r="F3" s="9">
        <v>176483</v>
      </c>
      <c r="G3" s="9">
        <v>185729</v>
      </c>
      <c r="H3" s="9">
        <v>185729</v>
      </c>
      <c r="I3" s="9">
        <v>189324</v>
      </c>
      <c r="J3" s="9">
        <v>189507</v>
      </c>
      <c r="K3" s="9">
        <v>195515</v>
      </c>
      <c r="L3" s="9">
        <v>195624</v>
      </c>
      <c r="M3" s="36">
        <v>202611</v>
      </c>
      <c r="N3" s="9">
        <v>203796</v>
      </c>
      <c r="O3" s="9">
        <v>205355</v>
      </c>
      <c r="P3" s="9">
        <v>206489</v>
      </c>
      <c r="Q3" s="9">
        <v>206489</v>
      </c>
      <c r="R3" s="9">
        <v>207806</v>
      </c>
      <c r="S3" s="9">
        <v>209000</v>
      </c>
      <c r="T3" s="9">
        <v>209684</v>
      </c>
      <c r="U3" s="9">
        <v>210165</v>
      </c>
      <c r="V3" s="9">
        <v>210672</v>
      </c>
      <c r="W3" s="9">
        <v>210992</v>
      </c>
      <c r="X3" s="9">
        <v>211330</v>
      </c>
      <c r="Y3" s="9">
        <v>211628</v>
      </c>
      <c r="Z3" s="9">
        <v>211913</v>
      </c>
      <c r="AA3" s="9">
        <v>211913</v>
      </c>
      <c r="AB3" s="9">
        <v>211956</v>
      </c>
      <c r="AC3" s="9">
        <v>211998</v>
      </c>
      <c r="AD3" s="9">
        <v>211998</v>
      </c>
      <c r="AE3" s="9">
        <v>211998</v>
      </c>
    </row>
    <row r="4" spans="1:31" x14ac:dyDescent="0.45">
      <c r="A4" s="11" t="s">
        <v>88</v>
      </c>
      <c r="B4" s="12">
        <v>106702</v>
      </c>
      <c r="C4" s="12">
        <v>119514</v>
      </c>
      <c r="D4" s="12">
        <v>124706</v>
      </c>
      <c r="E4" s="12">
        <v>130259</v>
      </c>
      <c r="F4" s="12">
        <v>137389</v>
      </c>
      <c r="G4" s="12">
        <v>146612</v>
      </c>
      <c r="H4" s="12">
        <v>146612</v>
      </c>
      <c r="I4" s="12">
        <v>149761</v>
      </c>
      <c r="J4" s="12">
        <v>149983</v>
      </c>
      <c r="K4" s="12">
        <v>155874</v>
      </c>
      <c r="L4" s="12">
        <v>155950</v>
      </c>
      <c r="M4" s="37">
        <v>163042</v>
      </c>
      <c r="N4" s="12">
        <v>164148</v>
      </c>
      <c r="O4" s="12">
        <v>165705</v>
      </c>
      <c r="P4" s="12">
        <v>166788</v>
      </c>
      <c r="Q4" s="12">
        <v>166788</v>
      </c>
      <c r="R4" s="12">
        <v>167889</v>
      </c>
      <c r="S4" s="12">
        <v>168966</v>
      </c>
      <c r="T4" s="12">
        <v>169680</v>
      </c>
      <c r="U4" s="12">
        <v>170138</v>
      </c>
      <c r="V4" s="12">
        <v>170507</v>
      </c>
      <c r="W4" s="12">
        <v>170802</v>
      </c>
      <c r="X4" s="12">
        <v>171006</v>
      </c>
      <c r="Y4" s="12">
        <v>171294</v>
      </c>
      <c r="Z4" s="12">
        <v>171573</v>
      </c>
      <c r="AA4" s="12">
        <v>171573</v>
      </c>
      <c r="AB4" s="12">
        <v>171605</v>
      </c>
      <c r="AC4" s="12">
        <v>171637</v>
      </c>
      <c r="AD4" s="12">
        <v>171637</v>
      </c>
      <c r="AE4" s="12">
        <v>171637</v>
      </c>
    </row>
    <row r="5" spans="1:31" x14ac:dyDescent="0.45">
      <c r="A5" s="14" t="s">
        <v>3</v>
      </c>
      <c r="B5" s="15">
        <f t="shared" ref="B5:AE5" si="4">IFERROR(B7/SUM(B3:B4),"")</f>
        <v>9.0147858860446475E-2</v>
      </c>
      <c r="C5" s="15">
        <f t="shared" si="4"/>
        <v>0.13677451507939661</v>
      </c>
      <c r="D5" s="38">
        <f t="shared" si="4"/>
        <v>0.13191536756081346</v>
      </c>
      <c r="E5" s="15">
        <f t="shared" si="4"/>
        <v>0.12804327016407049</v>
      </c>
      <c r="F5" s="15">
        <f t="shared" si="4"/>
        <v>0.12455395830147321</v>
      </c>
      <c r="G5" s="15">
        <f t="shared" si="4"/>
        <v>0.11770139705904478</v>
      </c>
      <c r="H5" s="15">
        <f t="shared" si="4"/>
        <v>0.11770139705904478</v>
      </c>
      <c r="I5" s="15">
        <f t="shared" si="4"/>
        <v>0.1166757597652506</v>
      </c>
      <c r="J5" s="15">
        <f t="shared" si="4"/>
        <v>0.11642169136057026</v>
      </c>
      <c r="K5" s="38">
        <f t="shared" si="4"/>
        <v>0.11281229634393791</v>
      </c>
      <c r="L5" s="15">
        <f t="shared" si="4"/>
        <v>0.11284679754475586</v>
      </c>
      <c r="M5" s="38">
        <f t="shared" si="4"/>
        <v>0.10821461877791239</v>
      </c>
      <c r="N5" s="15">
        <f t="shared" si="4"/>
        <v>0.10775552801513273</v>
      </c>
      <c r="O5" s="15">
        <f t="shared" si="4"/>
        <v>0.10685603406457177</v>
      </c>
      <c r="P5" s="15">
        <f t="shared" si="4"/>
        <v>0.10635801295016838</v>
      </c>
      <c r="Q5" s="15">
        <f t="shared" si="4"/>
        <v>0.10635801295016838</v>
      </c>
      <c r="R5" s="15">
        <f t="shared" si="4"/>
        <v>0.10624841959568267</v>
      </c>
      <c r="S5" s="15">
        <f t="shared" si="4"/>
        <v>0.10591958006804846</v>
      </c>
      <c r="T5" s="15">
        <f t="shared" si="4"/>
        <v>0.10545017450258855</v>
      </c>
      <c r="U5" s="15">
        <f t="shared" si="4"/>
        <v>0.10525028727093923</v>
      </c>
      <c r="V5" s="15">
        <f t="shared" si="4"/>
        <v>0.10537044275786442</v>
      </c>
      <c r="W5" s="15">
        <f t="shared" si="4"/>
        <v>0.10526619066826613</v>
      </c>
      <c r="X5" s="15">
        <f t="shared" si="4"/>
        <v>0.10546744224974891</v>
      </c>
      <c r="Y5" s="15">
        <f t="shared" si="4"/>
        <v>0.10533215641827839</v>
      </c>
      <c r="Z5" s="15">
        <f t="shared" si="4"/>
        <v>0.10519288839749039</v>
      </c>
      <c r="AA5" s="15">
        <f t="shared" si="4"/>
        <v>0.10519288839749039</v>
      </c>
      <c r="AB5" s="15">
        <f t="shared" si="4"/>
        <v>0.10520099801596096</v>
      </c>
      <c r="AC5" s="15">
        <f t="shared" si="4"/>
        <v>0.105206772061986</v>
      </c>
      <c r="AD5" s="15">
        <f t="shared" si="4"/>
        <v>0.105206772061986</v>
      </c>
      <c r="AE5" s="15">
        <f t="shared" si="4"/>
        <v>0.105206772061986</v>
      </c>
    </row>
    <row r="6" spans="1:31" x14ac:dyDescent="0.45">
      <c r="A6" s="14" t="s">
        <v>4</v>
      </c>
      <c r="B6" s="16" t="s">
        <v>5</v>
      </c>
      <c r="C6" s="15">
        <f t="shared" ref="C6:AE6" si="5">C5-B5</f>
        <v>4.6626656218950138E-2</v>
      </c>
      <c r="D6" s="15">
        <f t="shared" si="5"/>
        <v>-4.8591475185831567E-3</v>
      </c>
      <c r="E6" s="15">
        <f t="shared" si="5"/>
        <v>-3.8720973967429628E-3</v>
      </c>
      <c r="F6" s="15">
        <f t="shared" si="5"/>
        <v>-3.4893118625972802E-3</v>
      </c>
      <c r="G6" s="15">
        <f t="shared" si="5"/>
        <v>-6.8525612424284316E-3</v>
      </c>
      <c r="H6" s="15">
        <f t="shared" si="5"/>
        <v>0</v>
      </c>
      <c r="I6" s="15">
        <f t="shared" si="5"/>
        <v>-1.0256372937941793E-3</v>
      </c>
      <c r="J6" s="15">
        <f t="shared" si="5"/>
        <v>-2.5406840468034098E-4</v>
      </c>
      <c r="K6" s="15">
        <f t="shared" si="5"/>
        <v>-3.6093950166323496E-3</v>
      </c>
      <c r="L6" s="15">
        <f t="shared" si="5"/>
        <v>3.4501200817951827E-5</v>
      </c>
      <c r="M6" s="15">
        <f t="shared" si="5"/>
        <v>-4.6321787668434783E-3</v>
      </c>
      <c r="N6" s="15">
        <f t="shared" si="5"/>
        <v>-4.5909076277965422E-4</v>
      </c>
      <c r="O6" s="15">
        <f t="shared" si="5"/>
        <v>-8.9949395056096448E-4</v>
      </c>
      <c r="P6" s="15">
        <f t="shared" si="5"/>
        <v>-4.9802111440339081E-4</v>
      </c>
      <c r="Q6" s="15">
        <f t="shared" si="5"/>
        <v>0</v>
      </c>
      <c r="R6" s="17">
        <f t="shared" si="5"/>
        <v>-1.0959335448570973E-4</v>
      </c>
      <c r="S6" s="17">
        <f t="shared" si="5"/>
        <v>-3.2883952763421154E-4</v>
      </c>
      <c r="T6" s="17">
        <f t="shared" si="5"/>
        <v>-4.6940556545990719E-4</v>
      </c>
      <c r="U6" s="17">
        <f t="shared" si="5"/>
        <v>-1.9988723164932054E-4</v>
      </c>
      <c r="V6" s="17">
        <f t="shared" si="5"/>
        <v>1.201554869251914E-4</v>
      </c>
      <c r="W6" s="17">
        <f t="shared" si="5"/>
        <v>-1.0425208959828625E-4</v>
      </c>
      <c r="X6" s="17">
        <f t="shared" si="5"/>
        <v>2.0125158148277811E-4</v>
      </c>
      <c r="Y6" s="17">
        <f t="shared" si="5"/>
        <v>-1.3528583147051632E-4</v>
      </c>
      <c r="Z6" s="17">
        <f t="shared" si="5"/>
        <v>-1.3926802078800815E-4</v>
      </c>
      <c r="AA6" s="15">
        <f t="shared" si="5"/>
        <v>0</v>
      </c>
      <c r="AB6" s="45">
        <f t="shared" si="5"/>
        <v>8.109618470572566E-6</v>
      </c>
      <c r="AC6" s="45">
        <f t="shared" si="5"/>
        <v>5.7740460250449432E-6</v>
      </c>
      <c r="AD6" s="45">
        <f t="shared" si="5"/>
        <v>0</v>
      </c>
      <c r="AE6" s="45">
        <f t="shared" si="5"/>
        <v>0</v>
      </c>
    </row>
    <row r="7" spans="1:31" x14ac:dyDescent="0.45">
      <c r="A7" s="14" t="s">
        <v>6</v>
      </c>
      <c r="B7" s="16">
        <f t="shared" ref="B7:AE7" si="6">ABS(B3-B4)</f>
        <v>21144</v>
      </c>
      <c r="C7" s="16">
        <f t="shared" si="6"/>
        <v>37873</v>
      </c>
      <c r="D7" s="16">
        <f t="shared" si="6"/>
        <v>37901</v>
      </c>
      <c r="E7" s="16">
        <f t="shared" si="6"/>
        <v>38256</v>
      </c>
      <c r="F7" s="16">
        <f t="shared" si="6"/>
        <v>39094</v>
      </c>
      <c r="G7" s="16">
        <f t="shared" si="6"/>
        <v>39117</v>
      </c>
      <c r="H7" s="16">
        <f t="shared" si="6"/>
        <v>39117</v>
      </c>
      <c r="I7" s="16">
        <f t="shared" si="6"/>
        <v>39563</v>
      </c>
      <c r="J7" s="16">
        <f t="shared" si="6"/>
        <v>39524</v>
      </c>
      <c r="K7" s="16">
        <f t="shared" si="6"/>
        <v>39641</v>
      </c>
      <c r="L7" s="16">
        <f t="shared" si="6"/>
        <v>39674</v>
      </c>
      <c r="M7" s="16">
        <f t="shared" si="6"/>
        <v>39569</v>
      </c>
      <c r="N7" s="16">
        <f t="shared" si="6"/>
        <v>39648</v>
      </c>
      <c r="O7" s="16">
        <f t="shared" si="6"/>
        <v>39650</v>
      </c>
      <c r="P7" s="16">
        <f t="shared" si="6"/>
        <v>39701</v>
      </c>
      <c r="Q7" s="16">
        <f t="shared" si="6"/>
        <v>39701</v>
      </c>
      <c r="R7" s="16">
        <f t="shared" si="6"/>
        <v>39917</v>
      </c>
      <c r="S7" s="16">
        <f t="shared" si="6"/>
        <v>40034</v>
      </c>
      <c r="T7" s="16">
        <f t="shared" si="6"/>
        <v>40004</v>
      </c>
      <c r="U7" s="16">
        <f t="shared" si="6"/>
        <v>40027</v>
      </c>
      <c r="V7" s="16">
        <f t="shared" si="6"/>
        <v>40165</v>
      </c>
      <c r="W7" s="16">
        <f t="shared" si="6"/>
        <v>40190</v>
      </c>
      <c r="X7" s="16">
        <f t="shared" si="6"/>
        <v>40324</v>
      </c>
      <c r="Y7" s="16">
        <f t="shared" si="6"/>
        <v>40334</v>
      </c>
      <c r="Z7" s="16">
        <f t="shared" si="6"/>
        <v>40340</v>
      </c>
      <c r="AA7" s="16">
        <f t="shared" si="6"/>
        <v>40340</v>
      </c>
      <c r="AB7" s="16">
        <f t="shared" si="6"/>
        <v>40351</v>
      </c>
      <c r="AC7" s="16">
        <f t="shared" si="6"/>
        <v>40361</v>
      </c>
      <c r="AD7" s="16">
        <f t="shared" si="6"/>
        <v>40361</v>
      </c>
      <c r="AE7" s="16">
        <f t="shared" si="6"/>
        <v>40361</v>
      </c>
    </row>
    <row r="8" spans="1:31" x14ac:dyDescent="0.45">
      <c r="A8" s="14" t="s">
        <v>7</v>
      </c>
      <c r="B8" s="16">
        <f t="shared" ref="B8:AE8" si="7">SUM(B3:B4)</f>
        <v>234548</v>
      </c>
      <c r="C8" s="16">
        <f t="shared" si="7"/>
        <v>276901</v>
      </c>
      <c r="D8" s="16">
        <f t="shared" si="7"/>
        <v>287313</v>
      </c>
      <c r="E8" s="16">
        <f t="shared" si="7"/>
        <v>298774</v>
      </c>
      <c r="F8" s="16">
        <f t="shared" si="7"/>
        <v>313872</v>
      </c>
      <c r="G8" s="16">
        <f t="shared" si="7"/>
        <v>332341</v>
      </c>
      <c r="H8" s="16">
        <f t="shared" si="7"/>
        <v>332341</v>
      </c>
      <c r="I8" s="16">
        <f t="shared" si="7"/>
        <v>339085</v>
      </c>
      <c r="J8" s="16">
        <f t="shared" si="7"/>
        <v>339490</v>
      </c>
      <c r="K8" s="16">
        <f t="shared" si="7"/>
        <v>351389</v>
      </c>
      <c r="L8" s="16">
        <f t="shared" si="7"/>
        <v>351574</v>
      </c>
      <c r="M8" s="16">
        <f t="shared" si="7"/>
        <v>365653</v>
      </c>
      <c r="N8" s="16">
        <f t="shared" si="7"/>
        <v>367944</v>
      </c>
      <c r="O8" s="16">
        <f t="shared" si="7"/>
        <v>371060</v>
      </c>
      <c r="P8" s="16">
        <f t="shared" si="7"/>
        <v>373277</v>
      </c>
      <c r="Q8" s="16">
        <f t="shared" si="7"/>
        <v>373277</v>
      </c>
      <c r="R8" s="16">
        <f t="shared" si="7"/>
        <v>375695</v>
      </c>
      <c r="S8" s="16">
        <f t="shared" si="7"/>
        <v>377966</v>
      </c>
      <c r="T8" s="16">
        <f t="shared" si="7"/>
        <v>379364</v>
      </c>
      <c r="U8" s="16">
        <f t="shared" si="7"/>
        <v>380303</v>
      </c>
      <c r="V8" s="16">
        <f t="shared" si="7"/>
        <v>381179</v>
      </c>
      <c r="W8" s="16">
        <f t="shared" si="7"/>
        <v>381794</v>
      </c>
      <c r="X8" s="16">
        <f t="shared" si="7"/>
        <v>382336</v>
      </c>
      <c r="Y8" s="16">
        <f t="shared" si="7"/>
        <v>382922</v>
      </c>
      <c r="Z8" s="16">
        <f t="shared" si="7"/>
        <v>383486</v>
      </c>
      <c r="AA8" s="16">
        <f t="shared" si="7"/>
        <v>383486</v>
      </c>
      <c r="AB8" s="16">
        <f t="shared" si="7"/>
        <v>383561</v>
      </c>
      <c r="AC8" s="16">
        <f t="shared" si="7"/>
        <v>383635</v>
      </c>
      <c r="AD8" s="16">
        <f t="shared" si="7"/>
        <v>383635</v>
      </c>
      <c r="AE8" s="16">
        <f t="shared" si="7"/>
        <v>383635</v>
      </c>
    </row>
    <row r="9" spans="1:31" x14ac:dyDescent="0.45">
      <c r="A9" s="14" t="s">
        <v>8</v>
      </c>
      <c r="B9" s="16" t="s">
        <v>9</v>
      </c>
      <c r="C9" s="16" t="s">
        <v>9</v>
      </c>
      <c r="D9" s="16" t="s">
        <v>9</v>
      </c>
      <c r="E9" s="16">
        <f t="shared" ref="E9:AE9" si="8">SUM(E10:E12)</f>
        <v>973505</v>
      </c>
      <c r="F9" s="16">
        <f t="shared" si="8"/>
        <v>909758</v>
      </c>
      <c r="G9" s="16">
        <f t="shared" si="8"/>
        <v>673782</v>
      </c>
      <c r="H9" s="16">
        <f t="shared" si="8"/>
        <v>673782</v>
      </c>
      <c r="I9" s="16">
        <f t="shared" si="8"/>
        <v>635525</v>
      </c>
      <c r="J9" s="16">
        <f t="shared" si="8"/>
        <v>538415</v>
      </c>
      <c r="K9" s="16">
        <f t="shared" si="8"/>
        <v>482903</v>
      </c>
      <c r="L9" s="16">
        <f t="shared" si="8"/>
        <v>422903</v>
      </c>
      <c r="M9" s="16">
        <f t="shared" si="8"/>
        <v>344088</v>
      </c>
      <c r="N9" s="16">
        <f t="shared" si="8"/>
        <v>246283</v>
      </c>
      <c r="O9" s="16">
        <f t="shared" si="8"/>
        <v>194011</v>
      </c>
      <c r="P9" s="16">
        <f t="shared" si="8"/>
        <v>164953</v>
      </c>
      <c r="Q9" s="16">
        <f t="shared" si="8"/>
        <v>164553</v>
      </c>
      <c r="R9" s="16">
        <f t="shared" si="8"/>
        <v>109879</v>
      </c>
      <c r="S9" s="16">
        <f t="shared" si="8"/>
        <v>96665</v>
      </c>
      <c r="T9" s="16">
        <f t="shared" si="8"/>
        <v>86327</v>
      </c>
      <c r="U9" s="16">
        <f t="shared" si="8"/>
        <v>73890</v>
      </c>
      <c r="V9" s="16">
        <f t="shared" si="8"/>
        <v>54957</v>
      </c>
      <c r="W9" s="16">
        <f t="shared" si="8"/>
        <v>45077</v>
      </c>
      <c r="X9" s="16">
        <f t="shared" si="8"/>
        <v>24076</v>
      </c>
      <c r="Y9" s="16">
        <f t="shared" si="8"/>
        <v>22833</v>
      </c>
      <c r="Z9" s="16">
        <f t="shared" si="8"/>
        <v>14215</v>
      </c>
      <c r="AA9" s="16">
        <f t="shared" si="8"/>
        <v>12565</v>
      </c>
      <c r="AB9" s="16">
        <f t="shared" si="8"/>
        <v>12238</v>
      </c>
      <c r="AC9" s="16">
        <f t="shared" si="8"/>
        <v>0</v>
      </c>
      <c r="AD9" s="16">
        <f t="shared" si="8"/>
        <v>0</v>
      </c>
      <c r="AE9" s="16">
        <f t="shared" si="8"/>
        <v>0</v>
      </c>
    </row>
    <row r="10" spans="1:31" x14ac:dyDescent="0.45">
      <c r="A10" s="20" t="s">
        <v>89</v>
      </c>
      <c r="B10" s="39"/>
      <c r="C10" s="39"/>
      <c r="D10" s="39"/>
      <c r="E10" s="40">
        <v>364055</v>
      </c>
      <c r="F10" s="16">
        <v>323128</v>
      </c>
      <c r="G10" s="16">
        <v>212152</v>
      </c>
      <c r="H10" s="16">
        <v>212152</v>
      </c>
      <c r="I10" s="24">
        <v>173895</v>
      </c>
      <c r="J10" s="24">
        <v>173895</v>
      </c>
      <c r="K10" s="16">
        <v>126553</v>
      </c>
      <c r="L10" s="24">
        <v>126553</v>
      </c>
      <c r="M10" s="40">
        <v>80038</v>
      </c>
      <c r="N10" s="24">
        <v>74708</v>
      </c>
      <c r="O10" s="24">
        <v>71911</v>
      </c>
      <c r="P10" s="24">
        <v>67753</v>
      </c>
      <c r="Q10" s="24">
        <v>67753</v>
      </c>
      <c r="R10" s="24">
        <v>51579</v>
      </c>
      <c r="S10" s="24">
        <v>39655</v>
      </c>
      <c r="T10" s="24">
        <v>31926</v>
      </c>
      <c r="U10" s="24">
        <v>26789</v>
      </c>
      <c r="V10" s="24">
        <v>21907</v>
      </c>
      <c r="W10" s="24">
        <v>18127</v>
      </c>
      <c r="X10" s="24">
        <v>12676</v>
      </c>
      <c r="Y10" s="24">
        <v>13133</v>
      </c>
      <c r="Z10" s="24">
        <v>11565</v>
      </c>
      <c r="AA10" s="24">
        <v>11565</v>
      </c>
      <c r="AB10" s="24">
        <v>11238</v>
      </c>
      <c r="AC10" s="16">
        <v>0</v>
      </c>
      <c r="AD10" s="16">
        <v>0</v>
      </c>
      <c r="AE10" s="16">
        <v>0</v>
      </c>
    </row>
    <row r="11" spans="1:31" x14ac:dyDescent="0.45">
      <c r="A11" s="20" t="s">
        <v>90</v>
      </c>
      <c r="B11" s="39"/>
      <c r="C11" s="39"/>
      <c r="D11" s="39"/>
      <c r="E11" s="16">
        <v>350000</v>
      </c>
      <c r="F11" s="16">
        <v>350000</v>
      </c>
      <c r="G11" s="16">
        <v>225000</v>
      </c>
      <c r="H11" s="16">
        <v>225000</v>
      </c>
      <c r="I11" s="16">
        <v>225000</v>
      </c>
      <c r="J11" s="24">
        <v>165000</v>
      </c>
      <c r="K11" s="16">
        <v>165000</v>
      </c>
      <c r="L11" s="24">
        <v>105000</v>
      </c>
      <c r="M11" s="40">
        <v>105000</v>
      </c>
      <c r="N11" s="24">
        <v>47500</v>
      </c>
      <c r="O11" s="24">
        <v>37500</v>
      </c>
      <c r="P11" s="24">
        <v>35600</v>
      </c>
      <c r="Q11" s="24">
        <v>35200</v>
      </c>
      <c r="R11" s="24">
        <v>35200</v>
      </c>
      <c r="S11" s="24">
        <v>34200</v>
      </c>
      <c r="T11" s="24">
        <v>31900</v>
      </c>
      <c r="U11" s="24">
        <v>24600</v>
      </c>
      <c r="V11" s="24">
        <v>15600</v>
      </c>
      <c r="W11" s="24">
        <v>9500</v>
      </c>
      <c r="X11" s="16">
        <v>7000</v>
      </c>
      <c r="Y11" s="24">
        <v>5300</v>
      </c>
      <c r="Z11" s="24">
        <v>2200</v>
      </c>
      <c r="AA11" s="16">
        <v>550</v>
      </c>
      <c r="AB11" s="16">
        <v>550</v>
      </c>
      <c r="AC11" s="16">
        <v>0</v>
      </c>
      <c r="AD11" s="16">
        <v>0</v>
      </c>
      <c r="AE11" s="16">
        <v>0</v>
      </c>
    </row>
    <row r="12" spans="1:31" x14ac:dyDescent="0.45">
      <c r="A12" s="20" t="s">
        <v>91</v>
      </c>
      <c r="B12" s="39"/>
      <c r="C12" s="39"/>
      <c r="D12" s="39"/>
      <c r="E12" s="16">
        <v>259450</v>
      </c>
      <c r="F12" s="16">
        <v>236630</v>
      </c>
      <c r="G12" s="16">
        <v>236630</v>
      </c>
      <c r="H12" s="16">
        <v>236630</v>
      </c>
      <c r="I12" s="16">
        <v>236630</v>
      </c>
      <c r="J12" s="24">
        <v>199520</v>
      </c>
      <c r="K12" s="16">
        <v>191350</v>
      </c>
      <c r="L12" s="24">
        <v>191350</v>
      </c>
      <c r="M12" s="40">
        <v>159050</v>
      </c>
      <c r="N12" s="24">
        <v>124075</v>
      </c>
      <c r="O12" s="24">
        <v>84600</v>
      </c>
      <c r="P12" s="24">
        <v>61600</v>
      </c>
      <c r="Q12" s="24">
        <v>61600</v>
      </c>
      <c r="R12" s="24">
        <v>23100</v>
      </c>
      <c r="S12" s="24">
        <v>22810</v>
      </c>
      <c r="T12" s="24">
        <v>22501</v>
      </c>
      <c r="U12" s="24">
        <v>22501</v>
      </c>
      <c r="V12" s="24">
        <v>17450</v>
      </c>
      <c r="W12" s="24">
        <v>17450</v>
      </c>
      <c r="X12" s="24">
        <v>4400</v>
      </c>
      <c r="Y12" s="24">
        <v>4400</v>
      </c>
      <c r="Z12" s="24">
        <v>450</v>
      </c>
      <c r="AA12" s="16">
        <v>450</v>
      </c>
      <c r="AB12" s="16">
        <v>450</v>
      </c>
      <c r="AC12" s="16">
        <v>0</v>
      </c>
      <c r="AD12" s="16">
        <v>0</v>
      </c>
      <c r="AE12" s="16">
        <v>0</v>
      </c>
    </row>
    <row r="13" spans="1:31" x14ac:dyDescent="0.45">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row>
    <row r="14" spans="1:31" x14ac:dyDescent="0.45">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row>
    <row r="15" spans="1:31" x14ac:dyDescent="0.45">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row>
    <row r="16" spans="1:31" x14ac:dyDescent="0.45">
      <c r="A16" s="14" t="s">
        <v>20</v>
      </c>
      <c r="B16" s="29" t="s">
        <v>21</v>
      </c>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row>
    <row r="17" spans="1:31" x14ac:dyDescent="0.45">
      <c r="A17" s="41" t="s">
        <v>89</v>
      </c>
      <c r="B17" s="61" t="s">
        <v>92</v>
      </c>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c r="AD17" s="35"/>
      <c r="AE17" s="35"/>
    </row>
    <row r="18" spans="1:31" x14ac:dyDescent="0.45">
      <c r="A18" s="41" t="s">
        <v>90</v>
      </c>
      <c r="B18" s="29" t="s">
        <v>93</v>
      </c>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row>
    <row r="19" spans="1:31" x14ac:dyDescent="0.45">
      <c r="A19" s="35"/>
      <c r="B19" s="35"/>
      <c r="C19" s="35"/>
      <c r="D19" s="35"/>
      <c r="E19" s="35"/>
      <c r="F19" s="35"/>
      <c r="G19" s="35"/>
      <c r="H19" s="35"/>
      <c r="I19" s="35"/>
      <c r="J19" s="35"/>
      <c r="K19" s="35"/>
      <c r="L19" s="35"/>
      <c r="M19" s="35"/>
      <c r="N19" s="35"/>
      <c r="O19" s="35"/>
      <c r="P19" s="35"/>
      <c r="Q19" s="35"/>
      <c r="R19" s="35"/>
      <c r="S19" s="35"/>
      <c r="T19" s="35"/>
      <c r="U19" s="35"/>
      <c r="V19" s="35"/>
      <c r="W19" s="35"/>
      <c r="X19" s="35"/>
      <c r="Y19" s="35"/>
      <c r="Z19" s="35"/>
      <c r="AA19" s="35"/>
      <c r="AB19" s="35"/>
      <c r="AC19" s="35"/>
      <c r="AD19" s="35"/>
      <c r="AE19" s="35"/>
    </row>
    <row r="20" spans="1:31" x14ac:dyDescent="0.45">
      <c r="B20" s="31" t="s">
        <v>94</v>
      </c>
      <c r="C20" s="35"/>
      <c r="D20" s="35"/>
      <c r="E20" s="35"/>
      <c r="F20" s="35"/>
      <c r="G20" s="35"/>
      <c r="H20" s="35"/>
      <c r="P20" s="35"/>
      <c r="Q20" s="35"/>
      <c r="R20" s="35"/>
      <c r="S20" s="35"/>
      <c r="T20" s="35"/>
      <c r="U20" s="35"/>
      <c r="V20" s="35"/>
      <c r="W20" s="35"/>
      <c r="X20" s="35"/>
      <c r="Y20" s="35"/>
      <c r="Z20" s="35"/>
      <c r="AA20" s="35"/>
      <c r="AB20" s="35"/>
      <c r="AC20" s="35"/>
      <c r="AD20" s="35"/>
      <c r="AE20" s="35"/>
    </row>
    <row r="21" spans="1:31" x14ac:dyDescent="0.45">
      <c r="B21" s="35"/>
      <c r="C21" s="35"/>
      <c r="D21" s="35"/>
      <c r="E21" s="35"/>
      <c r="F21" s="35"/>
      <c r="G21" s="35"/>
      <c r="H21" s="35"/>
      <c r="P21" s="35"/>
      <c r="Q21" s="35"/>
      <c r="R21" s="35"/>
      <c r="S21" s="35"/>
      <c r="T21" s="35"/>
      <c r="U21" s="35"/>
      <c r="V21" s="35"/>
      <c r="W21" s="35"/>
      <c r="X21" s="35"/>
      <c r="Y21" s="35"/>
      <c r="Z21" s="35"/>
      <c r="AA21" s="35"/>
      <c r="AB21" s="35"/>
      <c r="AC21" s="35"/>
      <c r="AD21" s="35"/>
      <c r="AE21" s="35"/>
    </row>
    <row r="22" spans="1:31" x14ac:dyDescent="0.45">
      <c r="B22" s="98" t="s">
        <v>95</v>
      </c>
      <c r="C22" s="97"/>
      <c r="D22" s="97"/>
      <c r="E22" s="97"/>
      <c r="F22" s="97"/>
      <c r="G22" s="97"/>
      <c r="H22" s="97"/>
      <c r="P22" s="35"/>
      <c r="Q22" s="35"/>
      <c r="R22" s="35"/>
      <c r="S22" s="35"/>
      <c r="T22" s="35"/>
      <c r="U22" s="35"/>
      <c r="V22" s="35"/>
      <c r="W22" s="35"/>
      <c r="X22" s="35"/>
      <c r="Y22" s="35"/>
      <c r="Z22" s="35"/>
      <c r="AA22" s="35"/>
      <c r="AB22" s="35"/>
      <c r="AC22" s="35"/>
      <c r="AD22" s="35"/>
      <c r="AE22" s="35"/>
    </row>
    <row r="23" spans="1:31" x14ac:dyDescent="0.45">
      <c r="A23" s="35"/>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row>
    <row r="24" spans="1:31" x14ac:dyDescent="0.45">
      <c r="A24" s="14" t="s">
        <v>24</v>
      </c>
      <c r="B24" s="43" t="s">
        <v>96</v>
      </c>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row>
    <row r="25" spans="1:31" x14ac:dyDescent="0.45">
      <c r="A25" s="35"/>
      <c r="B25" s="43" t="s">
        <v>97</v>
      </c>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row>
    <row r="26" spans="1:31" x14ac:dyDescent="0.45">
      <c r="A26" s="35"/>
      <c r="B26" s="43" t="s">
        <v>98</v>
      </c>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row>
    <row r="27" spans="1:31" x14ac:dyDescent="0.4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row>
    <row r="28" spans="1:31" x14ac:dyDescent="0.4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row>
    <row r="29" spans="1:31" x14ac:dyDescent="0.4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row>
    <row r="30" spans="1:31" x14ac:dyDescent="0.4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row>
    <row r="31" spans="1:31" x14ac:dyDescent="0.4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row>
    <row r="32" spans="1:31" x14ac:dyDescent="0.4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row>
    <row r="33" spans="1:31" x14ac:dyDescent="0.4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row>
    <row r="34" spans="1:31" x14ac:dyDescent="0.4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row>
    <row r="35" spans="1:31" x14ac:dyDescent="0.4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row>
    <row r="36" spans="1:31" x14ac:dyDescent="0.4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row>
    <row r="37" spans="1:31" x14ac:dyDescent="0.4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row>
    <row r="38" spans="1:31" x14ac:dyDescent="0.4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row>
    <row r="39" spans="1:31" x14ac:dyDescent="0.4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row>
    <row r="40" spans="1:31" x14ac:dyDescent="0.4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row>
    <row r="41" spans="1:31" x14ac:dyDescent="0.4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row>
    <row r="42" spans="1:31" x14ac:dyDescent="0.4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row>
    <row r="43" spans="1:31" x14ac:dyDescent="0.4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row>
    <row r="44" spans="1:31" x14ac:dyDescent="0.4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row>
    <row r="45" spans="1:31" x14ac:dyDescent="0.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row>
    <row r="46" spans="1:31" x14ac:dyDescent="0.4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row>
    <row r="47" spans="1:31" x14ac:dyDescent="0.4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row>
    <row r="48" spans="1:31" x14ac:dyDescent="0.4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row>
    <row r="49" spans="1:31" x14ac:dyDescent="0.4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row>
    <row r="50" spans="1:31" x14ac:dyDescent="0.4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row>
    <row r="51" spans="1:31" x14ac:dyDescent="0.4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row>
    <row r="52" spans="1:31" x14ac:dyDescent="0.4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row>
    <row r="53" spans="1:31" x14ac:dyDescent="0.4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row>
    <row r="54" spans="1:31" x14ac:dyDescent="0.4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row>
    <row r="55" spans="1:31" x14ac:dyDescent="0.4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row>
    <row r="56" spans="1:31" x14ac:dyDescent="0.4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row>
    <row r="57" spans="1:31" x14ac:dyDescent="0.4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row>
    <row r="58" spans="1:31" x14ac:dyDescent="0.4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row>
    <row r="59" spans="1:31" x14ac:dyDescent="0.4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row>
    <row r="60" spans="1:31" x14ac:dyDescent="0.4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row>
    <row r="61" spans="1:31" x14ac:dyDescent="0.4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row>
    <row r="62" spans="1:31" x14ac:dyDescent="0.4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row>
    <row r="63" spans="1:31" x14ac:dyDescent="0.4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row>
    <row r="64" spans="1:31" x14ac:dyDescent="0.4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row>
    <row r="65" spans="1:31" x14ac:dyDescent="0.4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row>
    <row r="66" spans="1:31" x14ac:dyDescent="0.4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row>
    <row r="67" spans="1:31" x14ac:dyDescent="0.4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row>
    <row r="68" spans="1:31" x14ac:dyDescent="0.4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row>
    <row r="69" spans="1:31" x14ac:dyDescent="0.4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row>
    <row r="70" spans="1:31" x14ac:dyDescent="0.4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row>
    <row r="71" spans="1:31" x14ac:dyDescent="0.4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row>
    <row r="72" spans="1:31" x14ac:dyDescent="0.4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row>
    <row r="73" spans="1:31" x14ac:dyDescent="0.4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row>
    <row r="74" spans="1:31" x14ac:dyDescent="0.4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row>
    <row r="75" spans="1:31" x14ac:dyDescent="0.4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row>
    <row r="76" spans="1:31" x14ac:dyDescent="0.4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row>
    <row r="77" spans="1:31" x14ac:dyDescent="0.4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row>
    <row r="78" spans="1:31" x14ac:dyDescent="0.4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row>
    <row r="79" spans="1:31" x14ac:dyDescent="0.4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row>
    <row r="80" spans="1:31" x14ac:dyDescent="0.4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row>
    <row r="81" spans="1:31" x14ac:dyDescent="0.4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row>
    <row r="82" spans="1:31" x14ac:dyDescent="0.4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row>
    <row r="83" spans="1:31" x14ac:dyDescent="0.4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row>
    <row r="84" spans="1:31" x14ac:dyDescent="0.4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row>
    <row r="85" spans="1:31" x14ac:dyDescent="0.4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row>
    <row r="86" spans="1:31" x14ac:dyDescent="0.4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row>
    <row r="87" spans="1:31" x14ac:dyDescent="0.4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row>
    <row r="88" spans="1:31" x14ac:dyDescent="0.4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row>
    <row r="89" spans="1:31" x14ac:dyDescent="0.4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row>
    <row r="90" spans="1:31" x14ac:dyDescent="0.4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row>
    <row r="91" spans="1:31" x14ac:dyDescent="0.4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row>
    <row r="92" spans="1:31" x14ac:dyDescent="0.4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row>
    <row r="93" spans="1:31" x14ac:dyDescent="0.4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row>
    <row r="94" spans="1:31" x14ac:dyDescent="0.4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row>
    <row r="95" spans="1:31" x14ac:dyDescent="0.4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row>
    <row r="96" spans="1:31" x14ac:dyDescent="0.4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row>
    <row r="97" spans="1:31" x14ac:dyDescent="0.4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row>
    <row r="98" spans="1:31" x14ac:dyDescent="0.4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row>
    <row r="99" spans="1:31" x14ac:dyDescent="0.4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row>
    <row r="100" spans="1:31" x14ac:dyDescent="0.4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row>
    <row r="101" spans="1:31" x14ac:dyDescent="0.4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row>
    <row r="102" spans="1:31" x14ac:dyDescent="0.4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row>
    <row r="103" spans="1:31" x14ac:dyDescent="0.4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row>
    <row r="104" spans="1:31" x14ac:dyDescent="0.4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row>
    <row r="105" spans="1:31" x14ac:dyDescent="0.4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row>
    <row r="106" spans="1:31" x14ac:dyDescent="0.4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row>
    <row r="107" spans="1:31" x14ac:dyDescent="0.4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row>
    <row r="108" spans="1:31" x14ac:dyDescent="0.4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row>
    <row r="109" spans="1:31" x14ac:dyDescent="0.4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row>
    <row r="110" spans="1:31" x14ac:dyDescent="0.4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row>
    <row r="111" spans="1:31" x14ac:dyDescent="0.4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row>
    <row r="112" spans="1:31" x14ac:dyDescent="0.4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row>
    <row r="113" spans="1:31" x14ac:dyDescent="0.4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row>
    <row r="114" spans="1:31" x14ac:dyDescent="0.4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row>
    <row r="115" spans="1:31" x14ac:dyDescent="0.4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row>
    <row r="116" spans="1:31" x14ac:dyDescent="0.4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row>
    <row r="117" spans="1:31" x14ac:dyDescent="0.4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row>
    <row r="118" spans="1:31" x14ac:dyDescent="0.4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row>
    <row r="119" spans="1:31" x14ac:dyDescent="0.4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row>
    <row r="120" spans="1:31" x14ac:dyDescent="0.4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row>
    <row r="121" spans="1:31" x14ac:dyDescent="0.4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row>
    <row r="122" spans="1:31" x14ac:dyDescent="0.4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row>
    <row r="123" spans="1:31" x14ac:dyDescent="0.4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row>
    <row r="124" spans="1:31" x14ac:dyDescent="0.4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row>
    <row r="125" spans="1:31" x14ac:dyDescent="0.4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row>
    <row r="126" spans="1:31" x14ac:dyDescent="0.4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row>
    <row r="127" spans="1:31" x14ac:dyDescent="0.4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row>
    <row r="128" spans="1:31" x14ac:dyDescent="0.4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row>
    <row r="129" spans="1:31" x14ac:dyDescent="0.4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row>
    <row r="130" spans="1:31" x14ac:dyDescent="0.4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row>
    <row r="131" spans="1:31" x14ac:dyDescent="0.4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row>
    <row r="132" spans="1:31" x14ac:dyDescent="0.4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row>
    <row r="133" spans="1:31" x14ac:dyDescent="0.4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row>
    <row r="134" spans="1:31" x14ac:dyDescent="0.4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row>
    <row r="135" spans="1:31" x14ac:dyDescent="0.4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row>
    <row r="136" spans="1:31" x14ac:dyDescent="0.4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row>
    <row r="137" spans="1:31" x14ac:dyDescent="0.4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row>
    <row r="138" spans="1:31" x14ac:dyDescent="0.4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row>
    <row r="139" spans="1:31" x14ac:dyDescent="0.4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row>
    <row r="140" spans="1:31" x14ac:dyDescent="0.4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row>
    <row r="141" spans="1:31" x14ac:dyDescent="0.4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row>
    <row r="142" spans="1:31" x14ac:dyDescent="0.4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row>
    <row r="143" spans="1:31" x14ac:dyDescent="0.4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row>
    <row r="144" spans="1:31" x14ac:dyDescent="0.4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row>
    <row r="145" spans="1:31" x14ac:dyDescent="0.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row>
    <row r="146" spans="1:31" x14ac:dyDescent="0.4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row>
    <row r="147" spans="1:31" x14ac:dyDescent="0.4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row>
    <row r="148" spans="1:31" x14ac:dyDescent="0.4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row>
    <row r="149" spans="1:31" x14ac:dyDescent="0.4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row>
    <row r="150" spans="1:31" x14ac:dyDescent="0.4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row>
    <row r="151" spans="1:31" x14ac:dyDescent="0.4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row>
    <row r="152" spans="1:31" x14ac:dyDescent="0.4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row>
    <row r="153" spans="1:31" x14ac:dyDescent="0.4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row>
    <row r="154" spans="1:31" x14ac:dyDescent="0.4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row>
    <row r="155" spans="1:31" x14ac:dyDescent="0.4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row>
    <row r="156" spans="1:31" x14ac:dyDescent="0.4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row>
    <row r="157" spans="1:31" x14ac:dyDescent="0.4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row>
    <row r="158" spans="1:31" x14ac:dyDescent="0.4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row>
    <row r="159" spans="1:31" x14ac:dyDescent="0.4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row>
    <row r="160" spans="1:31" x14ac:dyDescent="0.4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row>
    <row r="161" spans="1:31" x14ac:dyDescent="0.4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row>
    <row r="162" spans="1:31" x14ac:dyDescent="0.4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row>
    <row r="163" spans="1:31" x14ac:dyDescent="0.4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row>
    <row r="164" spans="1:31" x14ac:dyDescent="0.4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row>
    <row r="165" spans="1:31" x14ac:dyDescent="0.4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row>
    <row r="166" spans="1:31" x14ac:dyDescent="0.4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row>
    <row r="167" spans="1:31" x14ac:dyDescent="0.4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row>
    <row r="168" spans="1:31" x14ac:dyDescent="0.4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row>
    <row r="169" spans="1:31" x14ac:dyDescent="0.4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row>
    <row r="170" spans="1:31" x14ac:dyDescent="0.4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row>
    <row r="171" spans="1:31" x14ac:dyDescent="0.4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row>
    <row r="172" spans="1:31" x14ac:dyDescent="0.4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row>
    <row r="173" spans="1:31" x14ac:dyDescent="0.4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row>
    <row r="174" spans="1:31" x14ac:dyDescent="0.4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row>
    <row r="175" spans="1:31" x14ac:dyDescent="0.4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row>
    <row r="176" spans="1:31" x14ac:dyDescent="0.4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row>
    <row r="177" spans="1:31" x14ac:dyDescent="0.4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row>
    <row r="178" spans="1:31" x14ac:dyDescent="0.4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row>
    <row r="179" spans="1:31" x14ac:dyDescent="0.4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row>
    <row r="180" spans="1:31" x14ac:dyDescent="0.4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row>
    <row r="181" spans="1:31" x14ac:dyDescent="0.4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row>
    <row r="182" spans="1:31" x14ac:dyDescent="0.4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row>
    <row r="183" spans="1:31" x14ac:dyDescent="0.4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row>
    <row r="184" spans="1:31" x14ac:dyDescent="0.4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row>
    <row r="185" spans="1:31" x14ac:dyDescent="0.4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row>
    <row r="186" spans="1:31" x14ac:dyDescent="0.4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row>
    <row r="187" spans="1:31" x14ac:dyDescent="0.4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row>
    <row r="188" spans="1:31" x14ac:dyDescent="0.4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row>
    <row r="189" spans="1:31" x14ac:dyDescent="0.4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row>
    <row r="190" spans="1:31" x14ac:dyDescent="0.4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row>
    <row r="191" spans="1:31" x14ac:dyDescent="0.4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row>
    <row r="192" spans="1:31" x14ac:dyDescent="0.4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row>
    <row r="193" spans="1:31" x14ac:dyDescent="0.4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row>
    <row r="194" spans="1:31" x14ac:dyDescent="0.4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row>
    <row r="195" spans="1:31" x14ac:dyDescent="0.4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row>
    <row r="196" spans="1:31" x14ac:dyDescent="0.4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row>
    <row r="197" spans="1:31" x14ac:dyDescent="0.4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row>
    <row r="198" spans="1:31" x14ac:dyDescent="0.4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row>
    <row r="199" spans="1:31" x14ac:dyDescent="0.4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row>
    <row r="200" spans="1:31" x14ac:dyDescent="0.4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row>
    <row r="201" spans="1:31" x14ac:dyDescent="0.4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row>
    <row r="202" spans="1:31" x14ac:dyDescent="0.4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row>
    <row r="203" spans="1:31" x14ac:dyDescent="0.4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row>
    <row r="204" spans="1:31" x14ac:dyDescent="0.4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row>
    <row r="205" spans="1:31" x14ac:dyDescent="0.4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row>
    <row r="206" spans="1:31" x14ac:dyDescent="0.4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row>
    <row r="207" spans="1:31" x14ac:dyDescent="0.4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row>
    <row r="208" spans="1:31" x14ac:dyDescent="0.4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row>
    <row r="209" spans="1:31" x14ac:dyDescent="0.4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row>
    <row r="210" spans="1:31" x14ac:dyDescent="0.4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row>
    <row r="211" spans="1:31" x14ac:dyDescent="0.4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row>
    <row r="212" spans="1:31" x14ac:dyDescent="0.4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row>
    <row r="213" spans="1:31" x14ac:dyDescent="0.4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row>
    <row r="214" spans="1:31" x14ac:dyDescent="0.4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row>
    <row r="215" spans="1:31" x14ac:dyDescent="0.4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row>
    <row r="216" spans="1:31" x14ac:dyDescent="0.4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row>
    <row r="217" spans="1:31" x14ac:dyDescent="0.4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row>
    <row r="218" spans="1:31" x14ac:dyDescent="0.4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row>
    <row r="219" spans="1:31" x14ac:dyDescent="0.4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row>
    <row r="220" spans="1:31" x14ac:dyDescent="0.4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row>
    <row r="221" spans="1:31" x14ac:dyDescent="0.4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row>
    <row r="222" spans="1:31" x14ac:dyDescent="0.4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row>
    <row r="223" spans="1:31" x14ac:dyDescent="0.4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row>
    <row r="224" spans="1:31" x14ac:dyDescent="0.4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row>
    <row r="225" spans="1:31" x14ac:dyDescent="0.4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row>
    <row r="226" spans="1:31" x14ac:dyDescent="0.4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row>
    <row r="227" spans="1:31" x14ac:dyDescent="0.4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row>
    <row r="228" spans="1:31" x14ac:dyDescent="0.4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row>
    <row r="229" spans="1:31" x14ac:dyDescent="0.4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row>
    <row r="230" spans="1:31" x14ac:dyDescent="0.4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row>
    <row r="231" spans="1:31" x14ac:dyDescent="0.4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row>
    <row r="232" spans="1:31" x14ac:dyDescent="0.4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row>
    <row r="233" spans="1:31" x14ac:dyDescent="0.4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row>
    <row r="234" spans="1:31" x14ac:dyDescent="0.4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row>
    <row r="235" spans="1:31" x14ac:dyDescent="0.4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row>
    <row r="236" spans="1:31" x14ac:dyDescent="0.4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row>
    <row r="237" spans="1:31" x14ac:dyDescent="0.4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row>
    <row r="238" spans="1:31" x14ac:dyDescent="0.4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row>
    <row r="239" spans="1:31" x14ac:dyDescent="0.4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row>
    <row r="240" spans="1:31" x14ac:dyDescent="0.4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row>
    <row r="241" spans="1:31" x14ac:dyDescent="0.4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row>
    <row r="242" spans="1:31" x14ac:dyDescent="0.4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row>
    <row r="243" spans="1:31" x14ac:dyDescent="0.4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row>
    <row r="244" spans="1:31" x14ac:dyDescent="0.4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row>
    <row r="245" spans="1:31" x14ac:dyDescent="0.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row>
    <row r="246" spans="1:31" x14ac:dyDescent="0.4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row>
    <row r="247" spans="1:31" x14ac:dyDescent="0.4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row>
    <row r="248" spans="1:31" x14ac:dyDescent="0.4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row>
    <row r="249" spans="1:31" x14ac:dyDescent="0.4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row>
    <row r="250" spans="1:31" x14ac:dyDescent="0.4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row>
    <row r="251" spans="1:31" x14ac:dyDescent="0.4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row>
    <row r="252" spans="1:31" x14ac:dyDescent="0.4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row>
    <row r="253" spans="1:31" x14ac:dyDescent="0.4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row>
    <row r="254" spans="1:31" x14ac:dyDescent="0.4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row>
    <row r="255" spans="1:31" x14ac:dyDescent="0.4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row>
    <row r="256" spans="1:31" x14ac:dyDescent="0.4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row>
    <row r="257" spans="1:31" x14ac:dyDescent="0.4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row>
    <row r="258" spans="1:31" x14ac:dyDescent="0.4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row>
    <row r="259" spans="1:31" x14ac:dyDescent="0.4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row>
    <row r="260" spans="1:31" x14ac:dyDescent="0.4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row>
    <row r="261" spans="1:31" x14ac:dyDescent="0.4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row>
    <row r="262" spans="1:31" x14ac:dyDescent="0.4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row>
    <row r="263" spans="1:31" x14ac:dyDescent="0.4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row>
    <row r="264" spans="1:31" x14ac:dyDescent="0.4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row>
    <row r="265" spans="1:31" x14ac:dyDescent="0.4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row>
    <row r="266" spans="1:31" x14ac:dyDescent="0.4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row>
    <row r="267" spans="1:31" x14ac:dyDescent="0.4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row>
    <row r="268" spans="1:31" x14ac:dyDescent="0.4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row>
    <row r="269" spans="1:31" x14ac:dyDescent="0.4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row>
    <row r="270" spans="1:31" x14ac:dyDescent="0.4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row>
    <row r="271" spans="1:31" x14ac:dyDescent="0.4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row>
    <row r="272" spans="1:31" x14ac:dyDescent="0.4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row>
    <row r="273" spans="1:31" x14ac:dyDescent="0.4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row>
    <row r="274" spans="1:31" x14ac:dyDescent="0.4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row>
    <row r="275" spans="1:31" x14ac:dyDescent="0.4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row>
    <row r="276" spans="1:31" x14ac:dyDescent="0.4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row>
    <row r="277" spans="1:31" x14ac:dyDescent="0.4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row>
    <row r="278" spans="1:31" x14ac:dyDescent="0.4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row>
    <row r="279" spans="1:31" x14ac:dyDescent="0.4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row>
    <row r="280" spans="1:31" x14ac:dyDescent="0.4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row>
    <row r="281" spans="1:31" x14ac:dyDescent="0.4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row>
    <row r="282" spans="1:31" x14ac:dyDescent="0.4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row>
    <row r="283" spans="1:31" x14ac:dyDescent="0.4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row>
    <row r="284" spans="1:31" x14ac:dyDescent="0.4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row>
    <row r="285" spans="1:31" x14ac:dyDescent="0.4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row>
    <row r="286" spans="1:31" x14ac:dyDescent="0.4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row>
    <row r="287" spans="1:31" x14ac:dyDescent="0.4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row>
    <row r="288" spans="1:31" x14ac:dyDescent="0.4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row>
    <row r="289" spans="1:31" x14ac:dyDescent="0.4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row>
    <row r="290" spans="1:31" x14ac:dyDescent="0.4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row>
    <row r="291" spans="1:31" x14ac:dyDescent="0.4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row>
    <row r="292" spans="1:31" x14ac:dyDescent="0.4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row>
    <row r="293" spans="1:31" x14ac:dyDescent="0.4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row>
    <row r="294" spans="1:31" x14ac:dyDescent="0.4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row>
    <row r="295" spans="1:31" x14ac:dyDescent="0.4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row>
    <row r="296" spans="1:31" x14ac:dyDescent="0.4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row>
    <row r="297" spans="1:31" x14ac:dyDescent="0.4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row>
    <row r="298" spans="1:31" x14ac:dyDescent="0.4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row>
    <row r="299" spans="1:31" x14ac:dyDescent="0.4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row>
    <row r="300" spans="1:31" x14ac:dyDescent="0.4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row>
    <row r="301" spans="1:31" x14ac:dyDescent="0.4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row>
    <row r="302" spans="1:31" x14ac:dyDescent="0.4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row>
    <row r="303" spans="1:31" x14ac:dyDescent="0.4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row>
    <row r="304" spans="1:31" x14ac:dyDescent="0.4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row>
    <row r="305" spans="1:31" x14ac:dyDescent="0.4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row>
    <row r="306" spans="1:31" x14ac:dyDescent="0.4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row>
    <row r="307" spans="1:31" x14ac:dyDescent="0.4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row>
    <row r="308" spans="1:31" x14ac:dyDescent="0.4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row>
    <row r="309" spans="1:31" x14ac:dyDescent="0.4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row>
    <row r="310" spans="1:31" x14ac:dyDescent="0.4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row>
    <row r="311" spans="1:31" x14ac:dyDescent="0.4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row>
    <row r="312" spans="1:31" x14ac:dyDescent="0.4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row>
    <row r="313" spans="1:31" x14ac:dyDescent="0.4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row>
    <row r="314" spans="1:31" x14ac:dyDescent="0.4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row>
    <row r="315" spans="1:31" x14ac:dyDescent="0.4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row>
    <row r="316" spans="1:31" x14ac:dyDescent="0.4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row>
    <row r="317" spans="1:31" x14ac:dyDescent="0.4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row>
    <row r="318" spans="1:31" x14ac:dyDescent="0.4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row>
    <row r="319" spans="1:31" x14ac:dyDescent="0.4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row>
    <row r="320" spans="1:31" x14ac:dyDescent="0.4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row>
    <row r="321" spans="1:31" x14ac:dyDescent="0.4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row>
    <row r="322" spans="1:31" x14ac:dyDescent="0.4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row>
    <row r="323" spans="1:31" x14ac:dyDescent="0.4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row>
    <row r="324" spans="1:31" x14ac:dyDescent="0.4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row>
    <row r="325" spans="1:31" x14ac:dyDescent="0.4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row>
    <row r="326" spans="1:31" x14ac:dyDescent="0.4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row>
    <row r="327" spans="1:31" x14ac:dyDescent="0.4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row>
    <row r="328" spans="1:31" x14ac:dyDescent="0.4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row>
    <row r="329" spans="1:31" x14ac:dyDescent="0.4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row>
    <row r="330" spans="1:31" x14ac:dyDescent="0.4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row>
    <row r="331" spans="1:31" x14ac:dyDescent="0.4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row>
    <row r="332" spans="1:31" x14ac:dyDescent="0.4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row>
    <row r="333" spans="1:31" x14ac:dyDescent="0.4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row>
    <row r="334" spans="1:31" x14ac:dyDescent="0.4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row>
    <row r="335" spans="1:31" x14ac:dyDescent="0.4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row>
    <row r="336" spans="1:31" x14ac:dyDescent="0.4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row>
    <row r="337" spans="1:31" x14ac:dyDescent="0.4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row>
    <row r="338" spans="1:31" x14ac:dyDescent="0.4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row>
    <row r="339" spans="1:31" x14ac:dyDescent="0.4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row>
    <row r="340" spans="1:31" x14ac:dyDescent="0.4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row>
    <row r="341" spans="1:31" x14ac:dyDescent="0.4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row>
    <row r="342" spans="1:31" x14ac:dyDescent="0.4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row>
    <row r="343" spans="1:31" x14ac:dyDescent="0.4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row>
    <row r="344" spans="1:31" x14ac:dyDescent="0.4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row>
    <row r="345" spans="1:31" x14ac:dyDescent="0.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row>
    <row r="346" spans="1:31" x14ac:dyDescent="0.4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row>
    <row r="347" spans="1:31" x14ac:dyDescent="0.4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row>
    <row r="348" spans="1:31" x14ac:dyDescent="0.4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row>
    <row r="349" spans="1:31" x14ac:dyDescent="0.4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row>
    <row r="350" spans="1:31" x14ac:dyDescent="0.4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row>
    <row r="351" spans="1:31" x14ac:dyDescent="0.4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row>
    <row r="352" spans="1:31" x14ac:dyDescent="0.4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row>
    <row r="353" spans="1:31" x14ac:dyDescent="0.4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row>
    <row r="354" spans="1:31" x14ac:dyDescent="0.4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row>
    <row r="355" spans="1:31" x14ac:dyDescent="0.4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row>
    <row r="356" spans="1:31" x14ac:dyDescent="0.4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row>
    <row r="357" spans="1:31" x14ac:dyDescent="0.4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row>
    <row r="358" spans="1:31" x14ac:dyDescent="0.4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row>
    <row r="359" spans="1:31" x14ac:dyDescent="0.4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row>
    <row r="360" spans="1:31" x14ac:dyDescent="0.4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row>
    <row r="361" spans="1:31" x14ac:dyDescent="0.4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row>
    <row r="362" spans="1:31" x14ac:dyDescent="0.4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row>
    <row r="363" spans="1:31" x14ac:dyDescent="0.4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row>
    <row r="364" spans="1:31" x14ac:dyDescent="0.4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row>
    <row r="365" spans="1:31" x14ac:dyDescent="0.4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row>
    <row r="366" spans="1:31" x14ac:dyDescent="0.4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row>
    <row r="367" spans="1:31" x14ac:dyDescent="0.4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row>
    <row r="368" spans="1:31" x14ac:dyDescent="0.4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row>
    <row r="369" spans="1:31" x14ac:dyDescent="0.4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row>
    <row r="370" spans="1:31" x14ac:dyDescent="0.4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row>
    <row r="371" spans="1:31" x14ac:dyDescent="0.4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row>
    <row r="372" spans="1:31" x14ac:dyDescent="0.4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row>
    <row r="373" spans="1:31" x14ac:dyDescent="0.4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row>
    <row r="374" spans="1:31" x14ac:dyDescent="0.4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row>
    <row r="375" spans="1:31" x14ac:dyDescent="0.4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row>
    <row r="376" spans="1:31" x14ac:dyDescent="0.4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row>
    <row r="377" spans="1:31" x14ac:dyDescent="0.4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row>
    <row r="378" spans="1:31" x14ac:dyDescent="0.4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row>
    <row r="379" spans="1:31" x14ac:dyDescent="0.4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row>
    <row r="380" spans="1:31" x14ac:dyDescent="0.4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row>
    <row r="381" spans="1:31" x14ac:dyDescent="0.4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row>
    <row r="382" spans="1:31" x14ac:dyDescent="0.4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row>
    <row r="383" spans="1:31" x14ac:dyDescent="0.4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row>
    <row r="384" spans="1:31" x14ac:dyDescent="0.4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row>
    <row r="385" spans="1:31" x14ac:dyDescent="0.4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row>
    <row r="386" spans="1:31" x14ac:dyDescent="0.4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row>
    <row r="387" spans="1:31" x14ac:dyDescent="0.4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row>
    <row r="388" spans="1:31" x14ac:dyDescent="0.4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row>
    <row r="389" spans="1:31" x14ac:dyDescent="0.4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row>
    <row r="390" spans="1:31" x14ac:dyDescent="0.4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row>
    <row r="391" spans="1:31" x14ac:dyDescent="0.4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row>
    <row r="392" spans="1:31" x14ac:dyDescent="0.4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row>
    <row r="393" spans="1:31" x14ac:dyDescent="0.4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row>
    <row r="394" spans="1:31" x14ac:dyDescent="0.4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row>
    <row r="395" spans="1:31" x14ac:dyDescent="0.4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row>
    <row r="396" spans="1:31" x14ac:dyDescent="0.4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row>
    <row r="397" spans="1:31" x14ac:dyDescent="0.4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row>
    <row r="398" spans="1:31" x14ac:dyDescent="0.4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row>
    <row r="399" spans="1:31" x14ac:dyDescent="0.4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row>
    <row r="400" spans="1:31" x14ac:dyDescent="0.4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row>
    <row r="401" spans="1:31" x14ac:dyDescent="0.4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row>
    <row r="402" spans="1:31" x14ac:dyDescent="0.4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row>
    <row r="403" spans="1:31" x14ac:dyDescent="0.4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row>
    <row r="404" spans="1:31" x14ac:dyDescent="0.4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row>
    <row r="405" spans="1:31" x14ac:dyDescent="0.4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row>
    <row r="406" spans="1:31" x14ac:dyDescent="0.4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row>
    <row r="407" spans="1:31" x14ac:dyDescent="0.4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row>
    <row r="408" spans="1:31" x14ac:dyDescent="0.4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row>
    <row r="409" spans="1:31" x14ac:dyDescent="0.4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row>
    <row r="410" spans="1:31" x14ac:dyDescent="0.4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row>
    <row r="411" spans="1:31" x14ac:dyDescent="0.4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row>
    <row r="412" spans="1:31" x14ac:dyDescent="0.4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row>
    <row r="413" spans="1:31" x14ac:dyDescent="0.4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row>
    <row r="414" spans="1:31" x14ac:dyDescent="0.4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row>
    <row r="415" spans="1:31" x14ac:dyDescent="0.4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row>
    <row r="416" spans="1:31" x14ac:dyDescent="0.4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row>
    <row r="417" spans="1:31" x14ac:dyDescent="0.4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row>
    <row r="418" spans="1:31" x14ac:dyDescent="0.4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row>
    <row r="419" spans="1:31" x14ac:dyDescent="0.4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row>
    <row r="420" spans="1:31" x14ac:dyDescent="0.4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row>
    <row r="421" spans="1:31" x14ac:dyDescent="0.4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row>
    <row r="422" spans="1:31" x14ac:dyDescent="0.4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row>
    <row r="423" spans="1:31" x14ac:dyDescent="0.4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row>
    <row r="424" spans="1:31" x14ac:dyDescent="0.4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row>
    <row r="425" spans="1:31" x14ac:dyDescent="0.4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row>
    <row r="426" spans="1:31" x14ac:dyDescent="0.4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row>
    <row r="427" spans="1:31" x14ac:dyDescent="0.4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row>
    <row r="428" spans="1:31" x14ac:dyDescent="0.4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row>
    <row r="429" spans="1:31" x14ac:dyDescent="0.4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row>
    <row r="430" spans="1:31" x14ac:dyDescent="0.4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row>
    <row r="431" spans="1:31" x14ac:dyDescent="0.4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row>
    <row r="432" spans="1:31" x14ac:dyDescent="0.4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row>
    <row r="433" spans="1:31" x14ac:dyDescent="0.4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row>
    <row r="434" spans="1:31" x14ac:dyDescent="0.4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row>
    <row r="435" spans="1:31" x14ac:dyDescent="0.4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row>
    <row r="436" spans="1:31" x14ac:dyDescent="0.4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row>
    <row r="437" spans="1:31" x14ac:dyDescent="0.4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row>
    <row r="438" spans="1:31" x14ac:dyDescent="0.4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row>
    <row r="439" spans="1:31" x14ac:dyDescent="0.4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row>
    <row r="440" spans="1:31" x14ac:dyDescent="0.4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row>
    <row r="441" spans="1:31" x14ac:dyDescent="0.4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row>
    <row r="442" spans="1:31" x14ac:dyDescent="0.4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row>
    <row r="443" spans="1:31" x14ac:dyDescent="0.4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row>
    <row r="444" spans="1:31" x14ac:dyDescent="0.4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row>
    <row r="445" spans="1:31" x14ac:dyDescent="0.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row>
    <row r="446" spans="1:31" x14ac:dyDescent="0.4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row>
    <row r="447" spans="1:31" x14ac:dyDescent="0.4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row>
    <row r="448" spans="1:31" x14ac:dyDescent="0.4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row>
    <row r="449" spans="1:31" x14ac:dyDescent="0.4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row>
    <row r="450" spans="1:31" x14ac:dyDescent="0.4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row>
    <row r="451" spans="1:31" x14ac:dyDescent="0.4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row>
    <row r="452" spans="1:31" x14ac:dyDescent="0.4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row>
    <row r="453" spans="1:31" x14ac:dyDescent="0.4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row>
    <row r="454" spans="1:31" x14ac:dyDescent="0.4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row>
    <row r="455" spans="1:31" x14ac:dyDescent="0.4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row>
    <row r="456" spans="1:31" x14ac:dyDescent="0.4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row>
    <row r="457" spans="1:31" x14ac:dyDescent="0.4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row>
    <row r="458" spans="1:31" x14ac:dyDescent="0.4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row>
    <row r="459" spans="1:31" x14ac:dyDescent="0.4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row>
    <row r="460" spans="1:31" x14ac:dyDescent="0.4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row>
    <row r="461" spans="1:31" x14ac:dyDescent="0.4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row>
    <row r="462" spans="1:31" x14ac:dyDescent="0.4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row>
    <row r="463" spans="1:31" x14ac:dyDescent="0.4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row>
    <row r="464" spans="1:31" x14ac:dyDescent="0.4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row>
    <row r="465" spans="1:31" x14ac:dyDescent="0.4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row>
    <row r="466" spans="1:31" x14ac:dyDescent="0.4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row>
    <row r="467" spans="1:31" x14ac:dyDescent="0.4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row>
    <row r="468" spans="1:31" x14ac:dyDescent="0.4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row>
    <row r="469" spans="1:31" x14ac:dyDescent="0.4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row>
    <row r="470" spans="1:31" x14ac:dyDescent="0.4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row>
    <row r="471" spans="1:31" x14ac:dyDescent="0.4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row>
    <row r="472" spans="1:31" x14ac:dyDescent="0.4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row>
    <row r="473" spans="1:31" x14ac:dyDescent="0.4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row>
    <row r="474" spans="1:31" x14ac:dyDescent="0.4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row>
    <row r="475" spans="1:31" x14ac:dyDescent="0.4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row>
    <row r="476" spans="1:31" x14ac:dyDescent="0.4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row>
    <row r="477" spans="1:31" x14ac:dyDescent="0.4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row>
    <row r="478" spans="1:31" x14ac:dyDescent="0.4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row>
    <row r="479" spans="1:31" x14ac:dyDescent="0.4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row>
    <row r="480" spans="1:31" x14ac:dyDescent="0.4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row>
    <row r="481" spans="1:31" x14ac:dyDescent="0.4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row>
    <row r="482" spans="1:31" x14ac:dyDescent="0.4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row>
    <row r="483" spans="1:31" x14ac:dyDescent="0.4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row>
    <row r="484" spans="1:31" x14ac:dyDescent="0.4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row>
    <row r="485" spans="1:31" x14ac:dyDescent="0.4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row>
    <row r="486" spans="1:31" x14ac:dyDescent="0.4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row>
    <row r="487" spans="1:31" x14ac:dyDescent="0.4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row>
    <row r="488" spans="1:31" x14ac:dyDescent="0.4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row>
    <row r="489" spans="1:31" x14ac:dyDescent="0.4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row>
    <row r="490" spans="1:31" x14ac:dyDescent="0.4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row>
    <row r="491" spans="1:31" x14ac:dyDescent="0.4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row>
    <row r="492" spans="1:31" x14ac:dyDescent="0.4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row>
    <row r="493" spans="1:31" x14ac:dyDescent="0.4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row>
    <row r="494" spans="1:31" x14ac:dyDescent="0.4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row>
    <row r="495" spans="1:31" x14ac:dyDescent="0.4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row>
    <row r="496" spans="1:31" x14ac:dyDescent="0.4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row>
    <row r="497" spans="1:31" x14ac:dyDescent="0.4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row>
    <row r="498" spans="1:31" x14ac:dyDescent="0.4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row>
    <row r="499" spans="1:31" x14ac:dyDescent="0.4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row>
    <row r="500" spans="1:31" x14ac:dyDescent="0.4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row>
    <row r="501" spans="1:31" x14ac:dyDescent="0.4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row>
    <row r="502" spans="1:31" x14ac:dyDescent="0.4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row>
    <row r="503" spans="1:31" x14ac:dyDescent="0.4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row>
    <row r="504" spans="1:31" x14ac:dyDescent="0.4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row>
    <row r="505" spans="1:31" x14ac:dyDescent="0.4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row>
    <row r="506" spans="1:31" x14ac:dyDescent="0.4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row>
    <row r="507" spans="1:31" x14ac:dyDescent="0.4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row>
    <row r="508" spans="1:31" x14ac:dyDescent="0.4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row>
    <row r="509" spans="1:31" x14ac:dyDescent="0.4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row>
    <row r="510" spans="1:31" x14ac:dyDescent="0.4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row>
    <row r="511" spans="1:31" x14ac:dyDescent="0.4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row>
    <row r="512" spans="1:31" x14ac:dyDescent="0.4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row>
    <row r="513" spans="1:31" x14ac:dyDescent="0.4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row>
    <row r="514" spans="1:31" x14ac:dyDescent="0.4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row>
    <row r="515" spans="1:31" x14ac:dyDescent="0.4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row>
    <row r="516" spans="1:31" x14ac:dyDescent="0.4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row>
    <row r="517" spans="1:31" x14ac:dyDescent="0.4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row>
    <row r="518" spans="1:31" x14ac:dyDescent="0.4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row>
    <row r="519" spans="1:31" x14ac:dyDescent="0.4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row>
    <row r="520" spans="1:31" x14ac:dyDescent="0.4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row>
    <row r="521" spans="1:31" x14ac:dyDescent="0.4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row>
    <row r="522" spans="1:31" x14ac:dyDescent="0.4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row>
    <row r="523" spans="1:31" x14ac:dyDescent="0.4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row>
    <row r="524" spans="1:31" x14ac:dyDescent="0.4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row>
    <row r="525" spans="1:31" x14ac:dyDescent="0.4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row>
    <row r="526" spans="1:31" x14ac:dyDescent="0.4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row>
    <row r="527" spans="1:31" x14ac:dyDescent="0.4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row>
    <row r="528" spans="1:31" x14ac:dyDescent="0.4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row>
    <row r="529" spans="1:31" x14ac:dyDescent="0.4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row>
    <row r="530" spans="1:31" x14ac:dyDescent="0.4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row>
    <row r="531" spans="1:31" x14ac:dyDescent="0.4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row>
    <row r="532" spans="1:31" x14ac:dyDescent="0.4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row>
    <row r="533" spans="1:31" x14ac:dyDescent="0.4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row>
    <row r="534" spans="1:31" x14ac:dyDescent="0.4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row>
    <row r="535" spans="1:31" x14ac:dyDescent="0.4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row>
    <row r="536" spans="1:31" x14ac:dyDescent="0.4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row>
    <row r="537" spans="1:31" x14ac:dyDescent="0.4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row>
    <row r="538" spans="1:31" x14ac:dyDescent="0.4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row>
    <row r="539" spans="1:31" x14ac:dyDescent="0.4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row>
    <row r="540" spans="1:31" x14ac:dyDescent="0.4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row>
    <row r="541" spans="1:31" x14ac:dyDescent="0.4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row>
    <row r="542" spans="1:31" x14ac:dyDescent="0.4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row>
    <row r="543" spans="1:31" x14ac:dyDescent="0.4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row>
    <row r="544" spans="1:31" x14ac:dyDescent="0.4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row>
    <row r="545" spans="1:31" x14ac:dyDescent="0.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row>
    <row r="546" spans="1:31" x14ac:dyDescent="0.4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row>
    <row r="547" spans="1:31" x14ac:dyDescent="0.4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row>
    <row r="548" spans="1:31" x14ac:dyDescent="0.4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row>
    <row r="549" spans="1:31" x14ac:dyDescent="0.4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row>
    <row r="550" spans="1:31" x14ac:dyDescent="0.4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row>
    <row r="551" spans="1:31" x14ac:dyDescent="0.4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row>
    <row r="552" spans="1:31" x14ac:dyDescent="0.4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row>
    <row r="553" spans="1:31" x14ac:dyDescent="0.4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row>
    <row r="554" spans="1:31" x14ac:dyDescent="0.4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row>
    <row r="555" spans="1:31" x14ac:dyDescent="0.4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row>
    <row r="556" spans="1:31" x14ac:dyDescent="0.4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row>
    <row r="557" spans="1:31" x14ac:dyDescent="0.4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row>
    <row r="558" spans="1:31" x14ac:dyDescent="0.4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row>
    <row r="559" spans="1:31" x14ac:dyDescent="0.4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row>
    <row r="560" spans="1:31" x14ac:dyDescent="0.4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row>
    <row r="561" spans="1:31" x14ac:dyDescent="0.4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row>
    <row r="562" spans="1:31" x14ac:dyDescent="0.4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row>
    <row r="563" spans="1:31" x14ac:dyDescent="0.4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row>
    <row r="564" spans="1:31" x14ac:dyDescent="0.4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row>
    <row r="565" spans="1:31" x14ac:dyDescent="0.4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row>
    <row r="566" spans="1:31" x14ac:dyDescent="0.4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row>
    <row r="567" spans="1:31" x14ac:dyDescent="0.4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row>
    <row r="568" spans="1:31" x14ac:dyDescent="0.4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row>
    <row r="569" spans="1:31" x14ac:dyDescent="0.4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row>
    <row r="570" spans="1:31" x14ac:dyDescent="0.4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row>
    <row r="571" spans="1:31" x14ac:dyDescent="0.4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row>
    <row r="572" spans="1:31" x14ac:dyDescent="0.4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row>
    <row r="573" spans="1:31" x14ac:dyDescent="0.4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row>
    <row r="574" spans="1:31" x14ac:dyDescent="0.4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row>
    <row r="575" spans="1:31" x14ac:dyDescent="0.4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row>
    <row r="576" spans="1:31" x14ac:dyDescent="0.4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row>
    <row r="577" spans="1:31" x14ac:dyDescent="0.4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row>
    <row r="578" spans="1:31" x14ac:dyDescent="0.4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row>
    <row r="579" spans="1:31" x14ac:dyDescent="0.4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row>
    <row r="580" spans="1:31" x14ac:dyDescent="0.4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row>
    <row r="581" spans="1:31" x14ac:dyDescent="0.4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row>
    <row r="582" spans="1:31" x14ac:dyDescent="0.4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row>
    <row r="583" spans="1:31" x14ac:dyDescent="0.4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row>
    <row r="584" spans="1:31" x14ac:dyDescent="0.4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row>
    <row r="585" spans="1:31" x14ac:dyDescent="0.4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row>
    <row r="586" spans="1:31" x14ac:dyDescent="0.4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row>
    <row r="587" spans="1:31" x14ac:dyDescent="0.4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row>
    <row r="588" spans="1:31" x14ac:dyDescent="0.4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row>
    <row r="589" spans="1:31" x14ac:dyDescent="0.4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row>
    <row r="590" spans="1:31" x14ac:dyDescent="0.4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row>
    <row r="591" spans="1:31" x14ac:dyDescent="0.4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row>
    <row r="592" spans="1:31" x14ac:dyDescent="0.4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row>
    <row r="593" spans="1:31" x14ac:dyDescent="0.4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row>
    <row r="594" spans="1:31" x14ac:dyDescent="0.4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row>
    <row r="595" spans="1:31" x14ac:dyDescent="0.4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row>
    <row r="596" spans="1:31" x14ac:dyDescent="0.4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row>
    <row r="597" spans="1:31" x14ac:dyDescent="0.4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row>
    <row r="598" spans="1:31" x14ac:dyDescent="0.4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row>
    <row r="599" spans="1:31" x14ac:dyDescent="0.4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row>
    <row r="600" spans="1:31" x14ac:dyDescent="0.4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row>
    <row r="601" spans="1:31" x14ac:dyDescent="0.4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row>
    <row r="602" spans="1:31" x14ac:dyDescent="0.4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row>
    <row r="603" spans="1:31" x14ac:dyDescent="0.4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row>
    <row r="604" spans="1:31" x14ac:dyDescent="0.4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row>
    <row r="605" spans="1:31" x14ac:dyDescent="0.4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row>
    <row r="606" spans="1:31" x14ac:dyDescent="0.4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row>
    <row r="607" spans="1:31" x14ac:dyDescent="0.4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row>
    <row r="608" spans="1:31" x14ac:dyDescent="0.4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row>
    <row r="609" spans="1:31" x14ac:dyDescent="0.4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row>
    <row r="610" spans="1:31" x14ac:dyDescent="0.4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row>
    <row r="611" spans="1:31" x14ac:dyDescent="0.4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row>
    <row r="612" spans="1:31" x14ac:dyDescent="0.4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row>
    <row r="613" spans="1:31" x14ac:dyDescent="0.4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row>
    <row r="614" spans="1:31" x14ac:dyDescent="0.4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row>
    <row r="615" spans="1:31" x14ac:dyDescent="0.4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row>
    <row r="616" spans="1:31" x14ac:dyDescent="0.4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row>
    <row r="617" spans="1:31" x14ac:dyDescent="0.4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row>
    <row r="618" spans="1:31" x14ac:dyDescent="0.4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row>
    <row r="619" spans="1:31" x14ac:dyDescent="0.4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row>
    <row r="620" spans="1:31" x14ac:dyDescent="0.4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row>
    <row r="621" spans="1:31" x14ac:dyDescent="0.4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row>
    <row r="622" spans="1:31" x14ac:dyDescent="0.4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row>
    <row r="623" spans="1:31" x14ac:dyDescent="0.4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row>
    <row r="624" spans="1:31" x14ac:dyDescent="0.4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row>
    <row r="625" spans="1:31" x14ac:dyDescent="0.4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row>
    <row r="626" spans="1:31" x14ac:dyDescent="0.4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row>
    <row r="627" spans="1:31" x14ac:dyDescent="0.4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row>
    <row r="628" spans="1:31" x14ac:dyDescent="0.4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row>
    <row r="629" spans="1:31" x14ac:dyDescent="0.4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row>
    <row r="630" spans="1:31" x14ac:dyDescent="0.4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row>
    <row r="631" spans="1:31" x14ac:dyDescent="0.4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row>
    <row r="632" spans="1:31" x14ac:dyDescent="0.4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row>
    <row r="633" spans="1:31" x14ac:dyDescent="0.4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row>
    <row r="634" spans="1:31" x14ac:dyDescent="0.4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row>
    <row r="635" spans="1:31" x14ac:dyDescent="0.4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row>
    <row r="636" spans="1:31" x14ac:dyDescent="0.4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row>
    <row r="637" spans="1:31" x14ac:dyDescent="0.4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row>
    <row r="638" spans="1:31" x14ac:dyDescent="0.4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row>
    <row r="639" spans="1:31" x14ac:dyDescent="0.4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row>
    <row r="640" spans="1:31" x14ac:dyDescent="0.4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row>
    <row r="641" spans="1:31" x14ac:dyDescent="0.4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row>
    <row r="642" spans="1:31" x14ac:dyDescent="0.4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row>
    <row r="643" spans="1:31" x14ac:dyDescent="0.4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row>
    <row r="644" spans="1:31" x14ac:dyDescent="0.4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row>
    <row r="645" spans="1:31" x14ac:dyDescent="0.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row>
    <row r="646" spans="1:31" x14ac:dyDescent="0.4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row>
    <row r="647" spans="1:31" x14ac:dyDescent="0.4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row>
    <row r="648" spans="1:31" x14ac:dyDescent="0.4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row>
    <row r="649" spans="1:31" x14ac:dyDescent="0.4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row>
    <row r="650" spans="1:31" x14ac:dyDescent="0.4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row>
    <row r="651" spans="1:31" x14ac:dyDescent="0.4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row>
    <row r="652" spans="1:31" x14ac:dyDescent="0.4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row>
    <row r="653" spans="1:31" x14ac:dyDescent="0.4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row>
    <row r="654" spans="1:31" x14ac:dyDescent="0.4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row>
    <row r="655" spans="1:31" x14ac:dyDescent="0.4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row>
    <row r="656" spans="1:31" x14ac:dyDescent="0.4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row>
    <row r="657" spans="1:31" x14ac:dyDescent="0.4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row>
    <row r="658" spans="1:31" x14ac:dyDescent="0.4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row>
    <row r="659" spans="1:31" x14ac:dyDescent="0.4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row>
    <row r="660" spans="1:31" x14ac:dyDescent="0.4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row>
    <row r="661" spans="1:31" x14ac:dyDescent="0.4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row>
    <row r="662" spans="1:31" x14ac:dyDescent="0.4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row>
    <row r="663" spans="1:31" x14ac:dyDescent="0.4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row>
    <row r="664" spans="1:31" x14ac:dyDescent="0.4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row>
    <row r="665" spans="1:31" x14ac:dyDescent="0.4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row>
    <row r="666" spans="1:31" x14ac:dyDescent="0.4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row>
    <row r="667" spans="1:31" x14ac:dyDescent="0.4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row>
    <row r="668" spans="1:31" x14ac:dyDescent="0.4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row>
    <row r="669" spans="1:31" x14ac:dyDescent="0.4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row>
    <row r="670" spans="1:31" x14ac:dyDescent="0.4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row>
    <row r="671" spans="1:31" x14ac:dyDescent="0.4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row>
    <row r="672" spans="1:31" x14ac:dyDescent="0.4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row>
    <row r="673" spans="1:31" x14ac:dyDescent="0.4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row>
    <row r="674" spans="1:31" x14ac:dyDescent="0.4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row>
    <row r="675" spans="1:31" x14ac:dyDescent="0.4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row>
    <row r="676" spans="1:31" x14ac:dyDescent="0.4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row>
    <row r="677" spans="1:31" x14ac:dyDescent="0.4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row>
    <row r="678" spans="1:31" x14ac:dyDescent="0.4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row>
    <row r="679" spans="1:31" x14ac:dyDescent="0.4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row>
    <row r="680" spans="1:31" x14ac:dyDescent="0.4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row>
    <row r="681" spans="1:31" x14ac:dyDescent="0.4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row>
    <row r="682" spans="1:31" x14ac:dyDescent="0.4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row>
    <row r="683" spans="1:31" x14ac:dyDescent="0.4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row>
    <row r="684" spans="1:31" x14ac:dyDescent="0.4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row>
    <row r="685" spans="1:31" x14ac:dyDescent="0.4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row>
    <row r="686" spans="1:31" x14ac:dyDescent="0.4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row>
    <row r="687" spans="1:31" x14ac:dyDescent="0.4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row>
    <row r="688" spans="1:31" x14ac:dyDescent="0.4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row>
    <row r="689" spans="1:31" x14ac:dyDescent="0.4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row>
    <row r="690" spans="1:31" x14ac:dyDescent="0.4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row>
    <row r="691" spans="1:31" x14ac:dyDescent="0.4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row>
    <row r="692" spans="1:31" x14ac:dyDescent="0.4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row>
    <row r="693" spans="1:31" x14ac:dyDescent="0.4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row>
    <row r="694" spans="1:31" x14ac:dyDescent="0.4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row>
    <row r="695" spans="1:31" x14ac:dyDescent="0.4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row>
    <row r="696" spans="1:31" x14ac:dyDescent="0.4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row>
    <row r="697" spans="1:31" x14ac:dyDescent="0.4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row>
    <row r="698" spans="1:31" x14ac:dyDescent="0.4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row>
    <row r="699" spans="1:31" x14ac:dyDescent="0.4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row>
    <row r="700" spans="1:31" x14ac:dyDescent="0.4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row>
    <row r="701" spans="1:31" x14ac:dyDescent="0.4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row>
    <row r="702" spans="1:31" x14ac:dyDescent="0.4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row>
    <row r="703" spans="1:31" x14ac:dyDescent="0.4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row>
    <row r="704" spans="1:31" x14ac:dyDescent="0.4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row>
    <row r="705" spans="1:31" x14ac:dyDescent="0.4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row>
    <row r="706" spans="1:31" x14ac:dyDescent="0.4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row>
    <row r="707" spans="1:31" x14ac:dyDescent="0.4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row>
    <row r="708" spans="1:31" x14ac:dyDescent="0.4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row>
    <row r="709" spans="1:31" x14ac:dyDescent="0.4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row>
    <row r="710" spans="1:31" x14ac:dyDescent="0.4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row>
    <row r="711" spans="1:31" x14ac:dyDescent="0.4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row>
    <row r="712" spans="1:31" x14ac:dyDescent="0.4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row>
    <row r="713" spans="1:31" x14ac:dyDescent="0.4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row>
    <row r="714" spans="1:31" x14ac:dyDescent="0.4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row>
    <row r="715" spans="1:31" x14ac:dyDescent="0.4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row>
    <row r="716" spans="1:31" x14ac:dyDescent="0.4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row>
    <row r="717" spans="1:31" x14ac:dyDescent="0.4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row>
    <row r="718" spans="1:31" x14ac:dyDescent="0.4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row>
    <row r="719" spans="1:31" x14ac:dyDescent="0.4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row>
    <row r="720" spans="1:31" x14ac:dyDescent="0.4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row>
    <row r="721" spans="1:31" x14ac:dyDescent="0.4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row>
    <row r="722" spans="1:31" x14ac:dyDescent="0.4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row>
    <row r="723" spans="1:31" x14ac:dyDescent="0.4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row>
    <row r="724" spans="1:31" x14ac:dyDescent="0.4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row>
    <row r="725" spans="1:31" x14ac:dyDescent="0.4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row>
    <row r="726" spans="1:31" x14ac:dyDescent="0.4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row>
    <row r="727" spans="1:31" x14ac:dyDescent="0.4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row>
    <row r="728" spans="1:31" x14ac:dyDescent="0.4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row>
    <row r="729" spans="1:31" x14ac:dyDescent="0.4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row>
    <row r="730" spans="1:31" x14ac:dyDescent="0.4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row>
    <row r="731" spans="1:31" x14ac:dyDescent="0.4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row>
    <row r="732" spans="1:31" x14ac:dyDescent="0.4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row>
    <row r="733" spans="1:31" x14ac:dyDescent="0.4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row>
    <row r="734" spans="1:31" x14ac:dyDescent="0.4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row>
    <row r="735" spans="1:31" x14ac:dyDescent="0.4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row>
    <row r="736" spans="1:31" x14ac:dyDescent="0.4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row>
    <row r="737" spans="1:31" x14ac:dyDescent="0.4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row>
    <row r="738" spans="1:31" x14ac:dyDescent="0.4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row>
    <row r="739" spans="1:31" x14ac:dyDescent="0.4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row>
    <row r="740" spans="1:31" x14ac:dyDescent="0.4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row>
    <row r="741" spans="1:31" x14ac:dyDescent="0.4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row>
    <row r="742" spans="1:31" x14ac:dyDescent="0.4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row>
    <row r="743" spans="1:31" x14ac:dyDescent="0.4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row>
    <row r="744" spans="1:31" x14ac:dyDescent="0.4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row>
    <row r="745" spans="1:31" x14ac:dyDescent="0.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row>
    <row r="746" spans="1:31" x14ac:dyDescent="0.4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row>
    <row r="747" spans="1:31" x14ac:dyDescent="0.4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row>
    <row r="748" spans="1:31" x14ac:dyDescent="0.4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row>
    <row r="749" spans="1:31" x14ac:dyDescent="0.4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row>
    <row r="750" spans="1:31" x14ac:dyDescent="0.4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row>
    <row r="751" spans="1:31" x14ac:dyDescent="0.4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row>
    <row r="752" spans="1:31" x14ac:dyDescent="0.4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row>
    <row r="753" spans="1:31" x14ac:dyDescent="0.4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row>
    <row r="754" spans="1:31" x14ac:dyDescent="0.4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row>
    <row r="755" spans="1:31" x14ac:dyDescent="0.4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row>
    <row r="756" spans="1:31" x14ac:dyDescent="0.4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row>
    <row r="757" spans="1:31" x14ac:dyDescent="0.4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row>
    <row r="758" spans="1:31" x14ac:dyDescent="0.4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row>
    <row r="759" spans="1:31" x14ac:dyDescent="0.4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row>
    <row r="760" spans="1:31" x14ac:dyDescent="0.4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row>
    <row r="761" spans="1:31" x14ac:dyDescent="0.4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row>
    <row r="762" spans="1:31" x14ac:dyDescent="0.4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row>
    <row r="763" spans="1:31" x14ac:dyDescent="0.4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row>
    <row r="764" spans="1:31" x14ac:dyDescent="0.4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row>
    <row r="765" spans="1:31" x14ac:dyDescent="0.4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row>
    <row r="766" spans="1:31" x14ac:dyDescent="0.4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row>
    <row r="767" spans="1:31" x14ac:dyDescent="0.4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row>
    <row r="768" spans="1:31" x14ac:dyDescent="0.4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row>
    <row r="769" spans="1:31" x14ac:dyDescent="0.4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row>
    <row r="770" spans="1:31" x14ac:dyDescent="0.4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row>
    <row r="771" spans="1:31" x14ac:dyDescent="0.4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row>
    <row r="772" spans="1:31" x14ac:dyDescent="0.4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row>
    <row r="773" spans="1:31" x14ac:dyDescent="0.4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row>
    <row r="774" spans="1:31" x14ac:dyDescent="0.4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row>
    <row r="775" spans="1:31" x14ac:dyDescent="0.4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row>
    <row r="776" spans="1:31" x14ac:dyDescent="0.4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row>
    <row r="777" spans="1:31" x14ac:dyDescent="0.4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row>
    <row r="778" spans="1:31" x14ac:dyDescent="0.4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row>
    <row r="779" spans="1:31" x14ac:dyDescent="0.4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row>
    <row r="780" spans="1:31" x14ac:dyDescent="0.4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row>
    <row r="781" spans="1:31" x14ac:dyDescent="0.4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row>
    <row r="782" spans="1:31" x14ac:dyDescent="0.4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row>
    <row r="783" spans="1:31" x14ac:dyDescent="0.4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row>
    <row r="784" spans="1:31" x14ac:dyDescent="0.4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row>
    <row r="785" spans="1:31" x14ac:dyDescent="0.4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row>
    <row r="786" spans="1:31" x14ac:dyDescent="0.4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row>
    <row r="787" spans="1:31" x14ac:dyDescent="0.4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row>
    <row r="788" spans="1:31" x14ac:dyDescent="0.4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row>
    <row r="789" spans="1:31" x14ac:dyDescent="0.4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row>
    <row r="790" spans="1:31" x14ac:dyDescent="0.4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row>
    <row r="791" spans="1:31" x14ac:dyDescent="0.4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row>
    <row r="792" spans="1:31" x14ac:dyDescent="0.4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row>
    <row r="793" spans="1:31" x14ac:dyDescent="0.4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row>
    <row r="794" spans="1:31" x14ac:dyDescent="0.4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row>
    <row r="795" spans="1:31" x14ac:dyDescent="0.4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row>
    <row r="796" spans="1:31" x14ac:dyDescent="0.4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row>
    <row r="797" spans="1:31" x14ac:dyDescent="0.4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row>
    <row r="798" spans="1:31" x14ac:dyDescent="0.4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row>
    <row r="799" spans="1:31" x14ac:dyDescent="0.4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row>
    <row r="800" spans="1:31" x14ac:dyDescent="0.4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row>
    <row r="801" spans="1:31" x14ac:dyDescent="0.4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row>
    <row r="802" spans="1:31" x14ac:dyDescent="0.4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row>
    <row r="803" spans="1:31" x14ac:dyDescent="0.4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row>
    <row r="804" spans="1:31" x14ac:dyDescent="0.4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row>
    <row r="805" spans="1:31" x14ac:dyDescent="0.4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row>
    <row r="806" spans="1:31" x14ac:dyDescent="0.4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row>
    <row r="807" spans="1:31" x14ac:dyDescent="0.4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row>
    <row r="808" spans="1:31" x14ac:dyDescent="0.4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row>
    <row r="809" spans="1:31" x14ac:dyDescent="0.4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row>
    <row r="810" spans="1:31" x14ac:dyDescent="0.4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row>
    <row r="811" spans="1:31" x14ac:dyDescent="0.4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row>
    <row r="812" spans="1:31" x14ac:dyDescent="0.4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row>
    <row r="813" spans="1:31" x14ac:dyDescent="0.4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row>
    <row r="814" spans="1:31" x14ac:dyDescent="0.4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row>
    <row r="815" spans="1:31" x14ac:dyDescent="0.4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row>
    <row r="816" spans="1:31" x14ac:dyDescent="0.4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row>
    <row r="817" spans="1:31" x14ac:dyDescent="0.4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row>
    <row r="818" spans="1:31" x14ac:dyDescent="0.4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row>
    <row r="819" spans="1:31" x14ac:dyDescent="0.4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row>
    <row r="820" spans="1:31" x14ac:dyDescent="0.4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row>
    <row r="821" spans="1:31" x14ac:dyDescent="0.4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row>
    <row r="822" spans="1:31" x14ac:dyDescent="0.4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row>
    <row r="823" spans="1:31" x14ac:dyDescent="0.4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row>
    <row r="824" spans="1:31" x14ac:dyDescent="0.4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row>
    <row r="825" spans="1:31" x14ac:dyDescent="0.4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row>
    <row r="826" spans="1:31" x14ac:dyDescent="0.4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row>
    <row r="827" spans="1:31" x14ac:dyDescent="0.4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row>
    <row r="828" spans="1:31" x14ac:dyDescent="0.4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row>
    <row r="829" spans="1:31" x14ac:dyDescent="0.4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row>
    <row r="830" spans="1:31" x14ac:dyDescent="0.4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row>
    <row r="831" spans="1:31" x14ac:dyDescent="0.4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row>
    <row r="832" spans="1:31" x14ac:dyDescent="0.4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row>
    <row r="833" spans="1:31" x14ac:dyDescent="0.4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row>
    <row r="834" spans="1:31" x14ac:dyDescent="0.4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row>
    <row r="835" spans="1:31" x14ac:dyDescent="0.4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row>
    <row r="836" spans="1:31" x14ac:dyDescent="0.4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row>
    <row r="837" spans="1:31" x14ac:dyDescent="0.4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row>
    <row r="838" spans="1:31" x14ac:dyDescent="0.4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row>
    <row r="839" spans="1:31" x14ac:dyDescent="0.4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row>
    <row r="840" spans="1:31" x14ac:dyDescent="0.4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row>
    <row r="841" spans="1:31" x14ac:dyDescent="0.4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row>
    <row r="842" spans="1:31" x14ac:dyDescent="0.4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row>
    <row r="843" spans="1:31" x14ac:dyDescent="0.4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row>
    <row r="844" spans="1:31" x14ac:dyDescent="0.4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row>
    <row r="845" spans="1:31" x14ac:dyDescent="0.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row>
    <row r="846" spans="1:31" x14ac:dyDescent="0.4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row>
    <row r="847" spans="1:31" x14ac:dyDescent="0.4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row>
    <row r="848" spans="1:31" x14ac:dyDescent="0.4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row>
    <row r="849" spans="1:31" x14ac:dyDescent="0.4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row>
    <row r="850" spans="1:31" x14ac:dyDescent="0.4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row>
    <row r="851" spans="1:31" x14ac:dyDescent="0.4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row>
    <row r="852" spans="1:31" x14ac:dyDescent="0.4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row>
    <row r="853" spans="1:31" x14ac:dyDescent="0.4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row>
    <row r="854" spans="1:31" x14ac:dyDescent="0.4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row>
    <row r="855" spans="1:31" x14ac:dyDescent="0.4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row>
    <row r="856" spans="1:31" x14ac:dyDescent="0.4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row>
    <row r="857" spans="1:31" x14ac:dyDescent="0.4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row>
    <row r="858" spans="1:31" x14ac:dyDescent="0.4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row>
    <row r="859" spans="1:31" x14ac:dyDescent="0.4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row>
    <row r="860" spans="1:31" x14ac:dyDescent="0.4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row>
    <row r="861" spans="1:31" x14ac:dyDescent="0.4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row>
    <row r="862" spans="1:31" x14ac:dyDescent="0.4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row>
    <row r="863" spans="1:31" x14ac:dyDescent="0.4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row>
    <row r="864" spans="1:31" x14ac:dyDescent="0.4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row>
    <row r="865" spans="1:31" x14ac:dyDescent="0.4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row>
    <row r="866" spans="1:31" x14ac:dyDescent="0.4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row>
    <row r="867" spans="1:31" x14ac:dyDescent="0.4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row>
    <row r="868" spans="1:31" x14ac:dyDescent="0.4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row>
    <row r="869" spans="1:31" x14ac:dyDescent="0.4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row>
    <row r="870" spans="1:31" x14ac:dyDescent="0.4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row>
    <row r="871" spans="1:31" x14ac:dyDescent="0.4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row>
    <row r="872" spans="1:31" x14ac:dyDescent="0.4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row>
    <row r="873" spans="1:31" x14ac:dyDescent="0.4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row>
    <row r="874" spans="1:31" x14ac:dyDescent="0.4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row>
    <row r="875" spans="1:31" x14ac:dyDescent="0.4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row>
    <row r="876" spans="1:31" x14ac:dyDescent="0.4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row>
    <row r="877" spans="1:31" x14ac:dyDescent="0.4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row>
    <row r="878" spans="1:31" x14ac:dyDescent="0.4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row>
    <row r="879" spans="1:31" x14ac:dyDescent="0.4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row>
    <row r="880" spans="1:31" x14ac:dyDescent="0.4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row>
    <row r="881" spans="1:31" x14ac:dyDescent="0.4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row>
    <row r="882" spans="1:31" x14ac:dyDescent="0.4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row>
    <row r="883" spans="1:31" x14ac:dyDescent="0.4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row>
    <row r="884" spans="1:31" x14ac:dyDescent="0.4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row>
    <row r="885" spans="1:31" x14ac:dyDescent="0.4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row>
    <row r="886" spans="1:31" x14ac:dyDescent="0.4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row>
    <row r="887" spans="1:31" x14ac:dyDescent="0.4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row>
    <row r="888" spans="1:31" x14ac:dyDescent="0.4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row>
    <row r="889" spans="1:31" x14ac:dyDescent="0.4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row>
    <row r="890" spans="1:31" x14ac:dyDescent="0.4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row>
    <row r="891" spans="1:31" x14ac:dyDescent="0.4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row>
    <row r="892" spans="1:31" x14ac:dyDescent="0.4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row>
    <row r="893" spans="1:31" x14ac:dyDescent="0.4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row>
    <row r="894" spans="1:31" x14ac:dyDescent="0.4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row>
    <row r="895" spans="1:31" x14ac:dyDescent="0.4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row>
    <row r="896" spans="1:31" x14ac:dyDescent="0.4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row>
    <row r="897" spans="1:31" x14ac:dyDescent="0.4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row>
    <row r="898" spans="1:31" x14ac:dyDescent="0.4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row>
    <row r="899" spans="1:31" x14ac:dyDescent="0.4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row>
    <row r="900" spans="1:31" x14ac:dyDescent="0.4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row>
    <row r="901" spans="1:31" x14ac:dyDescent="0.4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row>
    <row r="902" spans="1:31" x14ac:dyDescent="0.4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row>
    <row r="903" spans="1:31" x14ac:dyDescent="0.4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row>
    <row r="904" spans="1:31" x14ac:dyDescent="0.4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row>
    <row r="905" spans="1:31" x14ac:dyDescent="0.4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row>
    <row r="906" spans="1:31" x14ac:dyDescent="0.4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row>
    <row r="907" spans="1:31" x14ac:dyDescent="0.4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row>
    <row r="908" spans="1:31" x14ac:dyDescent="0.4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row>
    <row r="909" spans="1:31" x14ac:dyDescent="0.4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row>
    <row r="910" spans="1:31" x14ac:dyDescent="0.4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row>
    <row r="911" spans="1:31" x14ac:dyDescent="0.4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row>
    <row r="912" spans="1:31" x14ac:dyDescent="0.4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row>
    <row r="913" spans="1:31" x14ac:dyDescent="0.4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row>
    <row r="914" spans="1:31" x14ac:dyDescent="0.4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row>
    <row r="915" spans="1:31" x14ac:dyDescent="0.4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row>
    <row r="916" spans="1:31" x14ac:dyDescent="0.4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row>
    <row r="917" spans="1:31" x14ac:dyDescent="0.4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row>
    <row r="918" spans="1:31" x14ac:dyDescent="0.4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row>
    <row r="919" spans="1:31" x14ac:dyDescent="0.4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row>
    <row r="920" spans="1:31" x14ac:dyDescent="0.4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row>
    <row r="921" spans="1:31" x14ac:dyDescent="0.4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row>
    <row r="922" spans="1:31" x14ac:dyDescent="0.4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row>
    <row r="923" spans="1:31" x14ac:dyDescent="0.4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row>
    <row r="924" spans="1:31" x14ac:dyDescent="0.4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row>
    <row r="925" spans="1:31" x14ac:dyDescent="0.4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row>
    <row r="926" spans="1:31" x14ac:dyDescent="0.4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row>
    <row r="927" spans="1:31" x14ac:dyDescent="0.4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row>
    <row r="928" spans="1:31" x14ac:dyDescent="0.4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row>
    <row r="929" spans="1:31" x14ac:dyDescent="0.4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row>
    <row r="930" spans="1:31" x14ac:dyDescent="0.4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row>
    <row r="931" spans="1:31" x14ac:dyDescent="0.4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row>
    <row r="932" spans="1:31" x14ac:dyDescent="0.4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row>
    <row r="933" spans="1:31" x14ac:dyDescent="0.4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row>
    <row r="934" spans="1:31" x14ac:dyDescent="0.4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row>
    <row r="935" spans="1:31" x14ac:dyDescent="0.4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row>
    <row r="936" spans="1:31" x14ac:dyDescent="0.4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row>
    <row r="937" spans="1:31" x14ac:dyDescent="0.4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row>
    <row r="938" spans="1:31" x14ac:dyDescent="0.4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row>
    <row r="939" spans="1:31" x14ac:dyDescent="0.4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row>
    <row r="940" spans="1:31" x14ac:dyDescent="0.4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row>
    <row r="941" spans="1:31" x14ac:dyDescent="0.4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row>
    <row r="942" spans="1:31" x14ac:dyDescent="0.4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row>
    <row r="943" spans="1:31" x14ac:dyDescent="0.4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row>
    <row r="944" spans="1:31" x14ac:dyDescent="0.4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row>
    <row r="945" spans="1:31" x14ac:dyDescent="0.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row>
    <row r="946" spans="1:31" x14ac:dyDescent="0.4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row>
    <row r="947" spans="1:31" x14ac:dyDescent="0.4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row>
    <row r="948" spans="1:31" x14ac:dyDescent="0.4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row>
    <row r="949" spans="1:31" x14ac:dyDescent="0.4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row>
    <row r="950" spans="1:31" x14ac:dyDescent="0.4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row>
    <row r="951" spans="1:31" x14ac:dyDescent="0.4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row>
    <row r="952" spans="1:31" x14ac:dyDescent="0.4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row>
    <row r="953" spans="1:31" x14ac:dyDescent="0.4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row>
    <row r="954" spans="1:31" x14ac:dyDescent="0.4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row>
    <row r="955" spans="1:31" x14ac:dyDescent="0.4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row>
    <row r="956" spans="1:31" x14ac:dyDescent="0.4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row>
    <row r="957" spans="1:31" x14ac:dyDescent="0.4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row>
    <row r="958" spans="1:31" x14ac:dyDescent="0.4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row>
    <row r="959" spans="1:31" x14ac:dyDescent="0.4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row>
    <row r="960" spans="1:31" x14ac:dyDescent="0.4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row>
    <row r="961" spans="1:31" x14ac:dyDescent="0.4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row>
    <row r="962" spans="1:31" x14ac:dyDescent="0.4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row>
    <row r="963" spans="1:31" x14ac:dyDescent="0.4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row>
    <row r="964" spans="1:31" x14ac:dyDescent="0.4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row>
    <row r="965" spans="1:31" x14ac:dyDescent="0.4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row>
    <row r="966" spans="1:31" x14ac:dyDescent="0.4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row>
    <row r="967" spans="1:31" x14ac:dyDescent="0.4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row>
    <row r="968" spans="1:31" x14ac:dyDescent="0.4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row>
    <row r="969" spans="1:31" x14ac:dyDescent="0.4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row>
    <row r="970" spans="1:31" x14ac:dyDescent="0.4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row>
    <row r="971" spans="1:31" x14ac:dyDescent="0.4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row>
    <row r="972" spans="1:31" x14ac:dyDescent="0.4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row>
    <row r="973" spans="1:31" x14ac:dyDescent="0.4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row>
    <row r="974" spans="1:31" x14ac:dyDescent="0.4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row>
    <row r="975" spans="1:31" x14ac:dyDescent="0.4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row>
    <row r="976" spans="1:31" x14ac:dyDescent="0.4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row>
    <row r="977" spans="1:31" x14ac:dyDescent="0.4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row>
    <row r="978" spans="1:31" x14ac:dyDescent="0.4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row>
    <row r="979" spans="1:31" x14ac:dyDescent="0.4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row>
    <row r="980" spans="1:31" x14ac:dyDescent="0.4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row>
    <row r="981" spans="1:31" x14ac:dyDescent="0.4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c r="AE981" s="35"/>
    </row>
    <row r="982" spans="1:31" x14ac:dyDescent="0.4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c r="AB982" s="35"/>
      <c r="AC982" s="35"/>
      <c r="AD982" s="35"/>
      <c r="AE982" s="35"/>
    </row>
    <row r="983" spans="1:31" x14ac:dyDescent="0.45">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c r="AB983" s="35"/>
      <c r="AC983" s="35"/>
      <c r="AD983" s="35"/>
      <c r="AE983" s="35"/>
    </row>
    <row r="984" spans="1:31" x14ac:dyDescent="0.45">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c r="AB984" s="35"/>
      <c r="AC984" s="35"/>
      <c r="AD984" s="35"/>
      <c r="AE984" s="35"/>
    </row>
    <row r="985" spans="1:31" x14ac:dyDescent="0.4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c r="AB985" s="35"/>
      <c r="AC985" s="35"/>
      <c r="AD985" s="35"/>
      <c r="AE985" s="35"/>
    </row>
  </sheetData>
  <mergeCells count="1">
    <mergeCell ref="B22:H22"/>
  </mergeCells>
  <hyperlinks>
    <hyperlink ref="B16" r:id="rId1" xr:uid="{00000000-0004-0000-0600-000000000000}"/>
    <hyperlink ref="B17" r:id="rId2" xr:uid="{00000000-0004-0000-0600-000001000000}"/>
    <hyperlink ref="B18" r:id="rId3" xr:uid="{00000000-0004-0000-0600-000002000000}"/>
    <hyperlink ref="B20" r:id="rId4" location="00000193-0988-d232-ad9b-6db865b90000" xr:uid="{00000000-0004-0000-0600-000003000000}"/>
    <hyperlink ref="B22" r:id="rId5" xr:uid="{00000000-0004-0000-0600-000004000000}"/>
    <hyperlink ref="B24" r:id="rId6" xr:uid="{00000000-0004-0000-0600-000005000000}"/>
    <hyperlink ref="B25" r:id="rId7" xr:uid="{00000000-0004-0000-0600-000006000000}"/>
    <hyperlink ref="B26" r:id="rId8" xr:uid="{00000000-0004-0000-0600-000007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E981"/>
  <sheetViews>
    <sheetView workbookViewId="0">
      <pane xSplit="1" topLeftCell="B1" activePane="topRight" state="frozen"/>
      <selection pane="topRight" activeCell="C2" sqref="C2"/>
    </sheetView>
  </sheetViews>
  <sheetFormatPr defaultColWidth="14.3984375" defaultRowHeight="15" customHeight="1" x14ac:dyDescent="0.45"/>
  <cols>
    <col min="1" max="1" width="31.86328125" customWidth="1"/>
    <col min="2" max="2" width="10.53125" customWidth="1"/>
    <col min="3" max="3" width="12" customWidth="1"/>
    <col min="4" max="4" width="9.73046875" customWidth="1"/>
    <col min="5" max="7" width="8.73046875" customWidth="1"/>
    <col min="8" max="8" width="9.53125" customWidth="1"/>
    <col min="9" max="26" width="8.73046875" customWidth="1"/>
    <col min="27" max="27" width="9.265625" customWidth="1"/>
    <col min="28" max="31" width="8.73046875" customWidth="1"/>
  </cols>
  <sheetData>
    <row r="1" spans="1:31" ht="14.25" x14ac:dyDescent="0.45">
      <c r="A1" s="1" t="s">
        <v>99</v>
      </c>
      <c r="B1" s="2">
        <v>45601</v>
      </c>
      <c r="C1" s="3">
        <f>B1+1</f>
        <v>45602</v>
      </c>
      <c r="D1" s="3">
        <f>C1</f>
        <v>45602</v>
      </c>
      <c r="E1" s="3">
        <f>C1+1</f>
        <v>45603</v>
      </c>
      <c r="F1" s="3">
        <f t="shared" ref="F1:I1" si="0">E1+1</f>
        <v>45604</v>
      </c>
      <c r="G1" s="3">
        <f t="shared" si="0"/>
        <v>45605</v>
      </c>
      <c r="H1" s="3">
        <f t="shared" si="0"/>
        <v>45606</v>
      </c>
      <c r="I1" s="3">
        <f t="shared" si="0"/>
        <v>45607</v>
      </c>
      <c r="J1" s="4">
        <v>45608</v>
      </c>
      <c r="K1" s="3">
        <f>I1+1</f>
        <v>45608</v>
      </c>
      <c r="L1" s="4">
        <v>45609</v>
      </c>
      <c r="M1" s="4">
        <v>45610</v>
      </c>
      <c r="N1" s="4">
        <v>45610</v>
      </c>
      <c r="O1" s="3">
        <f>M1+1</f>
        <v>45611</v>
      </c>
      <c r="P1" s="3">
        <f>O1+1</f>
        <v>45612</v>
      </c>
      <c r="Q1" s="4">
        <v>45614</v>
      </c>
      <c r="R1" s="4">
        <v>45614</v>
      </c>
      <c r="S1" s="3">
        <f t="shared" ref="S1:W1" si="1">R1+1</f>
        <v>45615</v>
      </c>
      <c r="T1" s="3">
        <f t="shared" si="1"/>
        <v>45616</v>
      </c>
      <c r="U1" s="3">
        <f t="shared" si="1"/>
        <v>45617</v>
      </c>
      <c r="V1" s="3">
        <f t="shared" si="1"/>
        <v>45618</v>
      </c>
      <c r="W1" s="3">
        <f t="shared" si="1"/>
        <v>45619</v>
      </c>
      <c r="X1" s="3">
        <v>45621</v>
      </c>
      <c r="Y1" s="3">
        <f t="shared" ref="Y1:Z1" si="2">X1+1</f>
        <v>45622</v>
      </c>
      <c r="Z1" s="3">
        <f t="shared" si="2"/>
        <v>45623</v>
      </c>
      <c r="AA1" s="3">
        <v>45625</v>
      </c>
      <c r="AB1" s="3">
        <v>45628</v>
      </c>
      <c r="AC1" s="3">
        <f t="shared" ref="AC1:AE1" si="3">AB1+1</f>
        <v>45629</v>
      </c>
      <c r="AD1" s="3">
        <f t="shared" si="3"/>
        <v>45630</v>
      </c>
      <c r="AE1" s="3">
        <f t="shared" si="3"/>
        <v>45631</v>
      </c>
    </row>
    <row r="2" spans="1:31" ht="14.25" x14ac:dyDescent="0.45">
      <c r="A2" s="5"/>
      <c r="B2" s="44">
        <v>0.99027777777777781</v>
      </c>
      <c r="C2" s="7">
        <v>0.34027777777777779</v>
      </c>
      <c r="D2" s="7">
        <v>0.72569444444444442</v>
      </c>
      <c r="E2" s="7">
        <v>0.73402777777777772</v>
      </c>
      <c r="F2" s="7">
        <v>0.71666666666666667</v>
      </c>
      <c r="G2" s="7">
        <v>0.73888888888888893</v>
      </c>
      <c r="H2" s="7">
        <v>0.81388888888888888</v>
      </c>
      <c r="I2" s="7">
        <v>0.71319444444444446</v>
      </c>
      <c r="J2" s="7">
        <v>0.33888888888888891</v>
      </c>
      <c r="K2" s="7">
        <v>0.72152777777777777</v>
      </c>
      <c r="L2" s="7">
        <v>0.43888888888888888</v>
      </c>
      <c r="M2" s="7">
        <v>0.13472222222222222</v>
      </c>
      <c r="N2" s="7">
        <v>0.75416666666666665</v>
      </c>
      <c r="O2" s="7">
        <v>0.79583333333333328</v>
      </c>
      <c r="P2" s="7">
        <v>0.74444444444444446</v>
      </c>
      <c r="Q2" s="7">
        <v>0.39583333333333331</v>
      </c>
      <c r="R2" s="7">
        <v>0.78055555555555556</v>
      </c>
      <c r="S2" s="7">
        <v>0.75208333333333333</v>
      </c>
      <c r="T2" s="7">
        <v>0.74444444444444446</v>
      </c>
      <c r="U2" s="7">
        <v>0.77847222222222223</v>
      </c>
      <c r="V2" s="7">
        <v>0.83472222222222225</v>
      </c>
      <c r="W2" s="7">
        <v>0.74513888888888891</v>
      </c>
      <c r="X2" s="7">
        <v>0.74722222222222223</v>
      </c>
      <c r="Y2" s="7">
        <v>0.80138888888888893</v>
      </c>
      <c r="Z2" s="7">
        <v>0.88124999999999998</v>
      </c>
      <c r="AA2" s="7">
        <v>0.78819444444444442</v>
      </c>
      <c r="AB2" s="7">
        <v>0.75624999999999998</v>
      </c>
      <c r="AC2" s="7">
        <v>0.99513888888888891</v>
      </c>
      <c r="AD2" s="7">
        <v>0.84375</v>
      </c>
      <c r="AE2" s="7">
        <v>0.42777777777777776</v>
      </c>
    </row>
    <row r="3" spans="1:31" ht="14.25" x14ac:dyDescent="0.45">
      <c r="A3" s="8" t="s">
        <v>100</v>
      </c>
      <c r="B3" s="9">
        <v>88421</v>
      </c>
      <c r="C3" s="9">
        <v>109874</v>
      </c>
      <c r="D3" s="9">
        <v>109874</v>
      </c>
      <c r="E3" s="9">
        <v>127288</v>
      </c>
      <c r="F3" s="9">
        <v>127288</v>
      </c>
      <c r="G3" s="9">
        <v>143621</v>
      </c>
      <c r="H3" s="9">
        <v>143621</v>
      </c>
      <c r="I3" s="9">
        <v>143621</v>
      </c>
      <c r="J3" s="9">
        <v>153106</v>
      </c>
      <c r="K3" s="9">
        <v>153106</v>
      </c>
      <c r="L3" s="9">
        <v>161202</v>
      </c>
      <c r="M3" s="9">
        <v>172642</v>
      </c>
      <c r="N3" s="9">
        <v>175137</v>
      </c>
      <c r="O3" s="9">
        <v>175535</v>
      </c>
      <c r="P3" s="9">
        <v>175734</v>
      </c>
      <c r="Q3" s="9">
        <v>175734</v>
      </c>
      <c r="R3" s="9">
        <v>176267</v>
      </c>
      <c r="S3" s="9">
        <v>177206</v>
      </c>
      <c r="T3" s="9">
        <v>178985</v>
      </c>
      <c r="U3" s="9">
        <v>180490</v>
      </c>
      <c r="V3" s="9">
        <v>181498</v>
      </c>
      <c r="W3" s="9">
        <v>181600</v>
      </c>
      <c r="X3" s="9">
        <v>182041</v>
      </c>
      <c r="Y3" s="9">
        <v>182416</v>
      </c>
      <c r="Z3" s="9">
        <v>182822</v>
      </c>
      <c r="AA3" s="9">
        <v>182822</v>
      </c>
      <c r="AB3" s="9">
        <v>183177</v>
      </c>
      <c r="AC3" s="9">
        <v>183216</v>
      </c>
      <c r="AD3" s="9">
        <v>183216</v>
      </c>
      <c r="AE3" s="9">
        <v>183216</v>
      </c>
    </row>
    <row r="4" spans="1:31" ht="14.25" x14ac:dyDescent="0.45">
      <c r="A4" s="11" t="s">
        <v>101</v>
      </c>
      <c r="B4" s="12">
        <v>95473</v>
      </c>
      <c r="C4" s="12">
        <v>107632</v>
      </c>
      <c r="D4" s="12">
        <v>107632</v>
      </c>
      <c r="E4" s="12">
        <v>119833</v>
      </c>
      <c r="F4" s="12">
        <v>119833</v>
      </c>
      <c r="G4" s="12">
        <v>135741</v>
      </c>
      <c r="H4" s="12">
        <v>135741</v>
      </c>
      <c r="I4" s="12">
        <v>135741</v>
      </c>
      <c r="J4" s="12">
        <v>145558</v>
      </c>
      <c r="K4" s="12">
        <v>145558</v>
      </c>
      <c r="L4" s="12">
        <v>153079</v>
      </c>
      <c r="M4" s="12">
        <v>162576</v>
      </c>
      <c r="N4" s="12">
        <v>164654</v>
      </c>
      <c r="O4" s="12">
        <v>165036</v>
      </c>
      <c r="P4" s="12">
        <v>165212</v>
      </c>
      <c r="Q4" s="12">
        <v>165212</v>
      </c>
      <c r="R4" s="12">
        <v>165675</v>
      </c>
      <c r="S4" s="12">
        <v>166390</v>
      </c>
      <c r="T4" s="12">
        <v>167743</v>
      </c>
      <c r="U4" s="12">
        <v>169070</v>
      </c>
      <c r="V4" s="12">
        <v>169862</v>
      </c>
      <c r="W4" s="12">
        <v>169936</v>
      </c>
      <c r="X4" s="12">
        <v>170311</v>
      </c>
      <c r="Y4" s="12">
        <v>170596</v>
      </c>
      <c r="Z4" s="12">
        <v>170898</v>
      </c>
      <c r="AA4" s="12">
        <v>170898</v>
      </c>
      <c r="AB4" s="12">
        <v>171202</v>
      </c>
      <c r="AC4" s="12">
        <v>171229</v>
      </c>
      <c r="AD4" s="12">
        <v>171229</v>
      </c>
      <c r="AE4" s="12">
        <v>171229</v>
      </c>
    </row>
    <row r="5" spans="1:31" ht="14.25" x14ac:dyDescent="0.45">
      <c r="A5" s="14" t="s">
        <v>3</v>
      </c>
      <c r="B5" s="15">
        <f t="shared" ref="B5:AE5" si="4">IFERROR(B7/SUM(B3:B4),"")</f>
        <v>3.8348178842159068E-2</v>
      </c>
      <c r="C5" s="15">
        <f t="shared" si="4"/>
        <v>1.0307761624966667E-2</v>
      </c>
      <c r="D5" s="15">
        <f t="shared" si="4"/>
        <v>1.0307761624966667E-2</v>
      </c>
      <c r="E5" s="15">
        <f t="shared" si="4"/>
        <v>3.0167407869019631E-2</v>
      </c>
      <c r="F5" s="15">
        <f t="shared" si="4"/>
        <v>3.0167407869019631E-2</v>
      </c>
      <c r="G5" s="15">
        <f t="shared" si="4"/>
        <v>2.8207129101309413E-2</v>
      </c>
      <c r="H5" s="15">
        <f t="shared" si="4"/>
        <v>2.8207129101309413E-2</v>
      </c>
      <c r="I5" s="15">
        <f t="shared" si="4"/>
        <v>2.8207129101309413E-2</v>
      </c>
      <c r="J5" s="15">
        <f t="shared" si="4"/>
        <v>2.5272547076313181E-2</v>
      </c>
      <c r="K5" s="15">
        <f t="shared" si="4"/>
        <v>2.5272547076313181E-2</v>
      </c>
      <c r="L5" s="15">
        <f t="shared" si="4"/>
        <v>2.5846296785360871E-2</v>
      </c>
      <c r="M5" s="15">
        <f t="shared" si="4"/>
        <v>3.0028220441623062E-2</v>
      </c>
      <c r="N5" s="15">
        <f t="shared" si="4"/>
        <v>3.085131742747748E-2</v>
      </c>
      <c r="O5" s="15">
        <f t="shared" si="4"/>
        <v>3.0827639464311406E-2</v>
      </c>
      <c r="P5" s="15">
        <f t="shared" si="4"/>
        <v>3.0861192094935853E-2</v>
      </c>
      <c r="Q5" s="15">
        <f t="shared" si="4"/>
        <v>3.0861192094935853E-2</v>
      </c>
      <c r="R5" s="15">
        <f t="shared" si="4"/>
        <v>3.0976013475969608E-2</v>
      </c>
      <c r="S5" s="15">
        <f t="shared" si="4"/>
        <v>3.1478829788472509E-2</v>
      </c>
      <c r="T5" s="15">
        <f t="shared" si="4"/>
        <v>3.242310975750444E-2</v>
      </c>
      <c r="U5" s="15">
        <f t="shared" si="4"/>
        <v>3.2669641835450278E-2</v>
      </c>
      <c r="V5" s="15">
        <f t="shared" si="4"/>
        <v>3.311703096539162E-2</v>
      </c>
      <c r="W5" s="15">
        <f t="shared" si="4"/>
        <v>3.3180101042283007E-2</v>
      </c>
      <c r="X5" s="15">
        <f t="shared" si="4"/>
        <v>3.3290573063300334E-2</v>
      </c>
      <c r="Y5" s="15">
        <f t="shared" si="4"/>
        <v>3.348328102160833E-2</v>
      </c>
      <c r="Z5" s="15">
        <f t="shared" si="4"/>
        <v>3.371027931697388E-2</v>
      </c>
      <c r="AA5" s="15">
        <f t="shared" si="4"/>
        <v>3.371027931697388E-2</v>
      </c>
      <c r="AB5" s="15">
        <f t="shared" si="4"/>
        <v>3.3791505704344783E-2</v>
      </c>
      <c r="AC5" s="15">
        <f t="shared" si="4"/>
        <v>3.3819069249107762E-2</v>
      </c>
      <c r="AD5" s="15">
        <f t="shared" si="4"/>
        <v>3.3819069249107762E-2</v>
      </c>
      <c r="AE5" s="15">
        <f t="shared" si="4"/>
        <v>3.3819069249107762E-2</v>
      </c>
    </row>
    <row r="6" spans="1:31" ht="14.25" x14ac:dyDescent="0.45">
      <c r="A6" s="14" t="s">
        <v>4</v>
      </c>
      <c r="B6" s="16" t="s">
        <v>5</v>
      </c>
      <c r="C6" s="15">
        <f t="shared" ref="C6:AE6" si="5">C5-B5</f>
        <v>-2.8040417217192401E-2</v>
      </c>
      <c r="D6" s="15">
        <f t="shared" si="5"/>
        <v>0</v>
      </c>
      <c r="E6" s="15">
        <f t="shared" si="5"/>
        <v>1.9859646244052963E-2</v>
      </c>
      <c r="F6" s="15">
        <f t="shared" si="5"/>
        <v>0</v>
      </c>
      <c r="G6" s="15">
        <f t="shared" si="5"/>
        <v>-1.9602787677102176E-3</v>
      </c>
      <c r="H6" s="15">
        <f t="shared" si="5"/>
        <v>0</v>
      </c>
      <c r="I6" s="15">
        <f t="shared" si="5"/>
        <v>0</v>
      </c>
      <c r="J6" s="15">
        <f t="shared" si="5"/>
        <v>-2.9345820249962323E-3</v>
      </c>
      <c r="K6" s="15">
        <f t="shared" si="5"/>
        <v>0</v>
      </c>
      <c r="L6" s="15">
        <f t="shared" si="5"/>
        <v>5.7374970904769049E-4</v>
      </c>
      <c r="M6" s="15">
        <f t="shared" si="5"/>
        <v>4.181923656262191E-3</v>
      </c>
      <c r="N6" s="15">
        <f t="shared" si="5"/>
        <v>8.2309698585441779E-4</v>
      </c>
      <c r="O6" s="15">
        <f t="shared" si="5"/>
        <v>-2.3677963166074401E-5</v>
      </c>
      <c r="P6" s="15">
        <f t="shared" si="5"/>
        <v>3.3552630624447688E-5</v>
      </c>
      <c r="Q6" s="15">
        <f t="shared" si="5"/>
        <v>0</v>
      </c>
      <c r="R6" s="15">
        <f t="shared" si="5"/>
        <v>1.1482138103375422E-4</v>
      </c>
      <c r="S6" s="15">
        <f t="shared" si="5"/>
        <v>5.0281631250290171E-4</v>
      </c>
      <c r="T6" s="15">
        <f t="shared" si="5"/>
        <v>9.4427996903193034E-4</v>
      </c>
      <c r="U6" s="17">
        <f t="shared" si="5"/>
        <v>2.4653207794583798E-4</v>
      </c>
      <c r="V6" s="17">
        <f t="shared" si="5"/>
        <v>4.4738912994134183E-4</v>
      </c>
      <c r="W6" s="17">
        <f t="shared" si="5"/>
        <v>6.3070076891387494E-5</v>
      </c>
      <c r="X6" s="17">
        <f t="shared" si="5"/>
        <v>1.1047202101732712E-4</v>
      </c>
      <c r="Y6" s="17">
        <f t="shared" si="5"/>
        <v>1.9270795830799575E-4</v>
      </c>
      <c r="Z6" s="17">
        <f t="shared" si="5"/>
        <v>2.2699829536555055E-4</v>
      </c>
      <c r="AA6" s="15">
        <f t="shared" si="5"/>
        <v>0</v>
      </c>
      <c r="AB6" s="17">
        <f t="shared" si="5"/>
        <v>8.122638737090293E-5</v>
      </c>
      <c r="AC6" s="17">
        <f t="shared" si="5"/>
        <v>2.7563544762979064E-5</v>
      </c>
      <c r="AD6" s="17">
        <f t="shared" si="5"/>
        <v>0</v>
      </c>
      <c r="AE6" s="17">
        <f t="shared" si="5"/>
        <v>0</v>
      </c>
    </row>
    <row r="7" spans="1:31" ht="14.25" x14ac:dyDescent="0.45">
      <c r="A7" s="14" t="s">
        <v>6</v>
      </c>
      <c r="B7" s="16">
        <f t="shared" ref="B7:AE7" si="6">ABS(B3-B4)</f>
        <v>7052</v>
      </c>
      <c r="C7" s="16">
        <f t="shared" si="6"/>
        <v>2242</v>
      </c>
      <c r="D7" s="16">
        <f t="shared" si="6"/>
        <v>2242</v>
      </c>
      <c r="E7" s="16">
        <f t="shared" si="6"/>
        <v>7455</v>
      </c>
      <c r="F7" s="16">
        <f t="shared" si="6"/>
        <v>7455</v>
      </c>
      <c r="G7" s="16">
        <f t="shared" si="6"/>
        <v>7880</v>
      </c>
      <c r="H7" s="16">
        <f t="shared" si="6"/>
        <v>7880</v>
      </c>
      <c r="I7" s="16">
        <f t="shared" si="6"/>
        <v>7880</v>
      </c>
      <c r="J7" s="16">
        <f t="shared" si="6"/>
        <v>7548</v>
      </c>
      <c r="K7" s="16">
        <f t="shared" si="6"/>
        <v>7548</v>
      </c>
      <c r="L7" s="16">
        <f t="shared" si="6"/>
        <v>8123</v>
      </c>
      <c r="M7" s="16">
        <f t="shared" si="6"/>
        <v>10066</v>
      </c>
      <c r="N7" s="16">
        <f t="shared" si="6"/>
        <v>10483</v>
      </c>
      <c r="O7" s="16">
        <f t="shared" si="6"/>
        <v>10499</v>
      </c>
      <c r="P7" s="16">
        <f t="shared" si="6"/>
        <v>10522</v>
      </c>
      <c r="Q7" s="16">
        <f t="shared" si="6"/>
        <v>10522</v>
      </c>
      <c r="R7" s="16">
        <f t="shared" si="6"/>
        <v>10592</v>
      </c>
      <c r="S7" s="16">
        <f t="shared" si="6"/>
        <v>10816</v>
      </c>
      <c r="T7" s="16">
        <f t="shared" si="6"/>
        <v>11242</v>
      </c>
      <c r="U7" s="16">
        <f t="shared" si="6"/>
        <v>11420</v>
      </c>
      <c r="V7" s="16">
        <f t="shared" si="6"/>
        <v>11636</v>
      </c>
      <c r="W7" s="16">
        <f t="shared" si="6"/>
        <v>11664</v>
      </c>
      <c r="X7" s="16">
        <f t="shared" si="6"/>
        <v>11730</v>
      </c>
      <c r="Y7" s="16">
        <f t="shared" si="6"/>
        <v>11820</v>
      </c>
      <c r="Z7" s="16">
        <f t="shared" si="6"/>
        <v>11924</v>
      </c>
      <c r="AA7" s="16">
        <f t="shared" si="6"/>
        <v>11924</v>
      </c>
      <c r="AB7" s="16">
        <f t="shared" si="6"/>
        <v>11975</v>
      </c>
      <c r="AC7" s="16">
        <f t="shared" si="6"/>
        <v>11987</v>
      </c>
      <c r="AD7" s="16">
        <f t="shared" si="6"/>
        <v>11987</v>
      </c>
      <c r="AE7" s="16">
        <f t="shared" si="6"/>
        <v>11987</v>
      </c>
    </row>
    <row r="8" spans="1:31" ht="14.25" x14ac:dyDescent="0.45">
      <c r="A8" s="14" t="s">
        <v>7</v>
      </c>
      <c r="B8" s="19">
        <f t="shared" ref="B8:AE8" si="7">SUM(B3:B4)</f>
        <v>183894</v>
      </c>
      <c r="C8" s="16">
        <f t="shared" si="7"/>
        <v>217506</v>
      </c>
      <c r="D8" s="19">
        <f t="shared" si="7"/>
        <v>217506</v>
      </c>
      <c r="E8" s="16">
        <f t="shared" si="7"/>
        <v>247121</v>
      </c>
      <c r="F8" s="16">
        <f t="shared" si="7"/>
        <v>247121</v>
      </c>
      <c r="G8" s="16">
        <f t="shared" si="7"/>
        <v>279362</v>
      </c>
      <c r="H8" s="16">
        <f t="shared" si="7"/>
        <v>279362</v>
      </c>
      <c r="I8" s="16">
        <f t="shared" si="7"/>
        <v>279362</v>
      </c>
      <c r="J8" s="16">
        <f t="shared" si="7"/>
        <v>298664</v>
      </c>
      <c r="K8" s="19">
        <f t="shared" si="7"/>
        <v>298664</v>
      </c>
      <c r="L8" s="16">
        <f t="shared" si="7"/>
        <v>314281</v>
      </c>
      <c r="M8" s="16">
        <f t="shared" si="7"/>
        <v>335218</v>
      </c>
      <c r="N8" s="16">
        <f t="shared" si="7"/>
        <v>339791</v>
      </c>
      <c r="O8" s="16">
        <f t="shared" si="7"/>
        <v>340571</v>
      </c>
      <c r="P8" s="16">
        <f t="shared" si="7"/>
        <v>340946</v>
      </c>
      <c r="Q8" s="16">
        <f t="shared" si="7"/>
        <v>340946</v>
      </c>
      <c r="R8" s="16">
        <f t="shared" si="7"/>
        <v>341942</v>
      </c>
      <c r="S8" s="16">
        <f t="shared" si="7"/>
        <v>343596</v>
      </c>
      <c r="T8" s="16">
        <f t="shared" si="7"/>
        <v>346728</v>
      </c>
      <c r="U8" s="16">
        <f t="shared" si="7"/>
        <v>349560</v>
      </c>
      <c r="V8" s="16">
        <f t="shared" si="7"/>
        <v>351360</v>
      </c>
      <c r="W8" s="16">
        <f t="shared" si="7"/>
        <v>351536</v>
      </c>
      <c r="X8" s="16">
        <f t="shared" si="7"/>
        <v>352352</v>
      </c>
      <c r="Y8" s="16">
        <f t="shared" si="7"/>
        <v>353012</v>
      </c>
      <c r="Z8" s="16">
        <f t="shared" si="7"/>
        <v>353720</v>
      </c>
      <c r="AA8" s="16">
        <f t="shared" si="7"/>
        <v>353720</v>
      </c>
      <c r="AB8" s="16">
        <f t="shared" si="7"/>
        <v>354379</v>
      </c>
      <c r="AC8" s="16">
        <f t="shared" si="7"/>
        <v>354445</v>
      </c>
      <c r="AD8" s="16">
        <f t="shared" si="7"/>
        <v>354445</v>
      </c>
      <c r="AE8" s="16">
        <f t="shared" si="7"/>
        <v>354445</v>
      </c>
    </row>
    <row r="9" spans="1:31" ht="14.25" x14ac:dyDescent="0.45">
      <c r="A9" s="14" t="s">
        <v>8</v>
      </c>
      <c r="B9" s="16" t="s">
        <v>9</v>
      </c>
      <c r="C9" s="16" t="s">
        <v>9</v>
      </c>
      <c r="D9" s="16" t="s">
        <v>9</v>
      </c>
      <c r="E9" s="16">
        <f t="shared" ref="E9:F9" si="8">SUM(E10)</f>
        <v>350000</v>
      </c>
      <c r="F9" s="16">
        <f t="shared" si="8"/>
        <v>350000</v>
      </c>
      <c r="G9" s="16">
        <v>225000</v>
      </c>
      <c r="H9" s="16">
        <f t="shared" ref="H9:AE9" si="9">SUM(H10)</f>
        <v>225000</v>
      </c>
      <c r="I9" s="16">
        <f t="shared" si="9"/>
        <v>225000</v>
      </c>
      <c r="J9" s="16">
        <f t="shared" si="9"/>
        <v>165000</v>
      </c>
      <c r="K9" s="16">
        <f t="shared" si="9"/>
        <v>165000</v>
      </c>
      <c r="L9" s="16">
        <f t="shared" si="9"/>
        <v>105000</v>
      </c>
      <c r="M9" s="16">
        <f t="shared" si="9"/>
        <v>105000</v>
      </c>
      <c r="N9" s="16">
        <f t="shared" si="9"/>
        <v>47500</v>
      </c>
      <c r="O9" s="16">
        <f t="shared" si="9"/>
        <v>37500</v>
      </c>
      <c r="P9" s="16">
        <f t="shared" si="9"/>
        <v>35600</v>
      </c>
      <c r="Q9" s="16">
        <f t="shared" si="9"/>
        <v>35200</v>
      </c>
      <c r="R9" s="16">
        <f t="shared" si="9"/>
        <v>35200</v>
      </c>
      <c r="S9" s="16">
        <f t="shared" si="9"/>
        <v>34200</v>
      </c>
      <c r="T9" s="16">
        <f t="shared" si="9"/>
        <v>31900</v>
      </c>
      <c r="U9" s="16">
        <f t="shared" si="9"/>
        <v>24600</v>
      </c>
      <c r="V9" s="16">
        <f t="shared" si="9"/>
        <v>15600</v>
      </c>
      <c r="W9" s="16">
        <f t="shared" si="9"/>
        <v>9500</v>
      </c>
      <c r="X9" s="16">
        <f t="shared" si="9"/>
        <v>7000</v>
      </c>
      <c r="Y9" s="16">
        <f t="shared" si="9"/>
        <v>5300</v>
      </c>
      <c r="Z9" s="16">
        <f t="shared" si="9"/>
        <v>2200</v>
      </c>
      <c r="AA9" s="16">
        <f t="shared" si="9"/>
        <v>550</v>
      </c>
      <c r="AB9" s="16">
        <f t="shared" si="9"/>
        <v>550</v>
      </c>
      <c r="AC9" s="16">
        <f t="shared" si="9"/>
        <v>0</v>
      </c>
      <c r="AD9" s="16">
        <f t="shared" si="9"/>
        <v>0</v>
      </c>
      <c r="AE9" s="16">
        <f t="shared" si="9"/>
        <v>0</v>
      </c>
    </row>
    <row r="10" spans="1:31" ht="14.25" x14ac:dyDescent="0.45">
      <c r="A10" s="20" t="s">
        <v>90</v>
      </c>
      <c r="B10" s="16"/>
      <c r="C10" s="16"/>
      <c r="D10" s="16"/>
      <c r="E10" s="16">
        <v>350000</v>
      </c>
      <c r="F10" s="16">
        <v>350000</v>
      </c>
      <c r="G10" s="16">
        <v>225000</v>
      </c>
      <c r="H10" s="16">
        <v>225000</v>
      </c>
      <c r="I10" s="16">
        <v>225000</v>
      </c>
      <c r="J10" s="24">
        <v>165000</v>
      </c>
      <c r="K10" s="21">
        <v>165000</v>
      </c>
      <c r="L10" s="24">
        <v>105000</v>
      </c>
      <c r="M10" s="24">
        <v>105000</v>
      </c>
      <c r="N10" s="24">
        <v>47500</v>
      </c>
      <c r="O10" s="24">
        <v>37500</v>
      </c>
      <c r="P10" s="24">
        <v>35600</v>
      </c>
      <c r="Q10" s="24">
        <v>35200</v>
      </c>
      <c r="R10" s="24">
        <v>35200</v>
      </c>
      <c r="S10" s="24">
        <v>34200</v>
      </c>
      <c r="T10" s="24">
        <v>31900</v>
      </c>
      <c r="U10" s="24">
        <v>24600</v>
      </c>
      <c r="V10" s="24">
        <v>15600</v>
      </c>
      <c r="W10" s="24">
        <v>9500</v>
      </c>
      <c r="X10" s="16">
        <v>7000</v>
      </c>
      <c r="Y10" s="24">
        <v>5300</v>
      </c>
      <c r="Z10" s="24">
        <v>2200</v>
      </c>
      <c r="AA10" s="20">
        <v>550</v>
      </c>
      <c r="AB10" s="20">
        <v>550</v>
      </c>
      <c r="AC10" s="20">
        <v>0</v>
      </c>
      <c r="AD10" s="20">
        <v>0</v>
      </c>
      <c r="AE10" s="20">
        <v>0</v>
      </c>
    </row>
    <row r="11" spans="1:31" ht="14.25" x14ac:dyDescent="0.45">
      <c r="A11" s="14"/>
      <c r="B11" s="24"/>
      <c r="C11" s="24"/>
      <c r="D11" s="50"/>
      <c r="E11" s="50"/>
      <c r="F11" s="50"/>
      <c r="G11" s="50"/>
      <c r="H11" s="50"/>
      <c r="I11" s="50"/>
      <c r="J11" s="50"/>
      <c r="K11" s="50"/>
      <c r="L11" s="50"/>
      <c r="M11" s="50"/>
      <c r="N11" s="50"/>
      <c r="O11" s="50"/>
      <c r="P11" s="50"/>
      <c r="Q11" s="51"/>
      <c r="R11" s="51"/>
      <c r="S11" s="51"/>
      <c r="T11" s="51"/>
      <c r="U11" s="51"/>
      <c r="V11" s="51"/>
      <c r="W11" s="51"/>
      <c r="X11" s="51"/>
      <c r="Y11" s="51"/>
      <c r="Z11" s="51"/>
      <c r="AA11" s="51"/>
      <c r="AB11" s="52"/>
      <c r="AC11" s="52"/>
      <c r="AD11" s="52"/>
      <c r="AE11" s="52"/>
    </row>
    <row r="12" spans="1:31" ht="14.25" x14ac:dyDescent="0.45">
      <c r="A12" s="41"/>
      <c r="B12" s="24"/>
      <c r="C12" s="24"/>
      <c r="D12" s="50"/>
      <c r="E12" s="50"/>
      <c r="F12" s="50"/>
      <c r="G12" s="50"/>
      <c r="H12" s="50"/>
      <c r="I12" s="50"/>
      <c r="J12" s="50"/>
      <c r="K12" s="50"/>
      <c r="L12" s="50"/>
      <c r="M12" s="50"/>
      <c r="N12" s="50"/>
      <c r="O12" s="50"/>
      <c r="P12" s="50"/>
      <c r="Q12" s="50"/>
      <c r="R12" s="50"/>
      <c r="S12" s="50"/>
      <c r="T12" s="50"/>
      <c r="U12" s="50"/>
      <c r="V12" s="50"/>
      <c r="W12" s="50"/>
      <c r="X12" s="50"/>
      <c r="Y12" s="51"/>
      <c r="Z12" s="51"/>
      <c r="AA12" s="51"/>
      <c r="AB12" s="52"/>
      <c r="AC12" s="52"/>
      <c r="AD12" s="52"/>
      <c r="AE12" s="52"/>
    </row>
    <row r="13" spans="1:31" ht="30.75" customHeight="1" x14ac:dyDescent="0.45">
      <c r="A13" s="28" t="s">
        <v>20</v>
      </c>
      <c r="B13" s="29" t="s">
        <v>21</v>
      </c>
    </row>
    <row r="14" spans="1:31" ht="15.75" customHeight="1" x14ac:dyDescent="0.45">
      <c r="A14" s="52" t="s">
        <v>102</v>
      </c>
      <c r="B14" s="59" t="s">
        <v>93</v>
      </c>
    </row>
    <row r="15" spans="1:31" ht="15.75" customHeight="1" x14ac:dyDescent="0.45">
      <c r="A15" s="60"/>
    </row>
    <row r="16" spans="1:31" ht="15.75" customHeight="1" x14ac:dyDescent="0.45">
      <c r="B16" s="99" t="s">
        <v>103</v>
      </c>
      <c r="C16" s="97"/>
      <c r="D16" s="97"/>
      <c r="E16" s="97"/>
      <c r="F16" s="97"/>
      <c r="G16" s="97"/>
      <c r="H16" s="97"/>
    </row>
    <row r="17" spans="1:8" ht="15.75" customHeight="1" x14ac:dyDescent="0.45">
      <c r="B17" s="60"/>
    </row>
    <row r="18" spans="1:8" ht="42.75" customHeight="1" x14ac:dyDescent="0.45">
      <c r="B18" s="98" t="s">
        <v>104</v>
      </c>
      <c r="C18" s="97"/>
      <c r="D18" s="97"/>
      <c r="E18" s="97"/>
      <c r="F18" s="97"/>
      <c r="G18" s="97"/>
      <c r="H18" s="97"/>
    </row>
    <row r="19" spans="1:8" ht="15.75" customHeight="1" x14ac:dyDescent="0.45"/>
    <row r="20" spans="1:8" ht="32.25" customHeight="1" x14ac:dyDescent="0.45">
      <c r="A20" s="28" t="s">
        <v>24</v>
      </c>
      <c r="B20" s="32" t="s">
        <v>105</v>
      </c>
    </row>
    <row r="21" spans="1:8" ht="15.75" customHeight="1" x14ac:dyDescent="0.45"/>
    <row r="22" spans="1:8" ht="15.75" customHeight="1" x14ac:dyDescent="0.45"/>
    <row r="23" spans="1:8" ht="15.75" customHeight="1" x14ac:dyDescent="0.45"/>
    <row r="24" spans="1:8" ht="15.75" customHeight="1" x14ac:dyDescent="0.45"/>
    <row r="25" spans="1:8" ht="15.75" customHeight="1" x14ac:dyDescent="0.45"/>
    <row r="26" spans="1:8" ht="15.75" customHeight="1" x14ac:dyDescent="0.45"/>
    <row r="27" spans="1:8" ht="15.75" customHeight="1" x14ac:dyDescent="0.45"/>
    <row r="28" spans="1:8" ht="15.75" customHeight="1" x14ac:dyDescent="0.45"/>
    <row r="29" spans="1:8" ht="15.75" customHeight="1" x14ac:dyDescent="0.45"/>
    <row r="30" spans="1:8" ht="15.75" customHeight="1" x14ac:dyDescent="0.45"/>
    <row r="31" spans="1:8" ht="15.75" customHeight="1" x14ac:dyDescent="0.45"/>
    <row r="32" spans="1:8" ht="15.75" customHeight="1" x14ac:dyDescent="0.45"/>
    <row r="33" ht="15.75" customHeight="1" x14ac:dyDescent="0.45"/>
    <row r="34" ht="15.75" customHeight="1" x14ac:dyDescent="0.45"/>
    <row r="35" ht="15.75" customHeight="1" x14ac:dyDescent="0.45"/>
    <row r="36" ht="15.75" customHeight="1" x14ac:dyDescent="0.45"/>
    <row r="37" ht="15.75" customHeight="1" x14ac:dyDescent="0.45"/>
    <row r="38" ht="15.75" customHeight="1" x14ac:dyDescent="0.45"/>
    <row r="39" ht="15.75" customHeight="1" x14ac:dyDescent="0.45"/>
    <row r="40" ht="15.75" customHeight="1" x14ac:dyDescent="0.45"/>
    <row r="41" ht="15.75" customHeight="1" x14ac:dyDescent="0.45"/>
    <row r="42" ht="15.75" customHeight="1" x14ac:dyDescent="0.45"/>
    <row r="43" ht="15.75" customHeight="1" x14ac:dyDescent="0.45"/>
    <row r="44" ht="15.75" customHeight="1" x14ac:dyDescent="0.45"/>
    <row r="45" ht="15.75" customHeight="1" x14ac:dyDescent="0.45"/>
    <row r="46" ht="15.75" customHeight="1" x14ac:dyDescent="0.45"/>
    <row r="47" ht="15.75" customHeight="1" x14ac:dyDescent="0.45"/>
    <row r="48" ht="15.75" customHeight="1" x14ac:dyDescent="0.45"/>
    <row r="49" ht="15.75" customHeight="1" x14ac:dyDescent="0.45"/>
    <row r="50" ht="15.75" customHeight="1" x14ac:dyDescent="0.45"/>
    <row r="51" ht="15.75" customHeight="1" x14ac:dyDescent="0.45"/>
    <row r="52" ht="15.75" customHeight="1" x14ac:dyDescent="0.45"/>
    <row r="53" ht="15.75" customHeight="1" x14ac:dyDescent="0.45"/>
    <row r="54" ht="15.75" customHeight="1" x14ac:dyDescent="0.45"/>
    <row r="55" ht="15.75" customHeight="1" x14ac:dyDescent="0.45"/>
    <row r="56" ht="15.75" customHeight="1" x14ac:dyDescent="0.45"/>
    <row r="57" ht="15.75" customHeight="1" x14ac:dyDescent="0.45"/>
    <row r="58" ht="15.75" customHeight="1" x14ac:dyDescent="0.45"/>
    <row r="59" ht="15.75" customHeight="1" x14ac:dyDescent="0.45"/>
    <row r="60" ht="15.75" customHeight="1" x14ac:dyDescent="0.45"/>
    <row r="61" ht="15.75" customHeight="1" x14ac:dyDescent="0.45"/>
    <row r="62" ht="15.75" customHeight="1" x14ac:dyDescent="0.45"/>
    <row r="63" ht="15.75" customHeight="1" x14ac:dyDescent="0.45"/>
    <row r="64"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sheetData>
  <mergeCells count="2">
    <mergeCell ref="B16:H16"/>
    <mergeCell ref="B18:H18"/>
  </mergeCells>
  <hyperlinks>
    <hyperlink ref="B13" r:id="rId1" xr:uid="{00000000-0004-0000-0700-000000000000}"/>
    <hyperlink ref="B14" r:id="rId2" xr:uid="{00000000-0004-0000-0700-000001000000}"/>
    <hyperlink ref="B16" r:id="rId3" xr:uid="{00000000-0004-0000-0700-000002000000}"/>
    <hyperlink ref="B18" r:id="rId4" xr:uid="{00000000-0004-0000-0700-000003000000}"/>
    <hyperlink ref="B20" r:id="rId5" xr:uid="{00000000-0004-0000-0700-000004000000}"/>
  </hyperlink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983"/>
  <sheetViews>
    <sheetView workbookViewId="0">
      <pane xSplit="1" topLeftCell="B1" activePane="topRight" state="frozen"/>
      <selection pane="topRight" activeCell="D2" sqref="D2"/>
    </sheetView>
  </sheetViews>
  <sheetFormatPr defaultColWidth="14.3984375" defaultRowHeight="15" customHeight="1" x14ac:dyDescent="0.45"/>
  <cols>
    <col min="1" max="1" width="28.86328125" customWidth="1"/>
    <col min="2" max="3" width="10.265625" customWidth="1"/>
    <col min="4" max="4" width="10.1328125" customWidth="1"/>
    <col min="5" max="5" width="10.86328125" customWidth="1"/>
    <col min="6" max="6" width="11.1328125" customWidth="1"/>
    <col min="7" max="7" width="9.3984375" customWidth="1"/>
    <col min="8" max="8" width="9.53125" customWidth="1"/>
    <col min="9" max="15" width="8.73046875" customWidth="1"/>
    <col min="16" max="16" width="9.73046875" customWidth="1"/>
    <col min="17" max="25" width="8.73046875" customWidth="1"/>
    <col min="26" max="26" width="9.265625" customWidth="1"/>
    <col min="27" max="27" width="9.53125" customWidth="1"/>
    <col min="28" max="31" width="8.73046875" customWidth="1"/>
  </cols>
  <sheetData>
    <row r="1" spans="1:31" ht="14.25" x14ac:dyDescent="0.45">
      <c r="A1" s="1" t="s">
        <v>106</v>
      </c>
      <c r="B1" s="2">
        <v>45601</v>
      </c>
      <c r="C1" s="3">
        <f>B1+1</f>
        <v>45602</v>
      </c>
      <c r="D1" s="3">
        <f>C1</f>
        <v>45602</v>
      </c>
      <c r="E1" s="3">
        <f>C1+1</f>
        <v>45603</v>
      </c>
      <c r="F1" s="3">
        <f t="shared" ref="F1:I1" si="0">E1+1</f>
        <v>45604</v>
      </c>
      <c r="G1" s="3">
        <f t="shared" si="0"/>
        <v>45605</v>
      </c>
      <c r="H1" s="3">
        <f t="shared" si="0"/>
        <v>45606</v>
      </c>
      <c r="I1" s="3">
        <f t="shared" si="0"/>
        <v>45607</v>
      </c>
      <c r="J1" s="4">
        <v>45608</v>
      </c>
      <c r="K1" s="3">
        <f>I1+1</f>
        <v>45608</v>
      </c>
      <c r="L1" s="4">
        <v>45609</v>
      </c>
      <c r="M1" s="4">
        <v>45610</v>
      </c>
      <c r="N1" s="4">
        <f t="shared" ref="N1:O1" si="1">L1+1</f>
        <v>45610</v>
      </c>
      <c r="O1" s="3">
        <f t="shared" si="1"/>
        <v>45611</v>
      </c>
      <c r="P1" s="3">
        <f>O1+1</f>
        <v>45612</v>
      </c>
      <c r="Q1" s="4">
        <v>45614</v>
      </c>
      <c r="R1" s="4">
        <v>45614</v>
      </c>
      <c r="S1" s="3">
        <f t="shared" ref="S1:W1" si="2">R1+1</f>
        <v>45615</v>
      </c>
      <c r="T1" s="3">
        <f t="shared" si="2"/>
        <v>45616</v>
      </c>
      <c r="U1" s="3">
        <f t="shared" si="2"/>
        <v>45617</v>
      </c>
      <c r="V1" s="3">
        <f t="shared" si="2"/>
        <v>45618</v>
      </c>
      <c r="W1" s="3">
        <f t="shared" si="2"/>
        <v>45619</v>
      </c>
      <c r="X1" s="3">
        <v>45621</v>
      </c>
      <c r="Y1" s="3">
        <f t="shared" ref="Y1:Z1" si="3">X1+1</f>
        <v>45622</v>
      </c>
      <c r="Z1" s="3">
        <f t="shared" si="3"/>
        <v>45623</v>
      </c>
      <c r="AA1" s="3">
        <v>45625</v>
      </c>
      <c r="AB1" s="3">
        <v>45628</v>
      </c>
      <c r="AC1" s="3">
        <f t="shared" ref="AC1:AE1" si="4">AB1+1</f>
        <v>45629</v>
      </c>
      <c r="AD1" s="3">
        <f t="shared" si="4"/>
        <v>45630</v>
      </c>
      <c r="AE1" s="3">
        <f t="shared" si="4"/>
        <v>45631</v>
      </c>
    </row>
    <row r="2" spans="1:31" ht="14.25" x14ac:dyDescent="0.45">
      <c r="A2" s="5"/>
      <c r="B2" s="44">
        <v>0.99027777777777781</v>
      </c>
      <c r="C2" s="7">
        <v>0.34027777777777779</v>
      </c>
      <c r="D2" s="7">
        <v>0.72569444444444442</v>
      </c>
      <c r="E2" s="7">
        <v>0.73402777777777772</v>
      </c>
      <c r="F2" s="7">
        <v>0.71666666666666667</v>
      </c>
      <c r="G2" s="7">
        <v>0.73888888888888893</v>
      </c>
      <c r="H2" s="7">
        <v>0.81388888888888888</v>
      </c>
      <c r="I2" s="7">
        <v>0.71319444444444446</v>
      </c>
      <c r="J2" s="7">
        <v>0.33888888888888891</v>
      </c>
      <c r="K2" s="7">
        <v>0.72152777777777777</v>
      </c>
      <c r="L2" s="7">
        <v>0.43888888888888888</v>
      </c>
      <c r="M2" s="7">
        <v>0.13472222222222222</v>
      </c>
      <c r="N2" s="7">
        <v>0.75416666666666665</v>
      </c>
      <c r="O2" s="7">
        <v>0.79583333333333328</v>
      </c>
      <c r="P2" s="7">
        <v>0.74444444444444446</v>
      </c>
      <c r="Q2" s="7">
        <v>0.39583333333333331</v>
      </c>
      <c r="R2" s="7">
        <v>0.78055555555555556</v>
      </c>
      <c r="S2" s="7">
        <v>0.75138888888888888</v>
      </c>
      <c r="T2" s="7">
        <v>0.74444444444444446</v>
      </c>
      <c r="U2" s="7">
        <v>0.78125</v>
      </c>
      <c r="V2" s="7">
        <v>0.83472222222222225</v>
      </c>
      <c r="W2" s="7">
        <v>0.74513888888888891</v>
      </c>
      <c r="X2" s="7">
        <v>0.74722222222222223</v>
      </c>
      <c r="Y2" s="7">
        <v>0.80138888888888893</v>
      </c>
      <c r="Z2" s="7">
        <v>0.88124999999999998</v>
      </c>
      <c r="AA2" s="7">
        <v>0.78819444444444442</v>
      </c>
      <c r="AB2" s="7">
        <v>0.75624999999999998</v>
      </c>
      <c r="AC2" s="7">
        <v>0.99513888888888891</v>
      </c>
      <c r="AD2" s="7">
        <v>0.84375</v>
      </c>
      <c r="AE2" s="7">
        <v>0.42777777777777776</v>
      </c>
    </row>
    <row r="3" spans="1:31" ht="14.25" x14ac:dyDescent="0.45">
      <c r="A3" s="8" t="s">
        <v>107</v>
      </c>
      <c r="B3" s="9">
        <v>93911</v>
      </c>
      <c r="C3" s="9">
        <v>117378</v>
      </c>
      <c r="D3" s="9">
        <v>123361</v>
      </c>
      <c r="E3" s="9">
        <v>126924</v>
      </c>
      <c r="F3" s="9">
        <v>132973</v>
      </c>
      <c r="G3" s="9">
        <v>137696</v>
      </c>
      <c r="H3" s="9">
        <v>138573</v>
      </c>
      <c r="I3" s="9">
        <v>143184</v>
      </c>
      <c r="J3" s="9">
        <v>143184</v>
      </c>
      <c r="K3" s="9">
        <v>147100</v>
      </c>
      <c r="L3" s="9">
        <v>147100</v>
      </c>
      <c r="M3" s="9">
        <v>151395</v>
      </c>
      <c r="N3" s="9">
        <v>152021</v>
      </c>
      <c r="O3" s="9">
        <v>152415</v>
      </c>
      <c r="P3" s="9">
        <v>152945</v>
      </c>
      <c r="Q3" s="9">
        <v>152945</v>
      </c>
      <c r="R3" s="9">
        <v>153722</v>
      </c>
      <c r="S3" s="9">
        <v>154776</v>
      </c>
      <c r="T3" s="9">
        <v>155465</v>
      </c>
      <c r="U3" s="9">
        <v>156096</v>
      </c>
      <c r="V3" s="9">
        <v>156556</v>
      </c>
      <c r="W3" s="9">
        <v>156882</v>
      </c>
      <c r="X3" s="9">
        <v>157041</v>
      </c>
      <c r="Y3" s="9">
        <v>157347</v>
      </c>
      <c r="Z3" s="9">
        <v>157508</v>
      </c>
      <c r="AA3" s="9">
        <v>157508</v>
      </c>
      <c r="AB3" s="9">
        <v>157564</v>
      </c>
      <c r="AC3" s="9">
        <v>157611</v>
      </c>
      <c r="AD3" s="9">
        <v>157611</v>
      </c>
      <c r="AE3" s="9">
        <v>157611</v>
      </c>
    </row>
    <row r="4" spans="1:31" ht="14.25" x14ac:dyDescent="0.45">
      <c r="A4" s="11" t="s">
        <v>108</v>
      </c>
      <c r="B4" s="12">
        <v>91051</v>
      </c>
      <c r="C4" s="12">
        <v>106015</v>
      </c>
      <c r="D4" s="12">
        <v>113225</v>
      </c>
      <c r="E4" s="12">
        <v>117564</v>
      </c>
      <c r="F4" s="12">
        <v>125383</v>
      </c>
      <c r="G4" s="12">
        <v>130795</v>
      </c>
      <c r="H4" s="12">
        <v>132445</v>
      </c>
      <c r="I4" s="12">
        <v>139276</v>
      </c>
      <c r="J4" s="12">
        <v>139276</v>
      </c>
      <c r="K4" s="12">
        <v>144828</v>
      </c>
      <c r="L4" s="12">
        <v>144828</v>
      </c>
      <c r="M4" s="12">
        <v>151046</v>
      </c>
      <c r="N4" s="12">
        <v>151785</v>
      </c>
      <c r="O4" s="12">
        <v>152357</v>
      </c>
      <c r="P4" s="12">
        <v>152981</v>
      </c>
      <c r="Q4" s="12">
        <v>152981</v>
      </c>
      <c r="R4" s="12">
        <v>153824</v>
      </c>
      <c r="S4" s="12">
        <v>155090</v>
      </c>
      <c r="T4" s="12">
        <v>155862</v>
      </c>
      <c r="U4" s="12">
        <v>156576</v>
      </c>
      <c r="V4" s="12">
        <v>157075</v>
      </c>
      <c r="W4" s="12">
        <v>157427</v>
      </c>
      <c r="X4" s="12">
        <v>157622</v>
      </c>
      <c r="Y4" s="12">
        <v>157960</v>
      </c>
      <c r="Z4" s="12">
        <v>158104</v>
      </c>
      <c r="AA4" s="12">
        <v>158104</v>
      </c>
      <c r="AB4" s="12">
        <v>158179</v>
      </c>
      <c r="AC4" s="12">
        <v>158264</v>
      </c>
      <c r="AD4" s="12">
        <v>158264</v>
      </c>
      <c r="AE4" s="12">
        <v>158264</v>
      </c>
    </row>
    <row r="5" spans="1:31" ht="14.25" x14ac:dyDescent="0.45">
      <c r="A5" s="14" t="s">
        <v>3</v>
      </c>
      <c r="B5" s="17">
        <f t="shared" ref="B5:AE5" si="5">IFERROR(B7/SUM(B3:B4),"")</f>
        <v>1.546263556838702E-2</v>
      </c>
      <c r="C5" s="17">
        <f t="shared" si="5"/>
        <v>5.0865515034043143E-2</v>
      </c>
      <c r="D5" s="17">
        <f t="shared" si="5"/>
        <v>4.2842771761642702E-2</v>
      </c>
      <c r="E5" s="17">
        <f t="shared" si="5"/>
        <v>3.8284087562579762E-2</v>
      </c>
      <c r="F5" s="17">
        <f t="shared" si="5"/>
        <v>2.9378067472789485E-2</v>
      </c>
      <c r="G5" s="17">
        <f t="shared" si="5"/>
        <v>2.5702909967186983E-2</v>
      </c>
      <c r="H5" s="17">
        <f t="shared" si="5"/>
        <v>2.2611044284881449E-2</v>
      </c>
      <c r="I5" s="17">
        <f t="shared" si="5"/>
        <v>1.3835587339800325E-2</v>
      </c>
      <c r="J5" s="17">
        <f t="shared" si="5"/>
        <v>1.3835587339800325E-2</v>
      </c>
      <c r="K5" s="17">
        <f t="shared" si="5"/>
        <v>7.7827409498232442E-3</v>
      </c>
      <c r="L5" s="17">
        <f t="shared" si="5"/>
        <v>7.7827409498232442E-3</v>
      </c>
      <c r="M5" s="17">
        <f t="shared" si="5"/>
        <v>1.1539440750427355E-3</v>
      </c>
      <c r="N5" s="17">
        <f t="shared" si="5"/>
        <v>7.7681151787653958E-4</v>
      </c>
      <c r="O5" s="17">
        <f t="shared" si="5"/>
        <v>1.9030619610725395E-4</v>
      </c>
      <c r="P5" s="17">
        <f t="shared" si="5"/>
        <v>1.1767551630132777E-4</v>
      </c>
      <c r="Q5" s="17">
        <f t="shared" si="5"/>
        <v>1.1767551630132777E-4</v>
      </c>
      <c r="R5" s="17">
        <f t="shared" si="5"/>
        <v>3.3165770323788959E-4</v>
      </c>
      <c r="S5" s="17">
        <f t="shared" si="5"/>
        <v>1.0133412507341883E-3</v>
      </c>
      <c r="T5" s="17">
        <f t="shared" si="5"/>
        <v>1.2751865401972845E-3</v>
      </c>
      <c r="U5" s="17">
        <f t="shared" si="5"/>
        <v>1.5351550506601166E-3</v>
      </c>
      <c r="V5" s="17">
        <f t="shared" si="5"/>
        <v>1.6548109083604618E-3</v>
      </c>
      <c r="W5" s="17">
        <f t="shared" si="5"/>
        <v>1.7339624382375306E-3</v>
      </c>
      <c r="X5" s="17">
        <f t="shared" si="5"/>
        <v>1.8464198205699431E-3</v>
      </c>
      <c r="Y5" s="17">
        <f t="shared" si="5"/>
        <v>1.9441369839553197E-3</v>
      </c>
      <c r="Z5" s="15">
        <f t="shared" si="5"/>
        <v>1.8883946111047743E-3</v>
      </c>
      <c r="AA5" s="15">
        <f t="shared" si="5"/>
        <v>1.8883946111047743E-3</v>
      </c>
      <c r="AB5" s="15">
        <f t="shared" si="5"/>
        <v>1.9477866492685508E-3</v>
      </c>
      <c r="AC5" s="15">
        <f t="shared" si="5"/>
        <v>2.0672734467748317E-3</v>
      </c>
      <c r="AD5" s="15">
        <f t="shared" si="5"/>
        <v>2.0672734467748317E-3</v>
      </c>
      <c r="AE5" s="15">
        <f t="shared" si="5"/>
        <v>2.0672734467748317E-3</v>
      </c>
    </row>
    <row r="6" spans="1:31" ht="14.25" x14ac:dyDescent="0.45">
      <c r="A6" s="14" t="s">
        <v>4</v>
      </c>
      <c r="B6" s="16" t="s">
        <v>5</v>
      </c>
      <c r="C6" s="15">
        <f t="shared" ref="C6:AE6" si="6">C5-B5</f>
        <v>3.5402879465656123E-2</v>
      </c>
      <c r="D6" s="15">
        <f t="shared" si="6"/>
        <v>-8.0227432724004413E-3</v>
      </c>
      <c r="E6" s="15">
        <f t="shared" si="6"/>
        <v>-4.5586841990629401E-3</v>
      </c>
      <c r="F6" s="15">
        <f t="shared" si="6"/>
        <v>-8.9060200897902765E-3</v>
      </c>
      <c r="G6" s="15">
        <f t="shared" si="6"/>
        <v>-3.6751575056025026E-3</v>
      </c>
      <c r="H6" s="15">
        <f t="shared" si="6"/>
        <v>-3.0918656823055342E-3</v>
      </c>
      <c r="I6" s="15">
        <f t="shared" si="6"/>
        <v>-8.7754569450811237E-3</v>
      </c>
      <c r="J6" s="15">
        <f t="shared" si="6"/>
        <v>0</v>
      </c>
      <c r="K6" s="15">
        <f t="shared" si="6"/>
        <v>-6.0528463899770808E-3</v>
      </c>
      <c r="L6" s="15">
        <f t="shared" si="6"/>
        <v>0</v>
      </c>
      <c r="M6" s="15">
        <f t="shared" si="6"/>
        <v>-6.6287968747805086E-3</v>
      </c>
      <c r="N6" s="15">
        <f t="shared" si="6"/>
        <v>-3.7713255716619596E-4</v>
      </c>
      <c r="O6" s="15">
        <f t="shared" si="6"/>
        <v>-5.8650532176928566E-4</v>
      </c>
      <c r="P6" s="17">
        <f t="shared" si="6"/>
        <v>-7.2630679805926179E-5</v>
      </c>
      <c r="Q6" s="15">
        <f t="shared" si="6"/>
        <v>0</v>
      </c>
      <c r="R6" s="17">
        <f t="shared" si="6"/>
        <v>2.1398218693656181E-4</v>
      </c>
      <c r="S6" s="15">
        <f t="shared" si="6"/>
        <v>6.8168354749629872E-4</v>
      </c>
      <c r="T6" s="17">
        <f t="shared" si="6"/>
        <v>2.618452894630962E-4</v>
      </c>
      <c r="U6" s="17">
        <f t="shared" si="6"/>
        <v>2.5996851046283212E-4</v>
      </c>
      <c r="V6" s="17">
        <f t="shared" si="6"/>
        <v>1.1965585770034519E-4</v>
      </c>
      <c r="W6" s="17">
        <f t="shared" si="6"/>
        <v>7.9151529877068832E-5</v>
      </c>
      <c r="X6" s="17">
        <f t="shared" si="6"/>
        <v>1.1245738233241253E-4</v>
      </c>
      <c r="Y6" s="17">
        <f t="shared" si="6"/>
        <v>9.7717163385376612E-5</v>
      </c>
      <c r="Z6" s="17">
        <f t="shared" si="6"/>
        <v>-5.5742372850545478E-5</v>
      </c>
      <c r="AA6" s="15">
        <f t="shared" si="6"/>
        <v>0</v>
      </c>
      <c r="AB6" s="17">
        <f t="shared" si="6"/>
        <v>5.9392038163776518E-5</v>
      </c>
      <c r="AC6" s="17">
        <f t="shared" si="6"/>
        <v>1.1948679750628088E-4</v>
      </c>
      <c r="AD6" s="17">
        <f t="shared" si="6"/>
        <v>0</v>
      </c>
      <c r="AE6" s="17">
        <f t="shared" si="6"/>
        <v>0</v>
      </c>
    </row>
    <row r="7" spans="1:31" ht="14.25" x14ac:dyDescent="0.45">
      <c r="A7" s="14" t="s">
        <v>6</v>
      </c>
      <c r="B7" s="16">
        <f t="shared" ref="B7:AE7" si="7">ABS(B3-B4)</f>
        <v>2860</v>
      </c>
      <c r="C7" s="16">
        <f t="shared" si="7"/>
        <v>11363</v>
      </c>
      <c r="D7" s="16">
        <f t="shared" si="7"/>
        <v>10136</v>
      </c>
      <c r="E7" s="16">
        <f t="shared" si="7"/>
        <v>9360</v>
      </c>
      <c r="F7" s="16">
        <f t="shared" si="7"/>
        <v>7590</v>
      </c>
      <c r="G7" s="16">
        <f t="shared" si="7"/>
        <v>6901</v>
      </c>
      <c r="H7" s="16">
        <f t="shared" si="7"/>
        <v>6128</v>
      </c>
      <c r="I7" s="16">
        <f t="shared" si="7"/>
        <v>3908</v>
      </c>
      <c r="J7" s="16">
        <f t="shared" si="7"/>
        <v>3908</v>
      </c>
      <c r="K7" s="16">
        <f t="shared" si="7"/>
        <v>2272</v>
      </c>
      <c r="L7" s="16">
        <f t="shared" si="7"/>
        <v>2272</v>
      </c>
      <c r="M7" s="16">
        <f t="shared" si="7"/>
        <v>349</v>
      </c>
      <c r="N7" s="16">
        <f t="shared" si="7"/>
        <v>236</v>
      </c>
      <c r="O7" s="16">
        <f t="shared" si="7"/>
        <v>58</v>
      </c>
      <c r="P7" s="16">
        <f t="shared" si="7"/>
        <v>36</v>
      </c>
      <c r="Q7" s="16">
        <f t="shared" si="7"/>
        <v>36</v>
      </c>
      <c r="R7" s="16">
        <f t="shared" si="7"/>
        <v>102</v>
      </c>
      <c r="S7" s="16">
        <f t="shared" si="7"/>
        <v>314</v>
      </c>
      <c r="T7" s="16">
        <f t="shared" si="7"/>
        <v>397</v>
      </c>
      <c r="U7" s="16">
        <f t="shared" si="7"/>
        <v>480</v>
      </c>
      <c r="V7" s="16">
        <f t="shared" si="7"/>
        <v>519</v>
      </c>
      <c r="W7" s="16">
        <f t="shared" si="7"/>
        <v>545</v>
      </c>
      <c r="X7" s="16">
        <f t="shared" si="7"/>
        <v>581</v>
      </c>
      <c r="Y7" s="16">
        <f t="shared" si="7"/>
        <v>613</v>
      </c>
      <c r="Z7" s="16">
        <f t="shared" si="7"/>
        <v>596</v>
      </c>
      <c r="AA7" s="16">
        <f t="shared" si="7"/>
        <v>596</v>
      </c>
      <c r="AB7" s="16">
        <f t="shared" si="7"/>
        <v>615</v>
      </c>
      <c r="AC7" s="16">
        <f t="shared" si="7"/>
        <v>653</v>
      </c>
      <c r="AD7" s="16">
        <f t="shared" si="7"/>
        <v>653</v>
      </c>
      <c r="AE7" s="16">
        <f t="shared" si="7"/>
        <v>653</v>
      </c>
    </row>
    <row r="8" spans="1:31" ht="14.25" x14ac:dyDescent="0.45">
      <c r="A8" s="14" t="s">
        <v>7</v>
      </c>
      <c r="B8" s="19">
        <f t="shared" ref="B8:AE8" si="8">SUM(B3:B4)</f>
        <v>184962</v>
      </c>
      <c r="C8" s="16">
        <f t="shared" si="8"/>
        <v>223393</v>
      </c>
      <c r="D8" s="19">
        <f t="shared" si="8"/>
        <v>236586</v>
      </c>
      <c r="E8" s="16">
        <f t="shared" si="8"/>
        <v>244488</v>
      </c>
      <c r="F8" s="16">
        <f t="shared" si="8"/>
        <v>258356</v>
      </c>
      <c r="G8" s="16">
        <f t="shared" si="8"/>
        <v>268491</v>
      </c>
      <c r="H8" s="16">
        <f t="shared" si="8"/>
        <v>271018</v>
      </c>
      <c r="I8" s="16">
        <f t="shared" si="8"/>
        <v>282460</v>
      </c>
      <c r="J8" s="16">
        <f t="shared" si="8"/>
        <v>282460</v>
      </c>
      <c r="K8" s="19">
        <f t="shared" si="8"/>
        <v>291928</v>
      </c>
      <c r="L8" s="16">
        <f t="shared" si="8"/>
        <v>291928</v>
      </c>
      <c r="M8" s="16">
        <f t="shared" si="8"/>
        <v>302441</v>
      </c>
      <c r="N8" s="16">
        <f t="shared" si="8"/>
        <v>303806</v>
      </c>
      <c r="O8" s="16">
        <f t="shared" si="8"/>
        <v>304772</v>
      </c>
      <c r="P8" s="16">
        <f t="shared" si="8"/>
        <v>305926</v>
      </c>
      <c r="Q8" s="16">
        <f t="shared" si="8"/>
        <v>305926</v>
      </c>
      <c r="R8" s="16">
        <f t="shared" si="8"/>
        <v>307546</v>
      </c>
      <c r="S8" s="16">
        <f t="shared" si="8"/>
        <v>309866</v>
      </c>
      <c r="T8" s="16">
        <f t="shared" si="8"/>
        <v>311327</v>
      </c>
      <c r="U8" s="16">
        <f t="shared" si="8"/>
        <v>312672</v>
      </c>
      <c r="V8" s="16">
        <f t="shared" si="8"/>
        <v>313631</v>
      </c>
      <c r="W8" s="16">
        <f t="shared" si="8"/>
        <v>314309</v>
      </c>
      <c r="X8" s="16">
        <f t="shared" si="8"/>
        <v>314663</v>
      </c>
      <c r="Y8" s="16">
        <f t="shared" si="8"/>
        <v>315307</v>
      </c>
      <c r="Z8" s="16">
        <f t="shared" si="8"/>
        <v>315612</v>
      </c>
      <c r="AA8" s="16">
        <f t="shared" si="8"/>
        <v>315612</v>
      </c>
      <c r="AB8" s="16">
        <f t="shared" si="8"/>
        <v>315743</v>
      </c>
      <c r="AC8" s="16">
        <f t="shared" si="8"/>
        <v>315875</v>
      </c>
      <c r="AD8" s="16">
        <f t="shared" si="8"/>
        <v>315875</v>
      </c>
      <c r="AE8" s="16">
        <f t="shared" si="8"/>
        <v>315875</v>
      </c>
    </row>
    <row r="9" spans="1:31" ht="14.25" x14ac:dyDescent="0.45">
      <c r="A9" s="14" t="s">
        <v>8</v>
      </c>
      <c r="B9" s="16" t="s">
        <v>9</v>
      </c>
      <c r="C9" s="16" t="s">
        <v>9</v>
      </c>
      <c r="D9" s="16" t="s">
        <v>9</v>
      </c>
      <c r="E9" s="16">
        <f t="shared" ref="E9:AE9" si="9">SUM(E10:E11)</f>
        <v>1320476</v>
      </c>
      <c r="F9" s="16">
        <f t="shared" si="9"/>
        <v>1279549</v>
      </c>
      <c r="G9" s="16">
        <f t="shared" si="9"/>
        <v>772152</v>
      </c>
      <c r="H9" s="16">
        <f t="shared" si="9"/>
        <v>537452</v>
      </c>
      <c r="I9" s="16">
        <f t="shared" si="9"/>
        <v>361195</v>
      </c>
      <c r="J9" s="16">
        <f t="shared" si="9"/>
        <v>326195</v>
      </c>
      <c r="K9" s="16">
        <f t="shared" si="9"/>
        <v>268453</v>
      </c>
      <c r="L9" s="16">
        <f t="shared" si="9"/>
        <v>268453</v>
      </c>
      <c r="M9" s="16">
        <f t="shared" si="9"/>
        <v>200438</v>
      </c>
      <c r="N9" s="16">
        <f t="shared" si="9"/>
        <v>174108</v>
      </c>
      <c r="O9" s="16">
        <f t="shared" si="9"/>
        <v>151311</v>
      </c>
      <c r="P9" s="16">
        <f t="shared" si="9"/>
        <v>147153</v>
      </c>
      <c r="Q9" s="16">
        <f t="shared" si="9"/>
        <v>147153</v>
      </c>
      <c r="R9" s="16">
        <f t="shared" si="9"/>
        <v>95379</v>
      </c>
      <c r="S9" s="16">
        <f t="shared" si="9"/>
        <v>71955</v>
      </c>
      <c r="T9" s="16">
        <f t="shared" si="9"/>
        <v>64226</v>
      </c>
      <c r="U9" s="16">
        <f t="shared" si="9"/>
        <v>46489</v>
      </c>
      <c r="V9" s="16">
        <f t="shared" si="9"/>
        <v>41607</v>
      </c>
      <c r="W9" s="16">
        <f t="shared" si="9"/>
        <v>37827</v>
      </c>
      <c r="X9" s="16">
        <f t="shared" si="9"/>
        <v>32376</v>
      </c>
      <c r="Y9" s="16">
        <f t="shared" si="9"/>
        <v>32833</v>
      </c>
      <c r="Z9" s="16">
        <f t="shared" si="9"/>
        <v>11565</v>
      </c>
      <c r="AA9" s="16">
        <f t="shared" si="9"/>
        <v>11565</v>
      </c>
      <c r="AB9" s="16">
        <f t="shared" si="9"/>
        <v>11238</v>
      </c>
      <c r="AC9" s="16">
        <f t="shared" si="9"/>
        <v>0</v>
      </c>
      <c r="AD9" s="16">
        <f t="shared" si="9"/>
        <v>0</v>
      </c>
      <c r="AE9" s="16">
        <f t="shared" si="9"/>
        <v>0</v>
      </c>
    </row>
    <row r="10" spans="1:31" ht="14.25" x14ac:dyDescent="0.45">
      <c r="A10" s="20" t="s">
        <v>81</v>
      </c>
      <c r="B10" s="16"/>
      <c r="C10" s="16"/>
      <c r="D10" s="16"/>
      <c r="E10" s="16">
        <v>956421</v>
      </c>
      <c r="F10" s="16">
        <v>956421</v>
      </c>
      <c r="G10" s="16">
        <v>560000</v>
      </c>
      <c r="H10" s="16">
        <v>325300</v>
      </c>
      <c r="I10" s="16">
        <v>187300</v>
      </c>
      <c r="J10" s="24">
        <v>152300</v>
      </c>
      <c r="K10" s="24">
        <v>141900</v>
      </c>
      <c r="L10" s="24">
        <v>141900</v>
      </c>
      <c r="M10" s="24">
        <v>120400</v>
      </c>
      <c r="N10" s="16">
        <v>99400</v>
      </c>
      <c r="O10" s="16">
        <v>79400</v>
      </c>
      <c r="P10" s="16">
        <v>79400</v>
      </c>
      <c r="Q10" s="16">
        <v>79400</v>
      </c>
      <c r="R10" s="16">
        <v>43800</v>
      </c>
      <c r="S10" s="16">
        <v>32300</v>
      </c>
      <c r="T10" s="16">
        <v>32300</v>
      </c>
      <c r="U10" s="16">
        <v>19700</v>
      </c>
      <c r="V10" s="16">
        <v>19700</v>
      </c>
      <c r="W10" s="16">
        <v>19700</v>
      </c>
      <c r="X10" s="16">
        <v>19700</v>
      </c>
      <c r="Y10" s="24">
        <v>19700</v>
      </c>
      <c r="Z10" s="16">
        <v>0</v>
      </c>
      <c r="AA10" s="16">
        <v>0</v>
      </c>
      <c r="AB10" s="16">
        <v>0</v>
      </c>
      <c r="AC10" s="16">
        <v>0</v>
      </c>
      <c r="AD10" s="16">
        <v>0</v>
      </c>
      <c r="AE10" s="16">
        <v>0</v>
      </c>
    </row>
    <row r="11" spans="1:31" ht="14.25" x14ac:dyDescent="0.45">
      <c r="A11" s="20" t="s">
        <v>89</v>
      </c>
      <c r="B11" s="16"/>
      <c r="C11" s="16"/>
      <c r="D11" s="16"/>
      <c r="E11" s="40">
        <v>364055</v>
      </c>
      <c r="F11" s="16">
        <v>323128</v>
      </c>
      <c r="G11" s="16">
        <v>212152</v>
      </c>
      <c r="H11" s="16">
        <v>212152</v>
      </c>
      <c r="I11" s="24">
        <v>173895</v>
      </c>
      <c r="J11" s="24">
        <v>173895</v>
      </c>
      <c r="K11" s="62">
        <v>126553</v>
      </c>
      <c r="L11" s="24">
        <v>126553</v>
      </c>
      <c r="M11" s="24">
        <v>80038</v>
      </c>
      <c r="N11" s="24">
        <v>74708</v>
      </c>
      <c r="O11" s="24">
        <v>71911</v>
      </c>
      <c r="P11" s="24">
        <v>67753</v>
      </c>
      <c r="Q11" s="24">
        <v>67753</v>
      </c>
      <c r="R11" s="24">
        <v>51579</v>
      </c>
      <c r="S11" s="24">
        <v>39655</v>
      </c>
      <c r="T11" s="24">
        <v>31926</v>
      </c>
      <c r="U11" s="16">
        <v>26789</v>
      </c>
      <c r="V11" s="24">
        <v>21907</v>
      </c>
      <c r="W11" s="24">
        <v>18127</v>
      </c>
      <c r="X11" s="24">
        <v>12676</v>
      </c>
      <c r="Y11" s="24">
        <v>13133</v>
      </c>
      <c r="Z11" s="24">
        <v>11565</v>
      </c>
      <c r="AA11" s="24">
        <v>11565</v>
      </c>
      <c r="AB11" s="24">
        <v>11238</v>
      </c>
      <c r="AC11" s="16">
        <v>0</v>
      </c>
      <c r="AD11" s="16">
        <v>0</v>
      </c>
      <c r="AE11" s="16">
        <v>0</v>
      </c>
    </row>
    <row r="12" spans="1:31" ht="14.25" x14ac:dyDescent="0.45">
      <c r="A12" s="41"/>
      <c r="B12" s="24"/>
      <c r="C12" s="24"/>
      <c r="D12" s="50"/>
      <c r="E12" s="50"/>
      <c r="F12" s="50"/>
      <c r="G12" s="50"/>
      <c r="H12" s="50"/>
      <c r="I12" s="50"/>
      <c r="J12" s="50"/>
      <c r="K12" s="50"/>
      <c r="L12" s="50"/>
      <c r="M12" s="50"/>
      <c r="N12" s="50"/>
      <c r="O12" s="50"/>
      <c r="P12" s="50"/>
      <c r="Q12" s="51"/>
      <c r="R12" s="51"/>
      <c r="S12" s="51"/>
      <c r="T12" s="51"/>
      <c r="U12" s="51"/>
      <c r="V12" s="51"/>
      <c r="W12" s="51"/>
      <c r="X12" s="51"/>
      <c r="Y12" s="51"/>
      <c r="Z12" s="51"/>
      <c r="AA12" s="51"/>
      <c r="AB12" s="52"/>
      <c r="AC12" s="52"/>
      <c r="AD12" s="52"/>
      <c r="AE12" s="52"/>
    </row>
    <row r="13" spans="1:31" ht="14.25" x14ac:dyDescent="0.45">
      <c r="A13" s="41"/>
      <c r="B13" s="39"/>
      <c r="C13" s="39"/>
      <c r="D13" s="39"/>
      <c r="E13" s="39"/>
      <c r="F13" s="53"/>
      <c r="G13" s="53"/>
      <c r="H13" s="53"/>
      <c r="I13" s="53"/>
      <c r="J13" s="53"/>
      <c r="K13" s="53"/>
      <c r="L13" s="53"/>
      <c r="M13" s="53"/>
      <c r="N13" s="53"/>
      <c r="O13" s="53"/>
      <c r="P13" s="53"/>
      <c r="Q13" s="54"/>
      <c r="R13" s="54"/>
      <c r="S13" s="54"/>
      <c r="T13" s="54"/>
      <c r="U13" s="54"/>
      <c r="V13" s="54"/>
      <c r="W13" s="54"/>
      <c r="X13" s="54"/>
      <c r="Y13" s="54"/>
      <c r="Z13" s="54"/>
      <c r="AA13" s="54"/>
    </row>
    <row r="14" spans="1:31" ht="30.75" customHeight="1" x14ac:dyDescent="0.45">
      <c r="A14" s="28" t="s">
        <v>20</v>
      </c>
      <c r="B14" s="29" t="s">
        <v>21</v>
      </c>
    </row>
    <row r="15" spans="1:31" ht="15.75" customHeight="1" x14ac:dyDescent="0.45">
      <c r="A15" s="52" t="s">
        <v>81</v>
      </c>
      <c r="B15" s="59" t="s">
        <v>82</v>
      </c>
    </row>
    <row r="16" spans="1:31" ht="15.75" customHeight="1" x14ac:dyDescent="0.45">
      <c r="A16" s="52" t="s">
        <v>89</v>
      </c>
      <c r="B16" s="29" t="s">
        <v>92</v>
      </c>
    </row>
    <row r="17" spans="1:9" ht="15.75" customHeight="1" x14ac:dyDescent="0.45"/>
    <row r="18" spans="1:9" ht="15.75" customHeight="1" x14ac:dyDescent="0.45">
      <c r="B18" s="96" t="s">
        <v>109</v>
      </c>
      <c r="C18" s="97"/>
      <c r="D18" s="97"/>
      <c r="E18" s="97"/>
      <c r="F18" s="97"/>
      <c r="G18" s="97"/>
      <c r="H18" s="97"/>
      <c r="I18" s="97"/>
    </row>
    <row r="19" spans="1:9" ht="15.75" customHeight="1" x14ac:dyDescent="0.45"/>
    <row r="20" spans="1:9" ht="49.5" customHeight="1" x14ac:dyDescent="0.45">
      <c r="B20" s="98" t="s">
        <v>110</v>
      </c>
      <c r="C20" s="97"/>
      <c r="D20" s="97"/>
      <c r="E20" s="97"/>
      <c r="F20" s="97"/>
      <c r="G20" s="97"/>
      <c r="H20" s="97"/>
    </row>
    <row r="21" spans="1:9" ht="15.75" customHeight="1" x14ac:dyDescent="0.45"/>
    <row r="22" spans="1:9" ht="32.25" customHeight="1" x14ac:dyDescent="0.45">
      <c r="A22" s="28" t="s">
        <v>24</v>
      </c>
      <c r="B22" s="32" t="s">
        <v>111</v>
      </c>
    </row>
    <row r="23" spans="1:9" ht="15.75" customHeight="1" x14ac:dyDescent="0.45">
      <c r="B23" s="32" t="s">
        <v>112</v>
      </c>
    </row>
    <row r="24" spans="1:9" ht="15.75" customHeight="1" x14ac:dyDescent="0.45"/>
    <row r="25" spans="1:9" ht="15.75" customHeight="1" x14ac:dyDescent="0.45"/>
    <row r="26" spans="1:9" ht="15.75" customHeight="1" x14ac:dyDescent="0.45"/>
    <row r="27" spans="1:9" ht="15.75" customHeight="1" x14ac:dyDescent="0.45"/>
    <row r="28" spans="1:9" ht="15.75" customHeight="1" x14ac:dyDescent="0.45"/>
    <row r="29" spans="1:9" ht="15.75" customHeight="1" x14ac:dyDescent="0.45"/>
    <row r="30" spans="1:9" ht="15.75" customHeight="1" x14ac:dyDescent="0.45"/>
    <row r="31" spans="1:9" ht="15.75" customHeight="1" x14ac:dyDescent="0.45"/>
    <row r="32" spans="1:9" ht="15.75" customHeight="1" x14ac:dyDescent="0.45"/>
    <row r="33" ht="15.75" customHeight="1" x14ac:dyDescent="0.45"/>
    <row r="34" ht="15.75" customHeight="1" x14ac:dyDescent="0.45"/>
    <row r="35" ht="15.75" customHeight="1" x14ac:dyDescent="0.45"/>
    <row r="36" ht="15.75" customHeight="1" x14ac:dyDescent="0.45"/>
    <row r="37" ht="15.75" customHeight="1" x14ac:dyDescent="0.45"/>
    <row r="38" ht="15.75" customHeight="1" x14ac:dyDescent="0.45"/>
    <row r="39" ht="15.75" customHeight="1" x14ac:dyDescent="0.45"/>
    <row r="40" ht="15.75" customHeight="1" x14ac:dyDescent="0.45"/>
    <row r="41" ht="15.75" customHeight="1" x14ac:dyDescent="0.45"/>
    <row r="42" ht="15.75" customHeight="1" x14ac:dyDescent="0.45"/>
    <row r="43" ht="15.75" customHeight="1" x14ac:dyDescent="0.45"/>
    <row r="44" ht="15.75" customHeight="1" x14ac:dyDescent="0.45"/>
    <row r="45" ht="15.75" customHeight="1" x14ac:dyDescent="0.45"/>
    <row r="46" ht="15.75" customHeight="1" x14ac:dyDescent="0.45"/>
    <row r="47" ht="15.75" customHeight="1" x14ac:dyDescent="0.45"/>
    <row r="48" ht="15.75" customHeight="1" x14ac:dyDescent="0.45"/>
    <row r="49" ht="15.75" customHeight="1" x14ac:dyDescent="0.45"/>
    <row r="50" ht="15.75" customHeight="1" x14ac:dyDescent="0.45"/>
    <row r="51" ht="15.75" customHeight="1" x14ac:dyDescent="0.45"/>
    <row r="52" ht="15.75" customHeight="1" x14ac:dyDescent="0.45"/>
    <row r="53" ht="15.75" customHeight="1" x14ac:dyDescent="0.45"/>
    <row r="54" ht="15.75" customHeight="1" x14ac:dyDescent="0.45"/>
    <row r="55" ht="15.75" customHeight="1" x14ac:dyDescent="0.45"/>
    <row r="56" ht="15.75" customHeight="1" x14ac:dyDescent="0.45"/>
    <row r="57" ht="15.75" customHeight="1" x14ac:dyDescent="0.45"/>
    <row r="58" ht="15.75" customHeight="1" x14ac:dyDescent="0.45"/>
    <row r="59" ht="15.75" customHeight="1" x14ac:dyDescent="0.45"/>
    <row r="60" ht="15.75" customHeight="1" x14ac:dyDescent="0.45"/>
    <row r="61" ht="15.75" customHeight="1" x14ac:dyDescent="0.45"/>
    <row r="62" ht="15.75" customHeight="1" x14ac:dyDescent="0.45"/>
    <row r="63" ht="15.75" customHeight="1" x14ac:dyDescent="0.45"/>
    <row r="64"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sheetData>
  <mergeCells count="2">
    <mergeCell ref="B18:I18"/>
    <mergeCell ref="B20:H20"/>
  </mergeCells>
  <hyperlinks>
    <hyperlink ref="B14" r:id="rId1" xr:uid="{00000000-0004-0000-0800-000000000000}"/>
    <hyperlink ref="B15" r:id="rId2" xr:uid="{00000000-0004-0000-0800-000001000000}"/>
    <hyperlink ref="B16" r:id="rId3" xr:uid="{00000000-0004-0000-0800-000002000000}"/>
    <hyperlink ref="B18" r:id="rId4" xr:uid="{00000000-0004-0000-0800-000003000000}"/>
    <hyperlink ref="B20" r:id="rId5" xr:uid="{00000000-0004-0000-0800-000004000000}"/>
    <hyperlink ref="B22" r:id="rId6" xr:uid="{00000000-0004-0000-0800-000005000000}"/>
    <hyperlink ref="B23" r:id="rId7" xr:uid="{00000000-0004-0000-0800-000006000000}"/>
  </hyperlinks>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983"/>
  <sheetViews>
    <sheetView workbookViewId="0">
      <pane xSplit="1" topLeftCell="N1" activePane="topRight" state="frozen"/>
      <selection pane="topRight" activeCell="AD18" sqref="AD18"/>
    </sheetView>
  </sheetViews>
  <sheetFormatPr defaultColWidth="14.3984375" defaultRowHeight="15" customHeight="1" x14ac:dyDescent="0.45"/>
  <cols>
    <col min="1" max="1" width="29.265625" customWidth="1"/>
    <col min="2" max="2" width="11.265625" customWidth="1"/>
    <col min="3" max="3" width="10.3984375" customWidth="1"/>
    <col min="4" max="4" width="11.1328125" customWidth="1"/>
    <col min="5" max="7" width="8.73046875" customWidth="1"/>
    <col min="8" max="8" width="9.53125" customWidth="1"/>
    <col min="9" max="15" width="8.73046875" customWidth="1"/>
    <col min="16" max="16" width="9.53125" customWidth="1"/>
    <col min="17" max="23" width="8.73046875" customWidth="1"/>
    <col min="24" max="24" width="10.53125" customWidth="1"/>
    <col min="25" max="26" width="9.53125" customWidth="1"/>
    <col min="27" max="27" width="10.1328125" customWidth="1"/>
    <col min="28" max="28" width="9.265625" customWidth="1"/>
    <col min="29" max="33" width="8.73046875" customWidth="1"/>
  </cols>
  <sheetData>
    <row r="1" spans="1:33" ht="14.25" x14ac:dyDescent="0.45">
      <c r="A1" s="1" t="s">
        <v>113</v>
      </c>
      <c r="B1" s="2">
        <v>45601</v>
      </c>
      <c r="C1" s="3">
        <f>B1+1</f>
        <v>45602</v>
      </c>
      <c r="D1" s="3">
        <f>C1</f>
        <v>45602</v>
      </c>
      <c r="E1" s="3">
        <f>C1+1</f>
        <v>45603</v>
      </c>
      <c r="F1" s="3">
        <f t="shared" ref="F1:J1" si="0">E1+1</f>
        <v>45604</v>
      </c>
      <c r="G1" s="3">
        <f t="shared" si="0"/>
        <v>45605</v>
      </c>
      <c r="H1" s="3">
        <f t="shared" si="0"/>
        <v>45606</v>
      </c>
      <c r="I1" s="3">
        <f t="shared" si="0"/>
        <v>45607</v>
      </c>
      <c r="J1" s="4">
        <f t="shared" si="0"/>
        <v>45608</v>
      </c>
      <c r="K1" s="3">
        <f>I1+1</f>
        <v>45608</v>
      </c>
      <c r="L1" s="4">
        <v>45609</v>
      </c>
      <c r="M1" s="4">
        <v>45610</v>
      </c>
      <c r="N1" s="4">
        <f t="shared" ref="N1:O1" si="1">L1+1</f>
        <v>45610</v>
      </c>
      <c r="O1" s="3">
        <f t="shared" si="1"/>
        <v>45611</v>
      </c>
      <c r="P1" s="3">
        <f>O1+1</f>
        <v>45612</v>
      </c>
      <c r="Q1" s="4">
        <v>45614</v>
      </c>
      <c r="R1" s="4">
        <v>45614</v>
      </c>
      <c r="S1" s="3">
        <f t="shared" ref="S1:W1" si="2">R1+1</f>
        <v>45615</v>
      </c>
      <c r="T1" s="3">
        <f t="shared" si="2"/>
        <v>45616</v>
      </c>
      <c r="U1" s="3">
        <f t="shared" si="2"/>
        <v>45617</v>
      </c>
      <c r="V1" s="3">
        <f t="shared" si="2"/>
        <v>45618</v>
      </c>
      <c r="W1" s="3">
        <f t="shared" si="2"/>
        <v>45619</v>
      </c>
      <c r="X1" s="3">
        <v>45621</v>
      </c>
      <c r="Y1" s="3">
        <f t="shared" ref="Y1:Z1" si="3">X1+1</f>
        <v>45622</v>
      </c>
      <c r="Z1" s="3">
        <f t="shared" si="3"/>
        <v>45623</v>
      </c>
      <c r="AA1" s="3">
        <v>45625</v>
      </c>
      <c r="AB1" s="3">
        <v>45628</v>
      </c>
      <c r="AC1" s="3">
        <f t="shared" ref="AC1:AG1" si="4">AB1+1</f>
        <v>45629</v>
      </c>
      <c r="AD1" s="3">
        <f t="shared" si="4"/>
        <v>45630</v>
      </c>
      <c r="AE1" s="3">
        <f t="shared" si="4"/>
        <v>45631</v>
      </c>
      <c r="AF1" s="3"/>
      <c r="AG1" s="3"/>
    </row>
    <row r="2" spans="1:33" ht="14.25" x14ac:dyDescent="0.45">
      <c r="A2" s="5"/>
      <c r="B2" s="44">
        <v>0.99027777777777781</v>
      </c>
      <c r="C2" s="7">
        <v>0.34027777777777779</v>
      </c>
      <c r="D2" s="7">
        <v>0.72569444444444442</v>
      </c>
      <c r="E2" s="7">
        <v>0.73402777777777772</v>
      </c>
      <c r="F2" s="7">
        <v>0.71666666666666667</v>
      </c>
      <c r="G2" s="7">
        <v>0.73888888888888893</v>
      </c>
      <c r="H2" s="7">
        <v>0.81388888888888888</v>
      </c>
      <c r="I2" s="7">
        <v>0.71319444444444446</v>
      </c>
      <c r="J2" s="7">
        <v>0.33888888888888891</v>
      </c>
      <c r="K2" s="7">
        <v>0.72152777777777777</v>
      </c>
      <c r="L2" s="7">
        <v>0.43888888888888888</v>
      </c>
      <c r="M2" s="7">
        <v>0.13472222222222222</v>
      </c>
      <c r="N2" s="7">
        <v>0.75416666666666665</v>
      </c>
      <c r="O2" s="7">
        <v>0.79583333333333328</v>
      </c>
      <c r="P2" s="7">
        <v>0.74444444444444446</v>
      </c>
      <c r="Q2" s="7">
        <v>0.39583333333333331</v>
      </c>
      <c r="R2" s="7">
        <v>0.78055555555555556</v>
      </c>
      <c r="S2" s="7">
        <v>0.75138888888888888</v>
      </c>
      <c r="T2" s="7">
        <v>0.74444444444444446</v>
      </c>
      <c r="U2" s="7">
        <v>0.77847222222222223</v>
      </c>
      <c r="V2" s="7">
        <v>0.83472222222222225</v>
      </c>
      <c r="W2" s="7">
        <v>0.74513888888888891</v>
      </c>
      <c r="X2" s="7">
        <v>0.74722222222222223</v>
      </c>
      <c r="Y2" s="7">
        <v>0.80138888888888893</v>
      </c>
      <c r="Z2" s="7">
        <v>0.88124999999999998</v>
      </c>
      <c r="AA2" s="7">
        <v>0.78819444444444442</v>
      </c>
      <c r="AB2" s="7">
        <v>0.75624999999999998</v>
      </c>
      <c r="AC2" s="7">
        <v>0.99513888888888891</v>
      </c>
      <c r="AD2" s="7">
        <v>0.84375</v>
      </c>
      <c r="AE2" s="7">
        <v>0.42777777777777776</v>
      </c>
      <c r="AF2" s="63"/>
      <c r="AG2" s="63"/>
    </row>
    <row r="3" spans="1:33" ht="14.25" x14ac:dyDescent="0.45">
      <c r="A3" s="8" t="s">
        <v>114</v>
      </c>
      <c r="B3" s="9">
        <v>114390</v>
      </c>
      <c r="C3" s="9">
        <v>130219</v>
      </c>
      <c r="D3" s="9">
        <v>134001</v>
      </c>
      <c r="E3" s="9">
        <v>138193</v>
      </c>
      <c r="F3" s="9">
        <v>142668</v>
      </c>
      <c r="G3" s="9">
        <v>148541</v>
      </c>
      <c r="H3" s="9">
        <v>148541</v>
      </c>
      <c r="I3" s="9">
        <v>151693</v>
      </c>
      <c r="J3" s="9">
        <v>151693</v>
      </c>
      <c r="K3" s="9">
        <v>158460</v>
      </c>
      <c r="L3" s="9">
        <v>158460</v>
      </c>
      <c r="M3" s="9">
        <v>164311</v>
      </c>
      <c r="N3" s="9">
        <v>165056</v>
      </c>
      <c r="O3" s="9">
        <v>165337</v>
      </c>
      <c r="P3" s="9">
        <v>165959</v>
      </c>
      <c r="Q3" s="9">
        <v>165959</v>
      </c>
      <c r="R3" s="9">
        <v>166785</v>
      </c>
      <c r="S3" s="9">
        <v>168221</v>
      </c>
      <c r="T3" s="9">
        <v>169167</v>
      </c>
      <c r="U3" s="9">
        <v>169718</v>
      </c>
      <c r="V3" s="9">
        <v>170323</v>
      </c>
      <c r="W3" s="9">
        <v>170807</v>
      </c>
      <c r="X3" s="9">
        <v>170962</v>
      </c>
      <c r="Y3" s="9">
        <v>171378</v>
      </c>
      <c r="Z3" s="9">
        <v>171501</v>
      </c>
      <c r="AA3" s="9">
        <v>171501</v>
      </c>
      <c r="AB3" s="9">
        <v>171524</v>
      </c>
      <c r="AC3" s="9">
        <v>171554</v>
      </c>
      <c r="AD3" s="9">
        <v>171554</v>
      </c>
      <c r="AE3" s="9">
        <v>171554</v>
      </c>
      <c r="AF3" s="111"/>
      <c r="AG3" s="111"/>
    </row>
    <row r="4" spans="1:33" ht="14.25" x14ac:dyDescent="0.45">
      <c r="A4" s="11" t="s">
        <v>115</v>
      </c>
      <c r="B4" s="12">
        <v>117368</v>
      </c>
      <c r="C4" s="12">
        <v>127209</v>
      </c>
      <c r="D4" s="12">
        <v>132868</v>
      </c>
      <c r="E4" s="12">
        <v>137577</v>
      </c>
      <c r="F4" s="12">
        <v>142746</v>
      </c>
      <c r="G4" s="12">
        <v>151254</v>
      </c>
      <c r="H4" s="12">
        <v>151254</v>
      </c>
      <c r="I4" s="12">
        <v>154907</v>
      </c>
      <c r="J4" s="12">
        <v>154907</v>
      </c>
      <c r="K4" s="12">
        <v>164372</v>
      </c>
      <c r="L4" s="12">
        <v>164372</v>
      </c>
      <c r="M4" s="12">
        <v>173069</v>
      </c>
      <c r="N4" s="12">
        <v>173900</v>
      </c>
      <c r="O4" s="12">
        <v>174333</v>
      </c>
      <c r="P4" s="12">
        <v>175216</v>
      </c>
      <c r="Q4" s="12">
        <v>175216</v>
      </c>
      <c r="R4" s="12">
        <v>176242</v>
      </c>
      <c r="S4" s="12">
        <v>177918</v>
      </c>
      <c r="T4" s="12">
        <v>179003</v>
      </c>
      <c r="U4" s="12">
        <v>179698</v>
      </c>
      <c r="V4" s="12">
        <v>180378</v>
      </c>
      <c r="W4" s="12">
        <v>180928</v>
      </c>
      <c r="X4" s="12">
        <v>181085</v>
      </c>
      <c r="Y4" s="12">
        <v>181501</v>
      </c>
      <c r="Z4" s="12">
        <v>181655</v>
      </c>
      <c r="AA4" s="12">
        <v>181655</v>
      </c>
      <c r="AB4" s="12">
        <v>181694</v>
      </c>
      <c r="AC4" s="12">
        <v>181721</v>
      </c>
      <c r="AD4" s="12">
        <v>181721</v>
      </c>
      <c r="AE4" s="12">
        <v>181721</v>
      </c>
      <c r="AF4" s="111"/>
      <c r="AG4" s="111"/>
    </row>
    <row r="5" spans="1:33" ht="14.25" x14ac:dyDescent="0.45">
      <c r="A5" s="14" t="s">
        <v>3</v>
      </c>
      <c r="B5" s="15">
        <f t="shared" ref="B5:AG5" si="5">IFERROR(B7/SUM(B3:B4),"")</f>
        <v>1.2849610369437086E-2</v>
      </c>
      <c r="C5" s="15">
        <f t="shared" si="5"/>
        <v>1.1692589772674301E-2</v>
      </c>
      <c r="D5" s="15">
        <f t="shared" si="5"/>
        <v>4.2455287050950094E-3</v>
      </c>
      <c r="E5" s="15">
        <f t="shared" si="5"/>
        <v>2.2337455125648184E-3</v>
      </c>
      <c r="F5" s="17">
        <f t="shared" si="5"/>
        <v>2.7328722487334189E-4</v>
      </c>
      <c r="G5" s="15">
        <f t="shared" si="5"/>
        <v>9.0495171700662111E-3</v>
      </c>
      <c r="H5" s="15">
        <f t="shared" si="5"/>
        <v>9.0495171700662111E-3</v>
      </c>
      <c r="I5" s="15">
        <f t="shared" si="5"/>
        <v>1.0482713633398566E-2</v>
      </c>
      <c r="J5" s="15">
        <f t="shared" si="5"/>
        <v>1.0482713633398566E-2</v>
      </c>
      <c r="K5" s="15">
        <f t="shared" si="5"/>
        <v>1.8312930564504139E-2</v>
      </c>
      <c r="L5" s="15">
        <f t="shared" si="5"/>
        <v>1.8312930564504139E-2</v>
      </c>
      <c r="M5" s="15">
        <f t="shared" si="5"/>
        <v>2.5958859446321654E-2</v>
      </c>
      <c r="N5" s="15">
        <f t="shared" si="5"/>
        <v>2.6091882132194148E-2</v>
      </c>
      <c r="O5" s="15">
        <f t="shared" si="5"/>
        <v>2.6484529101775251E-2</v>
      </c>
      <c r="P5" s="15">
        <f t="shared" si="5"/>
        <v>2.7132703158203268E-2</v>
      </c>
      <c r="Q5" s="15">
        <f t="shared" si="5"/>
        <v>2.7132703158203268E-2</v>
      </c>
      <c r="R5" s="15">
        <f t="shared" si="5"/>
        <v>2.7569258396569367E-2</v>
      </c>
      <c r="S5" s="15">
        <f t="shared" si="5"/>
        <v>2.8014757077359096E-2</v>
      </c>
      <c r="T5" s="15">
        <f t="shared" si="5"/>
        <v>2.825056725162995E-2</v>
      </c>
      <c r="U5" s="15">
        <f t="shared" si="5"/>
        <v>2.8561943356915538E-2</v>
      </c>
      <c r="V5" s="15">
        <f t="shared" si="5"/>
        <v>2.8671147216574804E-2</v>
      </c>
      <c r="W5" s="15">
        <f t="shared" si="5"/>
        <v>2.8774503532488949E-2</v>
      </c>
      <c r="X5" s="15">
        <f t="shared" si="5"/>
        <v>2.8754683323533505E-2</v>
      </c>
      <c r="Y5" s="15">
        <f t="shared" si="5"/>
        <v>2.8686887006594327E-2</v>
      </c>
      <c r="Z5" s="15">
        <f t="shared" si="5"/>
        <v>2.8752166181517515E-2</v>
      </c>
      <c r="AA5" s="15">
        <f t="shared" si="5"/>
        <v>2.8752166181517515E-2</v>
      </c>
      <c r="AB5" s="15">
        <f t="shared" si="5"/>
        <v>2.8792417147483991E-2</v>
      </c>
      <c r="AC5" s="15">
        <f t="shared" si="5"/>
        <v>2.8779279598046846E-2</v>
      </c>
      <c r="AD5" s="15">
        <f t="shared" si="5"/>
        <v>2.8779279598046846E-2</v>
      </c>
      <c r="AE5" s="15">
        <f t="shared" si="5"/>
        <v>2.8779279598046846E-2</v>
      </c>
      <c r="AF5" s="15" t="str">
        <f t="shared" si="5"/>
        <v/>
      </c>
      <c r="AG5" s="15" t="str">
        <f t="shared" si="5"/>
        <v/>
      </c>
    </row>
    <row r="6" spans="1:33" ht="14.25" x14ac:dyDescent="0.45">
      <c r="A6" s="14" t="s">
        <v>4</v>
      </c>
      <c r="B6" s="16" t="s">
        <v>5</v>
      </c>
      <c r="C6" s="15">
        <f t="shared" ref="C6:AE6" si="6">C5-B5</f>
        <v>-1.1570205967627849E-3</v>
      </c>
      <c r="D6" s="15">
        <f t="shared" si="6"/>
        <v>-7.4470610675792916E-3</v>
      </c>
      <c r="E6" s="15">
        <f t="shared" si="6"/>
        <v>-2.0117831925301911E-3</v>
      </c>
      <c r="F6" s="15">
        <f t="shared" si="6"/>
        <v>-1.9604582876914765E-3</v>
      </c>
      <c r="G6" s="15">
        <f t="shared" si="6"/>
        <v>8.7762299451928684E-3</v>
      </c>
      <c r="H6" s="15">
        <f t="shared" si="6"/>
        <v>0</v>
      </c>
      <c r="I6" s="15">
        <f t="shared" si="6"/>
        <v>1.4331964633323546E-3</v>
      </c>
      <c r="J6" s="15">
        <f t="shared" si="6"/>
        <v>0</v>
      </c>
      <c r="K6" s="15">
        <f t="shared" si="6"/>
        <v>7.8302169311055738E-3</v>
      </c>
      <c r="L6" s="15">
        <f t="shared" si="6"/>
        <v>0</v>
      </c>
      <c r="M6" s="15">
        <f t="shared" si="6"/>
        <v>7.6459288818175146E-3</v>
      </c>
      <c r="N6" s="15">
        <f t="shared" si="6"/>
        <v>1.3302268587249422E-4</v>
      </c>
      <c r="O6" s="15">
        <f t="shared" si="6"/>
        <v>3.9264696958110287E-4</v>
      </c>
      <c r="P6" s="15">
        <f t="shared" si="6"/>
        <v>6.481740564280164E-4</v>
      </c>
      <c r="Q6" s="15">
        <f t="shared" si="6"/>
        <v>0</v>
      </c>
      <c r="R6" s="17">
        <f t="shared" si="6"/>
        <v>4.3655523836609936E-4</v>
      </c>
      <c r="S6" s="17">
        <f t="shared" si="6"/>
        <v>4.4549868078972918E-4</v>
      </c>
      <c r="T6" s="17">
        <f t="shared" si="6"/>
        <v>2.3581017427085418E-4</v>
      </c>
      <c r="U6" s="17">
        <f t="shared" si="6"/>
        <v>3.113761052855879E-4</v>
      </c>
      <c r="V6" s="17">
        <f t="shared" si="6"/>
        <v>1.0920385965926607E-4</v>
      </c>
      <c r="W6" s="17">
        <f t="shared" si="6"/>
        <v>1.0335631591414443E-4</v>
      </c>
      <c r="X6" s="45">
        <f t="shared" si="6"/>
        <v>-1.982020895544348E-5</v>
      </c>
      <c r="Y6" s="45">
        <f t="shared" si="6"/>
        <v>-6.7796316939178203E-5</v>
      </c>
      <c r="Z6" s="45">
        <f t="shared" si="6"/>
        <v>6.5279174923188465E-5</v>
      </c>
      <c r="AA6" s="15">
        <f t="shared" si="6"/>
        <v>0</v>
      </c>
      <c r="AB6" s="45">
        <f t="shared" si="6"/>
        <v>4.0250965966475566E-5</v>
      </c>
      <c r="AC6" s="45">
        <f t="shared" si="6"/>
        <v>-1.3137549437144957E-5</v>
      </c>
      <c r="AD6" s="45">
        <f t="shared" si="6"/>
        <v>0</v>
      </c>
      <c r="AE6" s="45">
        <f t="shared" si="6"/>
        <v>0</v>
      </c>
      <c r="AF6" s="38"/>
      <c r="AG6" s="38"/>
    </row>
    <row r="7" spans="1:33" ht="14.25" x14ac:dyDescent="0.45">
      <c r="A7" s="14" t="s">
        <v>6</v>
      </c>
      <c r="B7" s="16">
        <f t="shared" ref="B7:AG7" si="7">ABS(B3-B4)</f>
        <v>2978</v>
      </c>
      <c r="C7" s="16">
        <f t="shared" si="7"/>
        <v>3010</v>
      </c>
      <c r="D7" s="16">
        <f t="shared" si="7"/>
        <v>1133</v>
      </c>
      <c r="E7" s="16">
        <f t="shared" si="7"/>
        <v>616</v>
      </c>
      <c r="F7" s="16">
        <f t="shared" si="7"/>
        <v>78</v>
      </c>
      <c r="G7" s="16">
        <f t="shared" si="7"/>
        <v>2713</v>
      </c>
      <c r="H7" s="16">
        <f t="shared" si="7"/>
        <v>2713</v>
      </c>
      <c r="I7" s="16">
        <f t="shared" si="7"/>
        <v>3214</v>
      </c>
      <c r="J7" s="16">
        <f t="shared" si="7"/>
        <v>3214</v>
      </c>
      <c r="K7" s="16">
        <f t="shared" si="7"/>
        <v>5912</v>
      </c>
      <c r="L7" s="16">
        <f t="shared" si="7"/>
        <v>5912</v>
      </c>
      <c r="M7" s="16">
        <f t="shared" si="7"/>
        <v>8758</v>
      </c>
      <c r="N7" s="16">
        <f t="shared" si="7"/>
        <v>8844</v>
      </c>
      <c r="O7" s="16">
        <f t="shared" si="7"/>
        <v>8996</v>
      </c>
      <c r="P7" s="16">
        <f t="shared" si="7"/>
        <v>9257</v>
      </c>
      <c r="Q7" s="16">
        <f t="shared" si="7"/>
        <v>9257</v>
      </c>
      <c r="R7" s="16">
        <f t="shared" si="7"/>
        <v>9457</v>
      </c>
      <c r="S7" s="16">
        <f t="shared" si="7"/>
        <v>9697</v>
      </c>
      <c r="T7" s="16">
        <f t="shared" si="7"/>
        <v>9836</v>
      </c>
      <c r="U7" s="16">
        <f t="shared" si="7"/>
        <v>9980</v>
      </c>
      <c r="V7" s="16">
        <f t="shared" si="7"/>
        <v>10055</v>
      </c>
      <c r="W7" s="16">
        <f t="shared" si="7"/>
        <v>10121</v>
      </c>
      <c r="X7" s="16">
        <f t="shared" si="7"/>
        <v>10123</v>
      </c>
      <c r="Y7" s="16">
        <f t="shared" si="7"/>
        <v>10123</v>
      </c>
      <c r="Z7" s="16">
        <f t="shared" si="7"/>
        <v>10154</v>
      </c>
      <c r="AA7" s="16">
        <f t="shared" si="7"/>
        <v>10154</v>
      </c>
      <c r="AB7" s="16">
        <f t="shared" si="7"/>
        <v>10170</v>
      </c>
      <c r="AC7" s="16">
        <f t="shared" si="7"/>
        <v>10167</v>
      </c>
      <c r="AD7" s="16">
        <f t="shared" si="7"/>
        <v>10167</v>
      </c>
      <c r="AE7" s="16">
        <f t="shared" si="7"/>
        <v>10167</v>
      </c>
      <c r="AF7" s="16"/>
      <c r="AG7" s="16"/>
    </row>
    <row r="8" spans="1:33" ht="14.25" x14ac:dyDescent="0.45">
      <c r="A8" s="14" t="s">
        <v>7</v>
      </c>
      <c r="B8" s="19">
        <f t="shared" ref="B8:AG8" si="8">SUM(B3:B4)</f>
        <v>231758</v>
      </c>
      <c r="C8" s="16">
        <f t="shared" si="8"/>
        <v>257428</v>
      </c>
      <c r="D8" s="19">
        <f t="shared" si="8"/>
        <v>266869</v>
      </c>
      <c r="E8" s="16">
        <f t="shared" si="8"/>
        <v>275770</v>
      </c>
      <c r="F8" s="16">
        <f t="shared" si="8"/>
        <v>285414</v>
      </c>
      <c r="G8" s="16">
        <f t="shared" si="8"/>
        <v>299795</v>
      </c>
      <c r="H8" s="16">
        <f t="shared" si="8"/>
        <v>299795</v>
      </c>
      <c r="I8" s="16">
        <f t="shared" si="8"/>
        <v>306600</v>
      </c>
      <c r="J8" s="16">
        <f t="shared" si="8"/>
        <v>306600</v>
      </c>
      <c r="K8" s="19">
        <f t="shared" si="8"/>
        <v>322832</v>
      </c>
      <c r="L8" s="16">
        <f t="shared" si="8"/>
        <v>322832</v>
      </c>
      <c r="M8" s="16">
        <f t="shared" si="8"/>
        <v>337380</v>
      </c>
      <c r="N8" s="16">
        <f t="shared" si="8"/>
        <v>338956</v>
      </c>
      <c r="O8" s="16">
        <f t="shared" si="8"/>
        <v>339670</v>
      </c>
      <c r="P8" s="16">
        <f t="shared" si="8"/>
        <v>341175</v>
      </c>
      <c r="Q8" s="16">
        <f t="shared" si="8"/>
        <v>341175</v>
      </c>
      <c r="R8" s="16">
        <f t="shared" si="8"/>
        <v>343027</v>
      </c>
      <c r="S8" s="16">
        <f t="shared" si="8"/>
        <v>346139</v>
      </c>
      <c r="T8" s="16">
        <f t="shared" si="8"/>
        <v>348170</v>
      </c>
      <c r="U8" s="16">
        <f t="shared" si="8"/>
        <v>349416</v>
      </c>
      <c r="V8" s="16">
        <f t="shared" si="8"/>
        <v>350701</v>
      </c>
      <c r="W8" s="16">
        <f t="shared" si="8"/>
        <v>351735</v>
      </c>
      <c r="X8" s="16">
        <f t="shared" si="8"/>
        <v>352047</v>
      </c>
      <c r="Y8" s="16">
        <f t="shared" si="8"/>
        <v>352879</v>
      </c>
      <c r="Z8" s="16">
        <f t="shared" si="8"/>
        <v>353156</v>
      </c>
      <c r="AA8" s="16">
        <f t="shared" si="8"/>
        <v>353156</v>
      </c>
      <c r="AB8" s="16">
        <f t="shared" si="8"/>
        <v>353218</v>
      </c>
      <c r="AC8" s="16">
        <f t="shared" si="8"/>
        <v>353275</v>
      </c>
      <c r="AD8" s="16">
        <f t="shared" si="8"/>
        <v>353275</v>
      </c>
      <c r="AE8" s="16">
        <f t="shared" si="8"/>
        <v>353275</v>
      </c>
      <c r="AF8" s="66"/>
      <c r="AG8" s="66"/>
    </row>
    <row r="9" spans="1:33" ht="14.25" x14ac:dyDescent="0.45">
      <c r="A9" s="14" t="s">
        <v>8</v>
      </c>
      <c r="B9" s="16" t="s">
        <v>9</v>
      </c>
      <c r="C9" s="16" t="s">
        <v>9</v>
      </c>
      <c r="D9" s="16" t="s">
        <v>9</v>
      </c>
      <c r="E9" s="16">
        <f t="shared" ref="E9:AG9" si="9">SUM(E10)</f>
        <v>364055</v>
      </c>
      <c r="F9" s="16">
        <f t="shared" si="9"/>
        <v>328128</v>
      </c>
      <c r="G9" s="16">
        <f t="shared" si="9"/>
        <v>212152</v>
      </c>
      <c r="H9" s="16">
        <f t="shared" si="9"/>
        <v>212152</v>
      </c>
      <c r="I9" s="16">
        <f t="shared" si="9"/>
        <v>173895</v>
      </c>
      <c r="J9" s="16">
        <f t="shared" si="9"/>
        <v>173895</v>
      </c>
      <c r="K9" s="16">
        <f t="shared" si="9"/>
        <v>126553</v>
      </c>
      <c r="L9" s="16">
        <f t="shared" si="9"/>
        <v>126553</v>
      </c>
      <c r="M9" s="16">
        <f t="shared" si="9"/>
        <v>80038</v>
      </c>
      <c r="N9" s="16">
        <f t="shared" si="9"/>
        <v>74708</v>
      </c>
      <c r="O9" s="16">
        <f t="shared" si="9"/>
        <v>71911</v>
      </c>
      <c r="P9" s="16">
        <f t="shared" si="9"/>
        <v>67753</v>
      </c>
      <c r="Q9" s="16">
        <f t="shared" si="9"/>
        <v>67753</v>
      </c>
      <c r="R9" s="16">
        <f t="shared" si="9"/>
        <v>51579</v>
      </c>
      <c r="S9" s="16">
        <f t="shared" si="9"/>
        <v>39655</v>
      </c>
      <c r="T9" s="16">
        <f t="shared" si="9"/>
        <v>31926</v>
      </c>
      <c r="U9" s="16">
        <f t="shared" si="9"/>
        <v>26789</v>
      </c>
      <c r="V9" s="16">
        <f t="shared" si="9"/>
        <v>21907</v>
      </c>
      <c r="W9" s="16">
        <f t="shared" si="9"/>
        <v>18127</v>
      </c>
      <c r="X9" s="16">
        <f t="shared" si="9"/>
        <v>12676</v>
      </c>
      <c r="Y9" s="16">
        <f t="shared" si="9"/>
        <v>13133</v>
      </c>
      <c r="Z9" s="16">
        <f t="shared" si="9"/>
        <v>11565</v>
      </c>
      <c r="AA9" s="16">
        <f t="shared" si="9"/>
        <v>11565</v>
      </c>
      <c r="AB9" s="16">
        <f t="shared" si="9"/>
        <v>11238</v>
      </c>
      <c r="AC9" s="16">
        <f t="shared" si="9"/>
        <v>0</v>
      </c>
      <c r="AD9" s="16">
        <f t="shared" si="9"/>
        <v>0</v>
      </c>
      <c r="AE9" s="16">
        <f t="shared" si="9"/>
        <v>0</v>
      </c>
      <c r="AF9" s="16"/>
      <c r="AG9" s="16"/>
    </row>
    <row r="10" spans="1:33" ht="14.25" x14ac:dyDescent="0.45">
      <c r="A10" s="20" t="s">
        <v>89</v>
      </c>
      <c r="B10" s="16"/>
      <c r="C10" s="16"/>
      <c r="D10" s="16"/>
      <c r="E10" s="40">
        <v>364055</v>
      </c>
      <c r="F10" s="16">
        <v>328128</v>
      </c>
      <c r="G10" s="16">
        <v>212152</v>
      </c>
      <c r="H10" s="16">
        <v>212152</v>
      </c>
      <c r="I10" s="24">
        <v>173895</v>
      </c>
      <c r="J10" s="24">
        <v>173895</v>
      </c>
      <c r="K10" s="21">
        <v>126553</v>
      </c>
      <c r="L10" s="16">
        <v>126553</v>
      </c>
      <c r="M10" s="24">
        <v>80038</v>
      </c>
      <c r="N10" s="24">
        <v>74708</v>
      </c>
      <c r="O10" s="24">
        <v>71911</v>
      </c>
      <c r="P10" s="24">
        <v>67753</v>
      </c>
      <c r="Q10" s="24">
        <v>67753</v>
      </c>
      <c r="R10" s="24">
        <v>51579</v>
      </c>
      <c r="S10" s="24">
        <v>39655</v>
      </c>
      <c r="T10" s="24">
        <v>31926</v>
      </c>
      <c r="U10" s="24">
        <v>26789</v>
      </c>
      <c r="V10" s="24">
        <v>21907</v>
      </c>
      <c r="W10" s="24">
        <v>18127</v>
      </c>
      <c r="X10" s="24">
        <v>12676</v>
      </c>
      <c r="Y10" s="24">
        <v>13133</v>
      </c>
      <c r="Z10" s="24">
        <v>11565</v>
      </c>
      <c r="AA10" s="24">
        <v>11565</v>
      </c>
      <c r="AB10" s="24">
        <v>11238</v>
      </c>
      <c r="AC10" s="20">
        <v>0</v>
      </c>
      <c r="AD10" s="20">
        <v>0</v>
      </c>
      <c r="AE10" s="20">
        <v>0</v>
      </c>
      <c r="AF10" s="66"/>
      <c r="AG10" s="66"/>
    </row>
    <row r="11" spans="1:33" ht="14.25" x14ac:dyDescent="0.45">
      <c r="A11" s="41"/>
      <c r="B11" s="24"/>
      <c r="C11" s="24"/>
      <c r="D11" s="24"/>
      <c r="E11" s="24"/>
      <c r="F11" s="51"/>
      <c r="G11" s="51"/>
      <c r="H11" s="51"/>
      <c r="I11" s="51"/>
      <c r="J11" s="51"/>
      <c r="K11" s="51"/>
      <c r="L11" s="51"/>
      <c r="M11" s="51"/>
      <c r="N11" s="51"/>
      <c r="O11" s="51"/>
      <c r="P11" s="51"/>
      <c r="Q11" s="51"/>
      <c r="R11" s="51"/>
      <c r="S11" s="51"/>
      <c r="T11" s="51"/>
      <c r="U11" s="51"/>
      <c r="V11" s="51"/>
      <c r="W11" s="51"/>
      <c r="X11" s="51"/>
      <c r="Y11" s="51"/>
      <c r="Z11" s="51"/>
      <c r="AA11" s="51"/>
      <c r="AB11" s="52"/>
      <c r="AC11" s="52"/>
      <c r="AD11" s="52"/>
      <c r="AE11" s="52"/>
      <c r="AF11" s="52"/>
      <c r="AG11" s="52"/>
    </row>
    <row r="12" spans="1:33" ht="14.25" x14ac:dyDescent="0.45">
      <c r="F12" s="50"/>
      <c r="G12" s="50"/>
      <c r="H12" s="50"/>
      <c r="I12" s="50"/>
      <c r="J12" s="50"/>
      <c r="K12" s="50"/>
      <c r="L12" s="50"/>
      <c r="M12" s="50"/>
      <c r="N12" s="50"/>
      <c r="O12" s="50"/>
      <c r="P12" s="50"/>
      <c r="Q12" s="51"/>
      <c r="R12" s="51"/>
      <c r="S12" s="51"/>
      <c r="T12" s="51"/>
      <c r="U12" s="51"/>
      <c r="V12" s="51"/>
      <c r="W12" s="51"/>
      <c r="X12" s="51"/>
      <c r="Y12" s="51"/>
      <c r="Z12" s="51"/>
      <c r="AA12" s="51"/>
      <c r="AB12" s="52"/>
      <c r="AC12" s="52"/>
      <c r="AD12" s="52"/>
      <c r="AE12" s="52"/>
      <c r="AF12" s="52"/>
      <c r="AG12" s="52"/>
    </row>
    <row r="13" spans="1:33" ht="14.25" x14ac:dyDescent="0.45">
      <c r="A13" s="41"/>
      <c r="B13" s="24"/>
      <c r="C13" s="24"/>
      <c r="D13" s="50"/>
      <c r="E13" s="50"/>
      <c r="F13" s="50"/>
      <c r="G13" s="50"/>
      <c r="H13" s="50"/>
      <c r="I13" s="50"/>
      <c r="J13" s="50"/>
      <c r="K13" s="50"/>
      <c r="L13" s="50"/>
      <c r="M13" s="50"/>
      <c r="N13" s="50"/>
      <c r="O13" s="50"/>
      <c r="P13" s="50"/>
      <c r="Q13" s="50"/>
      <c r="R13" s="50"/>
      <c r="S13" s="50"/>
      <c r="T13" s="50"/>
      <c r="U13" s="50"/>
      <c r="V13" s="50"/>
      <c r="W13" s="50"/>
      <c r="X13" s="50"/>
      <c r="Y13" s="51"/>
      <c r="Z13" s="51"/>
      <c r="AA13" s="51"/>
      <c r="AB13" s="52"/>
      <c r="AC13" s="52"/>
      <c r="AD13" s="52"/>
      <c r="AE13" s="52"/>
      <c r="AF13" s="52"/>
      <c r="AG13" s="52"/>
    </row>
    <row r="14" spans="1:33" ht="30.75" customHeight="1" x14ac:dyDescent="0.45">
      <c r="A14" s="28" t="s">
        <v>20</v>
      </c>
      <c r="B14" s="29" t="s">
        <v>21</v>
      </c>
    </row>
    <row r="15" spans="1:33" ht="15.75" customHeight="1" x14ac:dyDescent="0.45">
      <c r="A15" s="52" t="s">
        <v>89</v>
      </c>
      <c r="B15" s="29" t="s">
        <v>92</v>
      </c>
    </row>
    <row r="16" spans="1:33" ht="15.75" customHeight="1" x14ac:dyDescent="0.45"/>
    <row r="17" spans="1:8" ht="15.75" customHeight="1" x14ac:dyDescent="0.45">
      <c r="B17" s="96" t="s">
        <v>116</v>
      </c>
      <c r="C17" s="97"/>
      <c r="D17" s="97"/>
      <c r="E17" s="97"/>
      <c r="F17" s="97"/>
      <c r="G17" s="97"/>
      <c r="H17" s="97"/>
    </row>
    <row r="18" spans="1:8" ht="15.75" customHeight="1" x14ac:dyDescent="0.45"/>
    <row r="19" spans="1:8" ht="44.25" customHeight="1" x14ac:dyDescent="0.45">
      <c r="B19" s="98" t="s">
        <v>117</v>
      </c>
      <c r="C19" s="97"/>
      <c r="D19" s="97"/>
      <c r="E19" s="97"/>
      <c r="F19" s="97"/>
      <c r="G19" s="97"/>
      <c r="H19" s="97"/>
    </row>
    <row r="20" spans="1:8" ht="15.75" customHeight="1" x14ac:dyDescent="0.45"/>
    <row r="21" spans="1:8" ht="15.75" customHeight="1" x14ac:dyDescent="0.45">
      <c r="A21" s="60"/>
      <c r="B21" s="60"/>
      <c r="C21" s="60"/>
      <c r="D21" s="60"/>
      <c r="E21" s="60"/>
    </row>
    <row r="22" spans="1:8" ht="32.25" customHeight="1" x14ac:dyDescent="0.45">
      <c r="A22" s="28" t="s">
        <v>24</v>
      </c>
      <c r="B22" s="32" t="s">
        <v>118</v>
      </c>
    </row>
    <row r="23" spans="1:8" ht="15.75" customHeight="1" x14ac:dyDescent="0.45"/>
    <row r="24" spans="1:8" ht="15.75" customHeight="1" x14ac:dyDescent="0.45"/>
    <row r="25" spans="1:8" ht="15.75" customHeight="1" x14ac:dyDescent="0.45"/>
    <row r="26" spans="1:8" ht="15.75" customHeight="1" x14ac:dyDescent="0.45"/>
    <row r="27" spans="1:8" ht="15.75" customHeight="1" x14ac:dyDescent="0.45"/>
    <row r="28" spans="1:8" ht="15.75" customHeight="1" x14ac:dyDescent="0.45"/>
    <row r="29" spans="1:8" ht="15.75" customHeight="1" x14ac:dyDescent="0.45"/>
    <row r="30" spans="1:8" ht="15.75" customHeight="1" x14ac:dyDescent="0.45"/>
    <row r="31" spans="1:8" ht="15.75" customHeight="1" x14ac:dyDescent="0.45"/>
    <row r="32" spans="1:8" ht="15.75" customHeight="1" x14ac:dyDescent="0.45"/>
    <row r="33" ht="15.75" customHeight="1" x14ac:dyDescent="0.45"/>
    <row r="34" ht="15.75" customHeight="1" x14ac:dyDescent="0.45"/>
    <row r="35" ht="15.75" customHeight="1" x14ac:dyDescent="0.45"/>
    <row r="36" ht="15.75" customHeight="1" x14ac:dyDescent="0.45"/>
    <row r="37" ht="15.75" customHeight="1" x14ac:dyDescent="0.45"/>
    <row r="38" ht="15.75" customHeight="1" x14ac:dyDescent="0.45"/>
    <row r="39" ht="15.75" customHeight="1" x14ac:dyDescent="0.45"/>
    <row r="40" ht="15.75" customHeight="1" x14ac:dyDescent="0.45"/>
    <row r="41" ht="15.75" customHeight="1" x14ac:dyDescent="0.45"/>
    <row r="42" ht="15.75" customHeight="1" x14ac:dyDescent="0.45"/>
    <row r="43" ht="15.75" customHeight="1" x14ac:dyDescent="0.45"/>
    <row r="44" ht="15.75" customHeight="1" x14ac:dyDescent="0.45"/>
    <row r="45" ht="15.75" customHeight="1" x14ac:dyDescent="0.45"/>
    <row r="46" ht="15.75" customHeight="1" x14ac:dyDescent="0.45"/>
    <row r="47" ht="15.75" customHeight="1" x14ac:dyDescent="0.45"/>
    <row r="48" ht="15.75" customHeight="1" x14ac:dyDescent="0.45"/>
    <row r="49" ht="15.75" customHeight="1" x14ac:dyDescent="0.45"/>
    <row r="50" ht="15.75" customHeight="1" x14ac:dyDescent="0.45"/>
    <row r="51" ht="15.75" customHeight="1" x14ac:dyDescent="0.45"/>
    <row r="52" ht="15.75" customHeight="1" x14ac:dyDescent="0.45"/>
    <row r="53" ht="15.75" customHeight="1" x14ac:dyDescent="0.45"/>
    <row r="54" ht="15.75" customHeight="1" x14ac:dyDescent="0.45"/>
    <row r="55" ht="15.75" customHeight="1" x14ac:dyDescent="0.45"/>
    <row r="56" ht="15.75" customHeight="1" x14ac:dyDescent="0.45"/>
    <row r="57" ht="15.75" customHeight="1" x14ac:dyDescent="0.45"/>
    <row r="58" ht="15.75" customHeight="1" x14ac:dyDescent="0.45"/>
    <row r="59" ht="15.75" customHeight="1" x14ac:dyDescent="0.45"/>
    <row r="60" ht="15.75" customHeight="1" x14ac:dyDescent="0.45"/>
    <row r="61" ht="15.75" customHeight="1" x14ac:dyDescent="0.45"/>
    <row r="62" ht="15.75" customHeight="1" x14ac:dyDescent="0.45"/>
    <row r="63" ht="15.75" customHeight="1" x14ac:dyDescent="0.45"/>
    <row r="64"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sheetData>
  <mergeCells count="2">
    <mergeCell ref="B17:H17"/>
    <mergeCell ref="B19:H19"/>
  </mergeCells>
  <hyperlinks>
    <hyperlink ref="B14" r:id="rId1" xr:uid="{00000000-0004-0000-0900-000000000000}"/>
    <hyperlink ref="B15" r:id="rId2" xr:uid="{00000000-0004-0000-0900-000001000000}"/>
    <hyperlink ref="B17" r:id="rId3" location="00000193-2840-d399-add3-bc7ab9e90000" xr:uid="{00000000-0004-0000-0900-000002000000}"/>
    <hyperlink ref="B19" r:id="rId4" xr:uid="{00000000-0004-0000-0900-000003000000}"/>
    <hyperlink ref="B22" r:id="rId5" xr:uid="{00000000-0004-0000-0900-000004000000}"/>
  </hyperlinks>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E983"/>
  <sheetViews>
    <sheetView workbookViewId="0">
      <pane xSplit="1" topLeftCell="B1" activePane="topRight" state="frozen"/>
      <selection pane="topRight" activeCell="C2" sqref="C2"/>
    </sheetView>
  </sheetViews>
  <sheetFormatPr defaultColWidth="14.3984375" defaultRowHeight="15" customHeight="1" x14ac:dyDescent="0.45"/>
  <cols>
    <col min="1" max="1" width="25.73046875" customWidth="1"/>
    <col min="2" max="2" width="11.1328125" customWidth="1"/>
    <col min="3" max="3" width="9.86328125" customWidth="1"/>
    <col min="4" max="4" width="10.3984375" customWidth="1"/>
    <col min="5" max="5" width="9" customWidth="1"/>
    <col min="6" max="7" width="10.265625" customWidth="1"/>
    <col min="8" max="8" width="9" customWidth="1"/>
    <col min="9" max="9" width="8.86328125" customWidth="1"/>
    <col min="10" max="10" width="9" customWidth="1"/>
    <col min="11" max="11" width="8.73046875" customWidth="1"/>
    <col min="12" max="12" width="9.265625" customWidth="1"/>
    <col min="13" max="13" width="9.1328125" customWidth="1"/>
    <col min="14" max="14" width="8.73046875" customWidth="1"/>
    <col min="15" max="15" width="9" customWidth="1"/>
    <col min="16" max="16" width="10.86328125" customWidth="1"/>
    <col min="17" max="17" width="11" customWidth="1"/>
    <col min="18" max="18" width="10.265625" customWidth="1"/>
    <col min="19" max="19" width="11" customWidth="1"/>
    <col min="20" max="20" width="10.265625" customWidth="1"/>
    <col min="21" max="23" width="11" customWidth="1"/>
    <col min="24" max="24" width="10.265625" customWidth="1"/>
    <col min="25" max="25" width="11.53125" customWidth="1"/>
    <col min="26" max="31" width="11" customWidth="1"/>
  </cols>
  <sheetData>
    <row r="1" spans="1:31" x14ac:dyDescent="0.45">
      <c r="A1" s="33" t="s">
        <v>119</v>
      </c>
      <c r="B1" s="34">
        <v>45601</v>
      </c>
      <c r="C1" s="4">
        <f>B1+1</f>
        <v>45602</v>
      </c>
      <c r="D1" s="4">
        <f>C1</f>
        <v>45602</v>
      </c>
      <c r="E1" s="4">
        <f>C1+1</f>
        <v>45603</v>
      </c>
      <c r="F1" s="4">
        <f t="shared" ref="F1:J1" si="0">E1+1</f>
        <v>45604</v>
      </c>
      <c r="G1" s="4">
        <f t="shared" si="0"/>
        <v>45605</v>
      </c>
      <c r="H1" s="4">
        <f t="shared" si="0"/>
        <v>45606</v>
      </c>
      <c r="I1" s="4">
        <f t="shared" si="0"/>
        <v>45607</v>
      </c>
      <c r="J1" s="4">
        <f t="shared" si="0"/>
        <v>45608</v>
      </c>
      <c r="K1" s="4">
        <f>I1+1</f>
        <v>45608</v>
      </c>
      <c r="L1" s="4">
        <v>45609</v>
      </c>
      <c r="M1" s="4">
        <v>45610</v>
      </c>
      <c r="N1" s="4">
        <v>45610</v>
      </c>
      <c r="O1" s="4">
        <f>M1+1</f>
        <v>45611</v>
      </c>
      <c r="P1" s="4">
        <f>O1+1</f>
        <v>45612</v>
      </c>
      <c r="Q1" s="4">
        <v>45614</v>
      </c>
      <c r="R1" s="4">
        <v>45614</v>
      </c>
      <c r="S1" s="4">
        <f t="shared" ref="S1:W1" si="1">R1+1</f>
        <v>45615</v>
      </c>
      <c r="T1" s="4">
        <f t="shared" si="1"/>
        <v>45616</v>
      </c>
      <c r="U1" s="4">
        <f t="shared" si="1"/>
        <v>45617</v>
      </c>
      <c r="V1" s="4">
        <f t="shared" si="1"/>
        <v>45618</v>
      </c>
      <c r="W1" s="4">
        <f t="shared" si="1"/>
        <v>45619</v>
      </c>
      <c r="X1" s="3">
        <v>45621</v>
      </c>
      <c r="Y1" s="4">
        <f t="shared" ref="Y1:Z1" si="2">X1+1</f>
        <v>45622</v>
      </c>
      <c r="Z1" s="4">
        <f t="shared" si="2"/>
        <v>45623</v>
      </c>
      <c r="AA1" s="3">
        <v>45625</v>
      </c>
      <c r="AB1" s="3">
        <v>45628</v>
      </c>
      <c r="AC1" s="4">
        <f t="shared" ref="AC1:AE1" si="3">AB1+1</f>
        <v>45629</v>
      </c>
      <c r="AD1" s="4">
        <f t="shared" si="3"/>
        <v>45630</v>
      </c>
      <c r="AE1" s="4">
        <f t="shared" si="3"/>
        <v>45631</v>
      </c>
    </row>
    <row r="2" spans="1:31" x14ac:dyDescent="0.45">
      <c r="A2" s="67"/>
      <c r="B2" s="68">
        <v>0.99027777777777781</v>
      </c>
      <c r="C2" s="69">
        <v>0.34027777777777779</v>
      </c>
      <c r="D2" s="69">
        <v>0.72569444444444442</v>
      </c>
      <c r="E2" s="69">
        <v>0.73402777777777772</v>
      </c>
      <c r="F2" s="69">
        <v>0.71666666666666667</v>
      </c>
      <c r="G2" s="69">
        <v>0.73888888888888893</v>
      </c>
      <c r="H2" s="69">
        <v>0.81388888888888888</v>
      </c>
      <c r="I2" s="69">
        <v>0.71319444444444446</v>
      </c>
      <c r="J2" s="7">
        <v>0.33888888888888891</v>
      </c>
      <c r="K2" s="69">
        <v>0.72152777777777777</v>
      </c>
      <c r="L2" s="69">
        <v>0.43888888888888888</v>
      </c>
      <c r="M2" s="69">
        <v>0.13472222222222222</v>
      </c>
      <c r="N2" s="69">
        <v>0.75416666666666665</v>
      </c>
      <c r="O2" s="69">
        <v>0.79583333333333328</v>
      </c>
      <c r="P2" s="68">
        <v>0.74444444444444446</v>
      </c>
      <c r="Q2" s="68">
        <v>0.39583333333333331</v>
      </c>
      <c r="R2" s="68">
        <v>0.78055555555555556</v>
      </c>
      <c r="S2" s="68">
        <v>0.75138888888888888</v>
      </c>
      <c r="T2" s="68">
        <v>0.74444444444444446</v>
      </c>
      <c r="U2" s="68">
        <v>0.77847222222222223</v>
      </c>
      <c r="V2" s="68">
        <v>0.83472222222222225</v>
      </c>
      <c r="W2" s="68">
        <v>0.74513888888888891</v>
      </c>
      <c r="X2" s="68">
        <v>0.74722222222222223</v>
      </c>
      <c r="Y2" s="68">
        <v>0.80138888888888893</v>
      </c>
      <c r="Z2" s="68">
        <v>0.88124999999999998</v>
      </c>
      <c r="AA2" s="68">
        <v>0.78819444444444442</v>
      </c>
      <c r="AB2" s="68">
        <v>0.75624999999999998</v>
      </c>
      <c r="AC2" s="7">
        <v>0.99513888888888891</v>
      </c>
      <c r="AD2" s="68">
        <v>0.84375</v>
      </c>
      <c r="AE2" s="68">
        <v>0.42777777777777776</v>
      </c>
    </row>
    <row r="3" spans="1:31" x14ac:dyDescent="0.45">
      <c r="A3" s="8" t="s">
        <v>120</v>
      </c>
      <c r="B3" s="9">
        <v>112477</v>
      </c>
      <c r="C3" s="9">
        <v>132100</v>
      </c>
      <c r="D3" s="9">
        <v>133642</v>
      </c>
      <c r="E3" s="9">
        <v>139354</v>
      </c>
      <c r="F3" s="9">
        <v>140869</v>
      </c>
      <c r="G3" s="9">
        <v>156630</v>
      </c>
      <c r="H3" s="9">
        <v>156630</v>
      </c>
      <c r="I3" s="9">
        <v>165139</v>
      </c>
      <c r="J3" s="9">
        <v>165139</v>
      </c>
      <c r="K3" s="9">
        <v>167492</v>
      </c>
      <c r="L3" s="9">
        <v>167491</v>
      </c>
      <c r="M3" s="9">
        <v>173825</v>
      </c>
      <c r="N3" s="9">
        <v>174072</v>
      </c>
      <c r="O3" s="9">
        <v>175426</v>
      </c>
      <c r="P3" s="9">
        <v>175656</v>
      </c>
      <c r="Q3" s="9">
        <v>175656</v>
      </c>
      <c r="R3" s="9">
        <v>175967</v>
      </c>
      <c r="S3" s="9">
        <v>176524</v>
      </c>
      <c r="T3" s="9">
        <v>176859</v>
      </c>
      <c r="U3" s="9">
        <v>179384</v>
      </c>
      <c r="V3" s="9">
        <v>179540</v>
      </c>
      <c r="W3" s="9">
        <v>179832</v>
      </c>
      <c r="X3" s="9">
        <v>179890</v>
      </c>
      <c r="Y3" s="9">
        <v>180041</v>
      </c>
      <c r="Z3" s="9">
        <v>180846</v>
      </c>
      <c r="AA3" s="9">
        <v>180846</v>
      </c>
      <c r="AB3" s="9">
        <v>180857</v>
      </c>
      <c r="AC3" s="9">
        <v>180950</v>
      </c>
      <c r="AD3" s="9">
        <v>180950</v>
      </c>
      <c r="AE3" s="9">
        <v>180950</v>
      </c>
    </row>
    <row r="4" spans="1:31" x14ac:dyDescent="0.45">
      <c r="A4" s="11" t="s">
        <v>121</v>
      </c>
      <c r="B4" s="12">
        <v>125267</v>
      </c>
      <c r="C4" s="12">
        <v>137211</v>
      </c>
      <c r="D4" s="12">
        <v>138863</v>
      </c>
      <c r="E4" s="12">
        <v>145722</v>
      </c>
      <c r="F4" s="12">
        <v>147300</v>
      </c>
      <c r="G4" s="12">
        <v>167787</v>
      </c>
      <c r="H4" s="12">
        <v>167787</v>
      </c>
      <c r="I4" s="12">
        <v>179184</v>
      </c>
      <c r="J4" s="12">
        <v>179184</v>
      </c>
      <c r="K4" s="12">
        <v>181691</v>
      </c>
      <c r="L4" s="12">
        <v>181691</v>
      </c>
      <c r="M4" s="12">
        <v>189810</v>
      </c>
      <c r="N4" s="12">
        <v>190042</v>
      </c>
      <c r="O4" s="12">
        <v>192312</v>
      </c>
      <c r="P4" s="12">
        <v>192513</v>
      </c>
      <c r="Q4" s="12">
        <v>192513</v>
      </c>
      <c r="R4" s="12">
        <v>192719</v>
      </c>
      <c r="S4" s="12">
        <v>193114</v>
      </c>
      <c r="T4" s="12">
        <v>193357</v>
      </c>
      <c r="U4" s="12">
        <v>196056</v>
      </c>
      <c r="V4" s="12">
        <v>196182</v>
      </c>
      <c r="W4" s="12">
        <v>196423</v>
      </c>
      <c r="X4" s="12">
        <v>196473</v>
      </c>
      <c r="Y4" s="12">
        <v>196569</v>
      </c>
      <c r="Z4" s="12">
        <v>197309</v>
      </c>
      <c r="AA4" s="12">
        <v>197309</v>
      </c>
      <c r="AB4" s="12">
        <v>197316</v>
      </c>
      <c r="AC4" s="12">
        <v>197397</v>
      </c>
      <c r="AD4" s="12">
        <v>197397</v>
      </c>
      <c r="AE4" s="12">
        <v>197397</v>
      </c>
    </row>
    <row r="5" spans="1:31" x14ac:dyDescent="0.45">
      <c r="A5" s="14" t="s">
        <v>3</v>
      </c>
      <c r="B5" s="15">
        <f t="shared" ref="B5:AE5" si="4">IFERROR(B7/SUM(B3:B4),"")</f>
        <v>5.3797361868228012E-2</v>
      </c>
      <c r="C5" s="15">
        <f t="shared" si="4"/>
        <v>1.8978058824184678E-2</v>
      </c>
      <c r="D5" s="38">
        <f t="shared" si="4"/>
        <v>1.915928148107374E-2</v>
      </c>
      <c r="E5" s="15">
        <f t="shared" si="4"/>
        <v>2.2337902875022801E-2</v>
      </c>
      <c r="F5" s="15">
        <f t="shared" si="4"/>
        <v>2.2316765509128325E-2</v>
      </c>
      <c r="G5" s="15">
        <f t="shared" si="4"/>
        <v>3.4390922793811667E-2</v>
      </c>
      <c r="H5" s="15">
        <f t="shared" si="4"/>
        <v>3.4390922793811667E-2</v>
      </c>
      <c r="I5" s="15">
        <f t="shared" si="4"/>
        <v>4.0790188282513802E-2</v>
      </c>
      <c r="J5" s="15">
        <f t="shared" si="4"/>
        <v>4.0790188282513802E-2</v>
      </c>
      <c r="K5" s="38">
        <f t="shared" si="4"/>
        <v>4.0663491636190763E-2</v>
      </c>
      <c r="L5" s="15">
        <f t="shared" si="4"/>
        <v>4.0666471925815191E-2</v>
      </c>
      <c r="M5" s="15">
        <f t="shared" si="4"/>
        <v>4.3958914845930674E-2</v>
      </c>
      <c r="N5" s="15">
        <f t="shared" si="4"/>
        <v>4.3859890034439762E-2</v>
      </c>
      <c r="O5" s="15">
        <f t="shared" si="4"/>
        <v>4.5918561584606429E-2</v>
      </c>
      <c r="P5" s="15">
        <f t="shared" si="4"/>
        <v>4.5786038476895122E-2</v>
      </c>
      <c r="Q5" s="15">
        <f t="shared" si="4"/>
        <v>4.5786038476895122E-2</v>
      </c>
      <c r="R5" s="15">
        <f t="shared" si="4"/>
        <v>4.5437038563981277E-2</v>
      </c>
      <c r="S5" s="15">
        <f t="shared" si="4"/>
        <v>4.4881749170810357E-2</v>
      </c>
      <c r="T5" s="15">
        <f t="shared" si="4"/>
        <v>4.4563173930894394E-2</v>
      </c>
      <c r="U5" s="15">
        <f t="shared" si="4"/>
        <v>4.440656296611975E-2</v>
      </c>
      <c r="V5" s="15">
        <f t="shared" si="4"/>
        <v>4.429338713197524E-2</v>
      </c>
      <c r="W5" s="15">
        <f t="shared" si="4"/>
        <v>4.4095095081792934E-2</v>
      </c>
      <c r="X5" s="15">
        <f t="shared" si="4"/>
        <v>4.4061185610700306E-2</v>
      </c>
      <c r="Y5" s="15">
        <f t="shared" si="4"/>
        <v>4.3886248373649135E-2</v>
      </c>
      <c r="Z5" s="15">
        <f t="shared" si="4"/>
        <v>4.3535058375533842E-2</v>
      </c>
      <c r="AA5" s="15">
        <f t="shared" si="4"/>
        <v>4.3535058375533842E-2</v>
      </c>
      <c r="AB5" s="15">
        <f t="shared" si="4"/>
        <v>4.3522409056172703E-2</v>
      </c>
      <c r="AC5" s="15">
        <f t="shared" si="4"/>
        <v>4.3470676389663454E-2</v>
      </c>
      <c r="AD5" s="15">
        <f t="shared" si="4"/>
        <v>4.3470676389663454E-2</v>
      </c>
      <c r="AE5" s="15">
        <f t="shared" si="4"/>
        <v>4.3470676389663454E-2</v>
      </c>
    </row>
    <row r="6" spans="1:31" x14ac:dyDescent="0.45">
      <c r="A6" s="14" t="s">
        <v>4</v>
      </c>
      <c r="B6" s="16" t="s">
        <v>5</v>
      </c>
      <c r="C6" s="15">
        <f t="shared" ref="C6:AE6" si="5">C5-B5</f>
        <v>-3.4819303044043334E-2</v>
      </c>
      <c r="D6" s="15">
        <f t="shared" si="5"/>
        <v>1.8122265688906222E-4</v>
      </c>
      <c r="E6" s="15">
        <f t="shared" si="5"/>
        <v>3.1786213939490604E-3</v>
      </c>
      <c r="F6" s="15">
        <f t="shared" si="5"/>
        <v>-2.1137365894475374E-5</v>
      </c>
      <c r="G6" s="15">
        <f t="shared" si="5"/>
        <v>1.2074157284683341E-2</v>
      </c>
      <c r="H6" s="15">
        <f t="shared" si="5"/>
        <v>0</v>
      </c>
      <c r="I6" s="15">
        <f t="shared" si="5"/>
        <v>6.3992654887021355E-3</v>
      </c>
      <c r="J6" s="15">
        <f t="shared" si="5"/>
        <v>0</v>
      </c>
      <c r="K6" s="15">
        <f t="shared" si="5"/>
        <v>-1.2669664632303929E-4</v>
      </c>
      <c r="L6" s="15">
        <f t="shared" si="5"/>
        <v>2.9802896244282562E-6</v>
      </c>
      <c r="M6" s="15">
        <f t="shared" si="5"/>
        <v>3.2924429201154834E-3</v>
      </c>
      <c r="N6" s="15">
        <f t="shared" si="5"/>
        <v>-9.9024811490912301E-5</v>
      </c>
      <c r="O6" s="15">
        <f t="shared" si="5"/>
        <v>2.0586715501666672E-3</v>
      </c>
      <c r="P6" s="15">
        <f t="shared" si="5"/>
        <v>-1.325231077113076E-4</v>
      </c>
      <c r="Q6" s="15">
        <f t="shared" si="5"/>
        <v>0</v>
      </c>
      <c r="R6" s="15">
        <f t="shared" si="5"/>
        <v>-3.4899991291384436E-4</v>
      </c>
      <c r="S6" s="15">
        <f t="shared" si="5"/>
        <v>-5.5528939317091991E-4</v>
      </c>
      <c r="T6" s="17">
        <f t="shared" si="5"/>
        <v>-3.1857523991596359E-4</v>
      </c>
      <c r="U6" s="17">
        <f t="shared" si="5"/>
        <v>-1.5661096477464359E-4</v>
      </c>
      <c r="V6" s="17">
        <f t="shared" si="5"/>
        <v>-1.1317583414451049E-4</v>
      </c>
      <c r="W6" s="17">
        <f t="shared" si="5"/>
        <v>-1.9829205018230545E-4</v>
      </c>
      <c r="X6" s="45">
        <f t="shared" si="5"/>
        <v>-3.3909471092628818E-5</v>
      </c>
      <c r="Y6" s="45">
        <f t="shared" si="5"/>
        <v>-1.7493723705117037E-4</v>
      </c>
      <c r="Z6" s="45">
        <f t="shared" si="5"/>
        <v>-3.5118999811529356E-4</v>
      </c>
      <c r="AA6" s="15">
        <f t="shared" si="5"/>
        <v>0</v>
      </c>
      <c r="AB6" s="45">
        <f t="shared" si="5"/>
        <v>-1.2649319361138223E-5</v>
      </c>
      <c r="AC6" s="17">
        <f t="shared" si="5"/>
        <v>-5.1732666509249348E-5</v>
      </c>
      <c r="AD6" s="17">
        <f t="shared" si="5"/>
        <v>0</v>
      </c>
      <c r="AE6" s="17">
        <f t="shared" si="5"/>
        <v>0</v>
      </c>
    </row>
    <row r="7" spans="1:31" x14ac:dyDescent="0.45">
      <c r="A7" s="14" t="s">
        <v>6</v>
      </c>
      <c r="B7" s="16">
        <f t="shared" ref="B7:AE7" si="6">ABS(B3-B4)</f>
        <v>12790</v>
      </c>
      <c r="C7" s="16">
        <f t="shared" si="6"/>
        <v>5111</v>
      </c>
      <c r="D7" s="16">
        <f t="shared" si="6"/>
        <v>5221</v>
      </c>
      <c r="E7" s="16">
        <f t="shared" si="6"/>
        <v>6368</v>
      </c>
      <c r="F7" s="16">
        <f t="shared" si="6"/>
        <v>6431</v>
      </c>
      <c r="G7" s="16">
        <f t="shared" si="6"/>
        <v>11157</v>
      </c>
      <c r="H7" s="16">
        <f t="shared" si="6"/>
        <v>11157</v>
      </c>
      <c r="I7" s="16">
        <f t="shared" si="6"/>
        <v>14045</v>
      </c>
      <c r="J7" s="16">
        <f t="shared" si="6"/>
        <v>14045</v>
      </c>
      <c r="K7" s="16">
        <f t="shared" si="6"/>
        <v>14199</v>
      </c>
      <c r="L7" s="16">
        <f t="shared" si="6"/>
        <v>14200</v>
      </c>
      <c r="M7" s="16">
        <f t="shared" si="6"/>
        <v>15985</v>
      </c>
      <c r="N7" s="16">
        <f t="shared" si="6"/>
        <v>15970</v>
      </c>
      <c r="O7" s="16">
        <f t="shared" si="6"/>
        <v>16886</v>
      </c>
      <c r="P7" s="16">
        <f t="shared" si="6"/>
        <v>16857</v>
      </c>
      <c r="Q7" s="16">
        <f t="shared" si="6"/>
        <v>16857</v>
      </c>
      <c r="R7" s="16">
        <f t="shared" si="6"/>
        <v>16752</v>
      </c>
      <c r="S7" s="16">
        <f t="shared" si="6"/>
        <v>16590</v>
      </c>
      <c r="T7" s="16">
        <f t="shared" si="6"/>
        <v>16498</v>
      </c>
      <c r="U7" s="16">
        <f t="shared" si="6"/>
        <v>16672</v>
      </c>
      <c r="V7" s="16">
        <f t="shared" si="6"/>
        <v>16642</v>
      </c>
      <c r="W7" s="16">
        <f t="shared" si="6"/>
        <v>16591</v>
      </c>
      <c r="X7" s="16">
        <f t="shared" si="6"/>
        <v>16583</v>
      </c>
      <c r="Y7" s="16">
        <f t="shared" si="6"/>
        <v>16528</v>
      </c>
      <c r="Z7" s="16">
        <f t="shared" si="6"/>
        <v>16463</v>
      </c>
      <c r="AA7" s="16">
        <f t="shared" si="6"/>
        <v>16463</v>
      </c>
      <c r="AB7" s="16">
        <f t="shared" si="6"/>
        <v>16459</v>
      </c>
      <c r="AC7" s="16">
        <f t="shared" si="6"/>
        <v>16447</v>
      </c>
      <c r="AD7" s="16">
        <f t="shared" si="6"/>
        <v>16447</v>
      </c>
      <c r="AE7" s="16">
        <f t="shared" si="6"/>
        <v>16447</v>
      </c>
    </row>
    <row r="8" spans="1:31" x14ac:dyDescent="0.45">
      <c r="A8" s="14" t="s">
        <v>7</v>
      </c>
      <c r="B8" s="16">
        <f t="shared" ref="B8:AE8" si="7">SUM(B3:B4)</f>
        <v>237744</v>
      </c>
      <c r="C8" s="16">
        <f t="shared" si="7"/>
        <v>269311</v>
      </c>
      <c r="D8" s="16">
        <f t="shared" si="7"/>
        <v>272505</v>
      </c>
      <c r="E8" s="16">
        <f t="shared" si="7"/>
        <v>285076</v>
      </c>
      <c r="F8" s="16">
        <f t="shared" si="7"/>
        <v>288169</v>
      </c>
      <c r="G8" s="16">
        <f t="shared" si="7"/>
        <v>324417</v>
      </c>
      <c r="H8" s="16">
        <f t="shared" si="7"/>
        <v>324417</v>
      </c>
      <c r="I8" s="16">
        <f t="shared" si="7"/>
        <v>344323</v>
      </c>
      <c r="J8" s="16">
        <f t="shared" si="7"/>
        <v>344323</v>
      </c>
      <c r="K8" s="16">
        <f t="shared" si="7"/>
        <v>349183</v>
      </c>
      <c r="L8" s="16">
        <f t="shared" si="7"/>
        <v>349182</v>
      </c>
      <c r="M8" s="16">
        <f t="shared" si="7"/>
        <v>363635</v>
      </c>
      <c r="N8" s="16">
        <f t="shared" si="7"/>
        <v>364114</v>
      </c>
      <c r="O8" s="16">
        <f t="shared" si="7"/>
        <v>367738</v>
      </c>
      <c r="P8" s="16">
        <f t="shared" si="7"/>
        <v>368169</v>
      </c>
      <c r="Q8" s="16">
        <f t="shared" si="7"/>
        <v>368169</v>
      </c>
      <c r="R8" s="16">
        <f t="shared" si="7"/>
        <v>368686</v>
      </c>
      <c r="S8" s="16">
        <f t="shared" si="7"/>
        <v>369638</v>
      </c>
      <c r="T8" s="16">
        <f t="shared" si="7"/>
        <v>370216</v>
      </c>
      <c r="U8" s="16">
        <f t="shared" si="7"/>
        <v>375440</v>
      </c>
      <c r="V8" s="16">
        <f t="shared" si="7"/>
        <v>375722</v>
      </c>
      <c r="W8" s="16">
        <f t="shared" si="7"/>
        <v>376255</v>
      </c>
      <c r="X8" s="16">
        <f t="shared" si="7"/>
        <v>376363</v>
      </c>
      <c r="Y8" s="16">
        <f t="shared" si="7"/>
        <v>376610</v>
      </c>
      <c r="Z8" s="16">
        <f t="shared" si="7"/>
        <v>378155</v>
      </c>
      <c r="AA8" s="16">
        <f t="shared" si="7"/>
        <v>378155</v>
      </c>
      <c r="AB8" s="16">
        <f t="shared" si="7"/>
        <v>378173</v>
      </c>
      <c r="AC8" s="16">
        <f t="shared" si="7"/>
        <v>378347</v>
      </c>
      <c r="AD8" s="16">
        <f t="shared" si="7"/>
        <v>378347</v>
      </c>
      <c r="AE8" s="16">
        <f t="shared" si="7"/>
        <v>378347</v>
      </c>
    </row>
    <row r="9" spans="1:31" x14ac:dyDescent="0.45">
      <c r="A9" s="14" t="s">
        <v>8</v>
      </c>
      <c r="B9" s="16" t="s">
        <v>9</v>
      </c>
      <c r="C9" s="16" t="s">
        <v>9</v>
      </c>
      <c r="D9" s="16" t="s">
        <v>9</v>
      </c>
      <c r="E9" s="16">
        <f t="shared" ref="E9:AE9" si="8">SUM(E10:E11)</f>
        <v>858293</v>
      </c>
      <c r="F9" s="16">
        <f t="shared" si="8"/>
        <v>822366</v>
      </c>
      <c r="G9" s="16">
        <f t="shared" si="8"/>
        <v>462152</v>
      </c>
      <c r="H9" s="16">
        <f t="shared" si="8"/>
        <v>352152</v>
      </c>
      <c r="I9" s="16">
        <f t="shared" si="8"/>
        <v>313895</v>
      </c>
      <c r="J9" s="16">
        <f t="shared" si="8"/>
        <v>303838</v>
      </c>
      <c r="K9" s="16">
        <f t="shared" si="8"/>
        <v>256496</v>
      </c>
      <c r="L9" s="16">
        <f t="shared" si="8"/>
        <v>256496</v>
      </c>
      <c r="M9" s="16">
        <f t="shared" si="8"/>
        <v>147038</v>
      </c>
      <c r="N9" s="16">
        <f t="shared" si="8"/>
        <v>141708</v>
      </c>
      <c r="O9" s="16">
        <f t="shared" si="8"/>
        <v>118411</v>
      </c>
      <c r="P9" s="16">
        <f t="shared" si="8"/>
        <v>114253</v>
      </c>
      <c r="Q9" s="16">
        <f t="shared" si="8"/>
        <v>114253</v>
      </c>
      <c r="R9" s="16">
        <f t="shared" si="8"/>
        <v>98079</v>
      </c>
      <c r="S9" s="16">
        <f t="shared" si="8"/>
        <v>86155</v>
      </c>
      <c r="T9" s="16">
        <f t="shared" si="8"/>
        <v>78426</v>
      </c>
      <c r="U9" s="16">
        <f t="shared" si="8"/>
        <v>38789</v>
      </c>
      <c r="V9" s="16">
        <f t="shared" si="8"/>
        <v>33907</v>
      </c>
      <c r="W9" s="16">
        <f t="shared" si="8"/>
        <v>30127</v>
      </c>
      <c r="X9" s="16">
        <f t="shared" si="8"/>
        <v>24676</v>
      </c>
      <c r="Y9" s="16">
        <f t="shared" si="8"/>
        <v>25133</v>
      </c>
      <c r="Z9" s="16">
        <f t="shared" si="8"/>
        <v>23565</v>
      </c>
      <c r="AA9" s="16">
        <f t="shared" si="8"/>
        <v>11565</v>
      </c>
      <c r="AB9" s="16">
        <f t="shared" si="8"/>
        <v>11238</v>
      </c>
      <c r="AC9" s="16">
        <f t="shared" si="8"/>
        <v>0</v>
      </c>
      <c r="AD9" s="16">
        <f t="shared" si="8"/>
        <v>0</v>
      </c>
      <c r="AE9" s="16">
        <f t="shared" si="8"/>
        <v>0</v>
      </c>
    </row>
    <row r="10" spans="1:31" x14ac:dyDescent="0.45">
      <c r="A10" s="20" t="s">
        <v>89</v>
      </c>
      <c r="B10" s="39"/>
      <c r="C10" s="39"/>
      <c r="D10" s="39"/>
      <c r="E10" s="40">
        <v>364055</v>
      </c>
      <c r="F10" s="16">
        <v>328128</v>
      </c>
      <c r="G10" s="16">
        <v>212152</v>
      </c>
      <c r="H10" s="16">
        <v>212152</v>
      </c>
      <c r="I10" s="24">
        <v>173895</v>
      </c>
      <c r="J10" s="24">
        <v>173895</v>
      </c>
      <c r="K10" s="16">
        <v>126553</v>
      </c>
      <c r="L10" s="16">
        <v>126553</v>
      </c>
      <c r="M10" s="24">
        <v>80038</v>
      </c>
      <c r="N10" s="24">
        <v>74708</v>
      </c>
      <c r="O10" s="24">
        <v>71911</v>
      </c>
      <c r="P10" s="24">
        <v>67753</v>
      </c>
      <c r="Q10" s="24">
        <v>67753</v>
      </c>
      <c r="R10" s="24">
        <v>51579</v>
      </c>
      <c r="S10" s="24">
        <v>39655</v>
      </c>
      <c r="T10" s="24">
        <v>31926</v>
      </c>
      <c r="U10" s="24">
        <v>26789</v>
      </c>
      <c r="V10" s="24">
        <v>21907</v>
      </c>
      <c r="W10" s="24">
        <v>18127</v>
      </c>
      <c r="X10" s="24">
        <v>12676</v>
      </c>
      <c r="Y10" s="24">
        <v>13133</v>
      </c>
      <c r="Z10" s="24">
        <v>11565</v>
      </c>
      <c r="AA10" s="24">
        <v>11565</v>
      </c>
      <c r="AB10" s="24">
        <v>11238</v>
      </c>
      <c r="AC10" s="20">
        <v>0</v>
      </c>
      <c r="AD10" s="20">
        <v>0</v>
      </c>
      <c r="AE10" s="20">
        <v>0</v>
      </c>
    </row>
    <row r="11" spans="1:31" x14ac:dyDescent="0.45">
      <c r="A11" s="20" t="s">
        <v>122</v>
      </c>
      <c r="B11" s="39"/>
      <c r="C11" s="39"/>
      <c r="D11" s="39"/>
      <c r="E11" s="16">
        <v>494238</v>
      </c>
      <c r="F11" s="16">
        <v>494238</v>
      </c>
      <c r="G11" s="48">
        <v>250000</v>
      </c>
      <c r="H11" s="21">
        <v>140000</v>
      </c>
      <c r="I11" s="16">
        <v>140000</v>
      </c>
      <c r="J11" s="16">
        <v>129943</v>
      </c>
      <c r="K11" s="20">
        <v>129943</v>
      </c>
      <c r="L11" s="16">
        <v>129943</v>
      </c>
      <c r="M11" s="24">
        <v>67000</v>
      </c>
      <c r="N11" s="24">
        <v>67000</v>
      </c>
      <c r="O11" s="24">
        <v>46500</v>
      </c>
      <c r="P11" s="24">
        <v>46500</v>
      </c>
      <c r="Q11" s="24">
        <v>46500</v>
      </c>
      <c r="R11" s="24">
        <v>46500</v>
      </c>
      <c r="S11" s="24">
        <v>46500</v>
      </c>
      <c r="T11" s="24">
        <v>46500</v>
      </c>
      <c r="U11" s="24">
        <v>12000</v>
      </c>
      <c r="V11" s="24">
        <v>12000</v>
      </c>
      <c r="W11" s="24">
        <v>12000</v>
      </c>
      <c r="X11" s="16">
        <v>12000</v>
      </c>
      <c r="Y11" s="24">
        <v>12000</v>
      </c>
      <c r="Z11" s="24">
        <v>12000</v>
      </c>
      <c r="AA11" s="16">
        <v>0</v>
      </c>
      <c r="AB11" s="16">
        <v>0</v>
      </c>
      <c r="AC11" s="16">
        <v>0</v>
      </c>
      <c r="AD11" s="16">
        <v>0</v>
      </c>
      <c r="AE11" s="16">
        <v>0</v>
      </c>
    </row>
    <row r="12" spans="1:31" x14ac:dyDescent="0.45">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c r="AD12" s="35"/>
      <c r="AE12" s="35"/>
    </row>
    <row r="13" spans="1:31" x14ac:dyDescent="0.45">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row>
    <row r="14" spans="1:31" x14ac:dyDescent="0.45">
      <c r="A14" s="14" t="s">
        <v>20</v>
      </c>
      <c r="B14" s="29" t="s">
        <v>21</v>
      </c>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row>
    <row r="15" spans="1:31" x14ac:dyDescent="0.45">
      <c r="A15" s="41" t="s">
        <v>89</v>
      </c>
      <c r="B15" s="29" t="s">
        <v>92</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row>
    <row r="16" spans="1:31" x14ac:dyDescent="0.45">
      <c r="A16" s="41" t="s">
        <v>122</v>
      </c>
      <c r="B16" s="70" t="s">
        <v>123</v>
      </c>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row>
    <row r="17" spans="1:31" x14ac:dyDescent="0.45">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c r="AD17" s="35"/>
      <c r="AE17" s="35"/>
    </row>
    <row r="18" spans="1:31" x14ac:dyDescent="0.45">
      <c r="B18" s="101" t="s">
        <v>124</v>
      </c>
      <c r="C18" s="97"/>
      <c r="D18" s="97"/>
      <c r="E18" s="97"/>
      <c r="F18" s="97"/>
      <c r="G18" s="97"/>
      <c r="H18" s="71"/>
      <c r="I18" s="35"/>
      <c r="J18" s="35"/>
      <c r="R18" s="35"/>
      <c r="S18" s="35"/>
      <c r="T18" s="35"/>
      <c r="U18" s="35"/>
      <c r="V18" s="35"/>
      <c r="W18" s="35"/>
      <c r="X18" s="35"/>
      <c r="Y18" s="35"/>
      <c r="Z18" s="35"/>
      <c r="AA18" s="35"/>
      <c r="AB18" s="35"/>
      <c r="AC18" s="35"/>
      <c r="AD18" s="35"/>
      <c r="AE18" s="35"/>
    </row>
    <row r="19" spans="1:31" x14ac:dyDescent="0.45">
      <c r="B19" s="71"/>
      <c r="C19" s="71"/>
      <c r="D19" s="71"/>
      <c r="E19" s="71"/>
      <c r="F19" s="71"/>
      <c r="G19" s="71"/>
      <c r="H19" s="71"/>
      <c r="I19" s="35"/>
      <c r="J19" s="35"/>
      <c r="R19" s="35"/>
      <c r="S19" s="35"/>
      <c r="T19" s="35"/>
      <c r="U19" s="35"/>
      <c r="V19" s="35"/>
      <c r="W19" s="35"/>
      <c r="X19" s="35"/>
      <c r="Y19" s="35"/>
      <c r="Z19" s="35"/>
      <c r="AA19" s="35"/>
      <c r="AB19" s="35"/>
      <c r="AC19" s="35"/>
      <c r="AD19" s="35"/>
      <c r="AE19" s="35"/>
    </row>
    <row r="20" spans="1:31" x14ac:dyDescent="0.45">
      <c r="B20" s="98" t="s">
        <v>125</v>
      </c>
      <c r="C20" s="97"/>
      <c r="D20" s="97"/>
      <c r="E20" s="97"/>
      <c r="F20" s="97"/>
      <c r="G20" s="97"/>
      <c r="H20" s="97"/>
      <c r="I20" s="35"/>
      <c r="J20" s="35"/>
      <c r="R20" s="35"/>
      <c r="S20" s="35"/>
      <c r="T20" s="35"/>
      <c r="U20" s="35"/>
      <c r="V20" s="35"/>
      <c r="W20" s="35"/>
      <c r="X20" s="35"/>
      <c r="Y20" s="35"/>
      <c r="Z20" s="35"/>
      <c r="AA20" s="35"/>
      <c r="AB20" s="35"/>
      <c r="AC20" s="35"/>
      <c r="AD20" s="35"/>
      <c r="AE20" s="35"/>
    </row>
    <row r="21" spans="1:31" x14ac:dyDescent="0.45">
      <c r="A21" s="35"/>
      <c r="B21" s="35"/>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row>
    <row r="22" spans="1:31" x14ac:dyDescent="0.45">
      <c r="A22" s="14" t="s">
        <v>24</v>
      </c>
      <c r="B22" s="43" t="s">
        <v>126</v>
      </c>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row>
    <row r="23" spans="1:31" x14ac:dyDescent="0.45">
      <c r="A23" s="35"/>
      <c r="B23" s="43" t="s">
        <v>127</v>
      </c>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row>
    <row r="24" spans="1:31" x14ac:dyDescent="0.45">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row>
    <row r="25" spans="1:31" x14ac:dyDescent="0.4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row>
    <row r="26" spans="1:31" x14ac:dyDescent="0.4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row>
    <row r="27" spans="1:31" x14ac:dyDescent="0.4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row>
    <row r="28" spans="1:31" x14ac:dyDescent="0.4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row>
    <row r="29" spans="1:31" x14ac:dyDescent="0.4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row>
    <row r="30" spans="1:31" x14ac:dyDescent="0.4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row>
    <row r="31" spans="1:31" x14ac:dyDescent="0.4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row>
    <row r="32" spans="1:31" x14ac:dyDescent="0.4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row>
    <row r="33" spans="1:31" x14ac:dyDescent="0.4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row>
    <row r="34" spans="1:31" x14ac:dyDescent="0.4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row>
    <row r="35" spans="1:31" x14ac:dyDescent="0.4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row>
    <row r="36" spans="1:31" x14ac:dyDescent="0.4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row>
    <row r="37" spans="1:31" x14ac:dyDescent="0.4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row>
    <row r="38" spans="1:31" x14ac:dyDescent="0.4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row>
    <row r="39" spans="1:31" x14ac:dyDescent="0.4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row>
    <row r="40" spans="1:31" x14ac:dyDescent="0.4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row>
    <row r="41" spans="1:31" x14ac:dyDescent="0.4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row>
    <row r="42" spans="1:31" x14ac:dyDescent="0.4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row>
    <row r="43" spans="1:31" x14ac:dyDescent="0.4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row>
    <row r="44" spans="1:31" x14ac:dyDescent="0.4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row>
    <row r="45" spans="1:31" x14ac:dyDescent="0.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row>
    <row r="46" spans="1:31" x14ac:dyDescent="0.4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row>
    <row r="47" spans="1:31" x14ac:dyDescent="0.4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row>
    <row r="48" spans="1:31" x14ac:dyDescent="0.4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row>
    <row r="49" spans="1:31" x14ac:dyDescent="0.4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row>
    <row r="50" spans="1:31" x14ac:dyDescent="0.4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row>
    <row r="51" spans="1:31" x14ac:dyDescent="0.4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row>
    <row r="52" spans="1:31" x14ac:dyDescent="0.4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row>
    <row r="53" spans="1:31" x14ac:dyDescent="0.4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row>
    <row r="54" spans="1:31" x14ac:dyDescent="0.4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row>
    <row r="55" spans="1:31" x14ac:dyDescent="0.4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row>
    <row r="56" spans="1:31" x14ac:dyDescent="0.4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row>
    <row r="57" spans="1:31" x14ac:dyDescent="0.4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row>
    <row r="58" spans="1:31" x14ac:dyDescent="0.4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row>
    <row r="59" spans="1:31" x14ac:dyDescent="0.4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row>
    <row r="60" spans="1:31" x14ac:dyDescent="0.4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row>
    <row r="61" spans="1:31" x14ac:dyDescent="0.4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row>
    <row r="62" spans="1:31" x14ac:dyDescent="0.4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row>
    <row r="63" spans="1:31" x14ac:dyDescent="0.4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row>
    <row r="64" spans="1:31" x14ac:dyDescent="0.4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row>
    <row r="65" spans="1:31" x14ac:dyDescent="0.4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row>
    <row r="66" spans="1:31" x14ac:dyDescent="0.4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row>
    <row r="67" spans="1:31" x14ac:dyDescent="0.4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row>
    <row r="68" spans="1:31" x14ac:dyDescent="0.4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row>
    <row r="69" spans="1:31" x14ac:dyDescent="0.4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row>
    <row r="70" spans="1:31" x14ac:dyDescent="0.4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row>
    <row r="71" spans="1:31" x14ac:dyDescent="0.4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row>
    <row r="72" spans="1:31" x14ac:dyDescent="0.4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row>
    <row r="73" spans="1:31" x14ac:dyDescent="0.4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row>
    <row r="74" spans="1:31" x14ac:dyDescent="0.4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row>
    <row r="75" spans="1:31" x14ac:dyDescent="0.4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row>
    <row r="76" spans="1:31" x14ac:dyDescent="0.4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row>
    <row r="77" spans="1:31" x14ac:dyDescent="0.4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row>
    <row r="78" spans="1:31" x14ac:dyDescent="0.4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row>
    <row r="79" spans="1:31" x14ac:dyDescent="0.4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row>
    <row r="80" spans="1:31" x14ac:dyDescent="0.4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row>
    <row r="81" spans="1:31" x14ac:dyDescent="0.4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row>
    <row r="82" spans="1:31" x14ac:dyDescent="0.4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row>
    <row r="83" spans="1:31" x14ac:dyDescent="0.4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row>
    <row r="84" spans="1:31" x14ac:dyDescent="0.4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row>
    <row r="85" spans="1:31" x14ac:dyDescent="0.4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row>
    <row r="86" spans="1:31" x14ac:dyDescent="0.4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row>
    <row r="87" spans="1:31" x14ac:dyDescent="0.4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row>
    <row r="88" spans="1:31" x14ac:dyDescent="0.4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row>
    <row r="89" spans="1:31" x14ac:dyDescent="0.4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row>
    <row r="90" spans="1:31" x14ac:dyDescent="0.4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row>
    <row r="91" spans="1:31" x14ac:dyDescent="0.4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row>
    <row r="92" spans="1:31" x14ac:dyDescent="0.4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row>
    <row r="93" spans="1:31" x14ac:dyDescent="0.4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row>
    <row r="94" spans="1:31" x14ac:dyDescent="0.4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row>
    <row r="95" spans="1:31" x14ac:dyDescent="0.4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row>
    <row r="96" spans="1:31" x14ac:dyDescent="0.4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row>
    <row r="97" spans="1:31" x14ac:dyDescent="0.4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row>
    <row r="98" spans="1:31" x14ac:dyDescent="0.4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row>
    <row r="99" spans="1:31" x14ac:dyDescent="0.4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row>
    <row r="100" spans="1:31" x14ac:dyDescent="0.4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row>
    <row r="101" spans="1:31" x14ac:dyDescent="0.4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row>
    <row r="102" spans="1:31" x14ac:dyDescent="0.4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row>
    <row r="103" spans="1:31" x14ac:dyDescent="0.4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row>
    <row r="104" spans="1:31" x14ac:dyDescent="0.4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row>
    <row r="105" spans="1:31" x14ac:dyDescent="0.4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row>
    <row r="106" spans="1:31" x14ac:dyDescent="0.4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row>
    <row r="107" spans="1:31" x14ac:dyDescent="0.4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row>
    <row r="108" spans="1:31" x14ac:dyDescent="0.4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row>
    <row r="109" spans="1:31" x14ac:dyDescent="0.4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row>
    <row r="110" spans="1:31" x14ac:dyDescent="0.4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row>
    <row r="111" spans="1:31" x14ac:dyDescent="0.4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row>
    <row r="112" spans="1:31" x14ac:dyDescent="0.4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row>
    <row r="113" spans="1:31" x14ac:dyDescent="0.4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row>
    <row r="114" spans="1:31" x14ac:dyDescent="0.4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row>
    <row r="115" spans="1:31" x14ac:dyDescent="0.4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row>
    <row r="116" spans="1:31" x14ac:dyDescent="0.4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row>
    <row r="117" spans="1:31" x14ac:dyDescent="0.4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row>
    <row r="118" spans="1:31" x14ac:dyDescent="0.4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row>
    <row r="119" spans="1:31" x14ac:dyDescent="0.4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row>
    <row r="120" spans="1:31" x14ac:dyDescent="0.4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row>
    <row r="121" spans="1:31" x14ac:dyDescent="0.4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row>
    <row r="122" spans="1:31" x14ac:dyDescent="0.4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row>
    <row r="123" spans="1:31" x14ac:dyDescent="0.4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row>
    <row r="124" spans="1:31" x14ac:dyDescent="0.4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row>
    <row r="125" spans="1:31" x14ac:dyDescent="0.4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row>
    <row r="126" spans="1:31" x14ac:dyDescent="0.4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row>
    <row r="127" spans="1:31" x14ac:dyDescent="0.4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row>
    <row r="128" spans="1:31" x14ac:dyDescent="0.4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row>
    <row r="129" spans="1:31" x14ac:dyDescent="0.4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row>
    <row r="130" spans="1:31" x14ac:dyDescent="0.4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row>
    <row r="131" spans="1:31" x14ac:dyDescent="0.4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row>
    <row r="132" spans="1:31" x14ac:dyDescent="0.4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row>
    <row r="133" spans="1:31" x14ac:dyDescent="0.4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row>
    <row r="134" spans="1:31" x14ac:dyDescent="0.4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row>
    <row r="135" spans="1:31" x14ac:dyDescent="0.4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row>
    <row r="136" spans="1:31" x14ac:dyDescent="0.4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row>
    <row r="137" spans="1:31" x14ac:dyDescent="0.4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row>
    <row r="138" spans="1:31" x14ac:dyDescent="0.4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row>
    <row r="139" spans="1:31" x14ac:dyDescent="0.4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row>
    <row r="140" spans="1:31" x14ac:dyDescent="0.4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row>
    <row r="141" spans="1:31" x14ac:dyDescent="0.4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row>
    <row r="142" spans="1:31" x14ac:dyDescent="0.4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row>
    <row r="143" spans="1:31" x14ac:dyDescent="0.4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row>
    <row r="144" spans="1:31" x14ac:dyDescent="0.4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row>
    <row r="145" spans="1:31" x14ac:dyDescent="0.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row>
    <row r="146" spans="1:31" x14ac:dyDescent="0.4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row>
    <row r="147" spans="1:31" x14ac:dyDescent="0.4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row>
    <row r="148" spans="1:31" x14ac:dyDescent="0.4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row>
    <row r="149" spans="1:31" x14ac:dyDescent="0.4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row>
    <row r="150" spans="1:31" x14ac:dyDescent="0.4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row>
    <row r="151" spans="1:31" x14ac:dyDescent="0.4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row>
    <row r="152" spans="1:31" x14ac:dyDescent="0.4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row>
    <row r="153" spans="1:31" x14ac:dyDescent="0.4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row>
    <row r="154" spans="1:31" x14ac:dyDescent="0.4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row>
    <row r="155" spans="1:31" x14ac:dyDescent="0.4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row>
    <row r="156" spans="1:31" x14ac:dyDescent="0.4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row>
    <row r="157" spans="1:31" x14ac:dyDescent="0.4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row>
    <row r="158" spans="1:31" x14ac:dyDescent="0.4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row>
    <row r="159" spans="1:31" x14ac:dyDescent="0.4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row>
    <row r="160" spans="1:31" x14ac:dyDescent="0.4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row>
    <row r="161" spans="1:31" x14ac:dyDescent="0.4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row>
    <row r="162" spans="1:31" x14ac:dyDescent="0.4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row>
    <row r="163" spans="1:31" x14ac:dyDescent="0.4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row>
    <row r="164" spans="1:31" x14ac:dyDescent="0.4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row>
    <row r="165" spans="1:31" x14ac:dyDescent="0.4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row>
    <row r="166" spans="1:31" x14ac:dyDescent="0.4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row>
    <row r="167" spans="1:31" x14ac:dyDescent="0.4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row>
    <row r="168" spans="1:31" x14ac:dyDescent="0.4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row>
    <row r="169" spans="1:31" x14ac:dyDescent="0.4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row>
    <row r="170" spans="1:31" x14ac:dyDescent="0.4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row>
    <row r="171" spans="1:31" x14ac:dyDescent="0.4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row>
    <row r="172" spans="1:31" x14ac:dyDescent="0.4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row>
    <row r="173" spans="1:31" x14ac:dyDescent="0.4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row>
    <row r="174" spans="1:31" x14ac:dyDescent="0.4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row>
    <row r="175" spans="1:31" x14ac:dyDescent="0.4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row>
    <row r="176" spans="1:31" x14ac:dyDescent="0.4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row>
    <row r="177" spans="1:31" x14ac:dyDescent="0.4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row>
    <row r="178" spans="1:31" x14ac:dyDescent="0.4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row>
    <row r="179" spans="1:31" x14ac:dyDescent="0.4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row>
    <row r="180" spans="1:31" x14ac:dyDescent="0.4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row>
    <row r="181" spans="1:31" x14ac:dyDescent="0.4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row>
    <row r="182" spans="1:31" x14ac:dyDescent="0.4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row>
    <row r="183" spans="1:31" x14ac:dyDescent="0.4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row>
    <row r="184" spans="1:31" x14ac:dyDescent="0.4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row>
    <row r="185" spans="1:31" x14ac:dyDescent="0.4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row>
    <row r="186" spans="1:31" x14ac:dyDescent="0.4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row>
    <row r="187" spans="1:31" x14ac:dyDescent="0.4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row>
    <row r="188" spans="1:31" x14ac:dyDescent="0.4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row>
    <row r="189" spans="1:31" x14ac:dyDescent="0.4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row>
    <row r="190" spans="1:31" x14ac:dyDescent="0.4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row>
    <row r="191" spans="1:31" x14ac:dyDescent="0.4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row>
    <row r="192" spans="1:31" x14ac:dyDescent="0.4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row>
    <row r="193" spans="1:31" x14ac:dyDescent="0.4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row>
    <row r="194" spans="1:31" x14ac:dyDescent="0.4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row>
    <row r="195" spans="1:31" x14ac:dyDescent="0.4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row>
    <row r="196" spans="1:31" x14ac:dyDescent="0.4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row>
    <row r="197" spans="1:31" x14ac:dyDescent="0.4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row>
    <row r="198" spans="1:31" x14ac:dyDescent="0.4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row>
    <row r="199" spans="1:31" x14ac:dyDescent="0.4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row>
    <row r="200" spans="1:31" x14ac:dyDescent="0.4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row>
    <row r="201" spans="1:31" x14ac:dyDescent="0.4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row>
    <row r="202" spans="1:31" x14ac:dyDescent="0.4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row>
    <row r="203" spans="1:31" x14ac:dyDescent="0.4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row>
    <row r="204" spans="1:31" x14ac:dyDescent="0.4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row>
    <row r="205" spans="1:31" x14ac:dyDescent="0.4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row>
    <row r="206" spans="1:31" x14ac:dyDescent="0.4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row>
    <row r="207" spans="1:31" x14ac:dyDescent="0.4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row>
    <row r="208" spans="1:31" x14ac:dyDescent="0.4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row>
    <row r="209" spans="1:31" x14ac:dyDescent="0.4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row>
    <row r="210" spans="1:31" x14ac:dyDescent="0.4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row>
    <row r="211" spans="1:31" x14ac:dyDescent="0.4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row>
    <row r="212" spans="1:31" x14ac:dyDescent="0.4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row>
    <row r="213" spans="1:31" x14ac:dyDescent="0.4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row>
    <row r="214" spans="1:31" x14ac:dyDescent="0.4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row>
    <row r="215" spans="1:31" x14ac:dyDescent="0.4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row>
    <row r="216" spans="1:31" x14ac:dyDescent="0.4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row>
    <row r="217" spans="1:31" x14ac:dyDescent="0.4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row>
    <row r="218" spans="1:31" x14ac:dyDescent="0.4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row>
    <row r="219" spans="1:31" x14ac:dyDescent="0.4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row>
    <row r="220" spans="1:31" x14ac:dyDescent="0.4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row>
    <row r="221" spans="1:31" x14ac:dyDescent="0.4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row>
    <row r="222" spans="1:31" x14ac:dyDescent="0.4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row>
    <row r="223" spans="1:31" x14ac:dyDescent="0.4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row>
    <row r="224" spans="1:31" x14ac:dyDescent="0.4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row>
    <row r="225" spans="1:31" x14ac:dyDescent="0.4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row>
    <row r="226" spans="1:31" x14ac:dyDescent="0.4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row>
    <row r="227" spans="1:31" x14ac:dyDescent="0.4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row>
    <row r="228" spans="1:31" x14ac:dyDescent="0.4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row>
    <row r="229" spans="1:31" x14ac:dyDescent="0.4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row>
    <row r="230" spans="1:31" x14ac:dyDescent="0.4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row>
    <row r="231" spans="1:31" x14ac:dyDescent="0.4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row>
    <row r="232" spans="1:31" x14ac:dyDescent="0.4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row>
    <row r="233" spans="1:31" x14ac:dyDescent="0.4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row>
    <row r="234" spans="1:31" x14ac:dyDescent="0.4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row>
    <row r="235" spans="1:31" x14ac:dyDescent="0.4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row>
    <row r="236" spans="1:31" x14ac:dyDescent="0.4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row>
    <row r="237" spans="1:31" x14ac:dyDescent="0.4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row>
    <row r="238" spans="1:31" x14ac:dyDescent="0.4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row>
    <row r="239" spans="1:31" x14ac:dyDescent="0.4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row>
    <row r="240" spans="1:31" x14ac:dyDescent="0.4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row>
    <row r="241" spans="1:31" x14ac:dyDescent="0.4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row>
    <row r="242" spans="1:31" x14ac:dyDescent="0.4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row>
    <row r="243" spans="1:31" x14ac:dyDescent="0.4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row>
    <row r="244" spans="1:31" x14ac:dyDescent="0.4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row>
    <row r="245" spans="1:31" x14ac:dyDescent="0.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row>
    <row r="246" spans="1:31" x14ac:dyDescent="0.4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row>
    <row r="247" spans="1:31" x14ac:dyDescent="0.4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row>
    <row r="248" spans="1:31" x14ac:dyDescent="0.4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row>
    <row r="249" spans="1:31" x14ac:dyDescent="0.4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row>
    <row r="250" spans="1:31" x14ac:dyDescent="0.4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row>
    <row r="251" spans="1:31" x14ac:dyDescent="0.4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row>
    <row r="252" spans="1:31" x14ac:dyDescent="0.4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row>
    <row r="253" spans="1:31" x14ac:dyDescent="0.4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row>
    <row r="254" spans="1:31" x14ac:dyDescent="0.4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row>
    <row r="255" spans="1:31" x14ac:dyDescent="0.4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row>
    <row r="256" spans="1:31" x14ac:dyDescent="0.4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row>
    <row r="257" spans="1:31" x14ac:dyDescent="0.4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row>
    <row r="258" spans="1:31" x14ac:dyDescent="0.4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row>
    <row r="259" spans="1:31" x14ac:dyDescent="0.4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row>
    <row r="260" spans="1:31" x14ac:dyDescent="0.4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row>
    <row r="261" spans="1:31" x14ac:dyDescent="0.4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row>
    <row r="262" spans="1:31" x14ac:dyDescent="0.4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row>
    <row r="263" spans="1:31" x14ac:dyDescent="0.4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row>
    <row r="264" spans="1:31" x14ac:dyDescent="0.4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row>
    <row r="265" spans="1:31" x14ac:dyDescent="0.4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row>
    <row r="266" spans="1:31" x14ac:dyDescent="0.4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row>
    <row r="267" spans="1:31" x14ac:dyDescent="0.4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row>
    <row r="268" spans="1:31" x14ac:dyDescent="0.4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row>
    <row r="269" spans="1:31" x14ac:dyDescent="0.4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row>
    <row r="270" spans="1:31" x14ac:dyDescent="0.4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row>
    <row r="271" spans="1:31" x14ac:dyDescent="0.4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row>
    <row r="272" spans="1:31" x14ac:dyDescent="0.4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row>
    <row r="273" spans="1:31" x14ac:dyDescent="0.4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row>
    <row r="274" spans="1:31" x14ac:dyDescent="0.4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row>
    <row r="275" spans="1:31" x14ac:dyDescent="0.4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row>
    <row r="276" spans="1:31" x14ac:dyDescent="0.4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row>
    <row r="277" spans="1:31" x14ac:dyDescent="0.4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row>
    <row r="278" spans="1:31" x14ac:dyDescent="0.4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row>
    <row r="279" spans="1:31" x14ac:dyDescent="0.4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row>
    <row r="280" spans="1:31" x14ac:dyDescent="0.4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row>
    <row r="281" spans="1:31" x14ac:dyDescent="0.4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row>
    <row r="282" spans="1:31" x14ac:dyDescent="0.4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row>
    <row r="283" spans="1:31" x14ac:dyDescent="0.4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row>
    <row r="284" spans="1:31" x14ac:dyDescent="0.4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row>
    <row r="285" spans="1:31" x14ac:dyDescent="0.4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row>
    <row r="286" spans="1:31" x14ac:dyDescent="0.4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row>
    <row r="287" spans="1:31" x14ac:dyDescent="0.4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row>
    <row r="288" spans="1:31" x14ac:dyDescent="0.4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row>
    <row r="289" spans="1:31" x14ac:dyDescent="0.4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row>
    <row r="290" spans="1:31" x14ac:dyDescent="0.4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row>
    <row r="291" spans="1:31" x14ac:dyDescent="0.4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row>
    <row r="292" spans="1:31" x14ac:dyDescent="0.4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row>
    <row r="293" spans="1:31" x14ac:dyDescent="0.4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row>
    <row r="294" spans="1:31" x14ac:dyDescent="0.4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row>
    <row r="295" spans="1:31" x14ac:dyDescent="0.4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row>
    <row r="296" spans="1:31" x14ac:dyDescent="0.4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row>
    <row r="297" spans="1:31" x14ac:dyDescent="0.4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row>
    <row r="298" spans="1:31" x14ac:dyDescent="0.4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row>
    <row r="299" spans="1:31" x14ac:dyDescent="0.4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row>
    <row r="300" spans="1:31" x14ac:dyDescent="0.4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row>
    <row r="301" spans="1:31" x14ac:dyDescent="0.4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row>
    <row r="302" spans="1:31" x14ac:dyDescent="0.4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row>
    <row r="303" spans="1:31" x14ac:dyDescent="0.4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row>
    <row r="304" spans="1:31" x14ac:dyDescent="0.4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row>
    <row r="305" spans="1:31" x14ac:dyDescent="0.4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row>
    <row r="306" spans="1:31" x14ac:dyDescent="0.4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row>
    <row r="307" spans="1:31" x14ac:dyDescent="0.4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row>
    <row r="308" spans="1:31" x14ac:dyDescent="0.4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row>
    <row r="309" spans="1:31" x14ac:dyDescent="0.4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row>
    <row r="310" spans="1:31" x14ac:dyDescent="0.4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row>
    <row r="311" spans="1:31" x14ac:dyDescent="0.4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row>
    <row r="312" spans="1:31" x14ac:dyDescent="0.4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row>
    <row r="313" spans="1:31" x14ac:dyDescent="0.4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row>
    <row r="314" spans="1:31" x14ac:dyDescent="0.4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row>
    <row r="315" spans="1:31" x14ac:dyDescent="0.4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row>
    <row r="316" spans="1:31" x14ac:dyDescent="0.4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row>
    <row r="317" spans="1:31" x14ac:dyDescent="0.4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row>
    <row r="318" spans="1:31" x14ac:dyDescent="0.4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row>
    <row r="319" spans="1:31" x14ac:dyDescent="0.4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row>
    <row r="320" spans="1:31" x14ac:dyDescent="0.4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row>
    <row r="321" spans="1:31" x14ac:dyDescent="0.4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row>
    <row r="322" spans="1:31" x14ac:dyDescent="0.4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row>
    <row r="323" spans="1:31" x14ac:dyDescent="0.4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row>
    <row r="324" spans="1:31" x14ac:dyDescent="0.4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row>
    <row r="325" spans="1:31" x14ac:dyDescent="0.4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row>
    <row r="326" spans="1:31" x14ac:dyDescent="0.4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row>
    <row r="327" spans="1:31" x14ac:dyDescent="0.4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row>
    <row r="328" spans="1:31" x14ac:dyDescent="0.4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row>
    <row r="329" spans="1:31" x14ac:dyDescent="0.4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row>
    <row r="330" spans="1:31" x14ac:dyDescent="0.4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row>
    <row r="331" spans="1:31" x14ac:dyDescent="0.4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row>
    <row r="332" spans="1:31" x14ac:dyDescent="0.4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row>
    <row r="333" spans="1:31" x14ac:dyDescent="0.4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row>
    <row r="334" spans="1:31" x14ac:dyDescent="0.4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row>
    <row r="335" spans="1:31" x14ac:dyDescent="0.4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row>
    <row r="336" spans="1:31" x14ac:dyDescent="0.4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row>
    <row r="337" spans="1:31" x14ac:dyDescent="0.4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row>
    <row r="338" spans="1:31" x14ac:dyDescent="0.4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row>
    <row r="339" spans="1:31" x14ac:dyDescent="0.4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row>
    <row r="340" spans="1:31" x14ac:dyDescent="0.4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row>
    <row r="341" spans="1:31" x14ac:dyDescent="0.4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row>
    <row r="342" spans="1:31" x14ac:dyDescent="0.4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row>
    <row r="343" spans="1:31" x14ac:dyDescent="0.4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row>
    <row r="344" spans="1:31" x14ac:dyDescent="0.4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row>
    <row r="345" spans="1:31" x14ac:dyDescent="0.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row>
    <row r="346" spans="1:31" x14ac:dyDescent="0.4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row>
    <row r="347" spans="1:31" x14ac:dyDescent="0.4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row>
    <row r="348" spans="1:31" x14ac:dyDescent="0.4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row>
    <row r="349" spans="1:31" x14ac:dyDescent="0.4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row>
    <row r="350" spans="1:31" x14ac:dyDescent="0.4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row>
    <row r="351" spans="1:31" x14ac:dyDescent="0.4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row>
    <row r="352" spans="1:31" x14ac:dyDescent="0.4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row>
    <row r="353" spans="1:31" x14ac:dyDescent="0.4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row>
    <row r="354" spans="1:31" x14ac:dyDescent="0.4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row>
    <row r="355" spans="1:31" x14ac:dyDescent="0.4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row>
    <row r="356" spans="1:31" x14ac:dyDescent="0.4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row>
    <row r="357" spans="1:31" x14ac:dyDescent="0.4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row>
    <row r="358" spans="1:31" x14ac:dyDescent="0.4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row>
    <row r="359" spans="1:31" x14ac:dyDescent="0.4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row>
    <row r="360" spans="1:31" x14ac:dyDescent="0.4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row>
    <row r="361" spans="1:31" x14ac:dyDescent="0.4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row>
    <row r="362" spans="1:31" x14ac:dyDescent="0.4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row>
    <row r="363" spans="1:31" x14ac:dyDescent="0.4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row>
    <row r="364" spans="1:31" x14ac:dyDescent="0.4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row>
    <row r="365" spans="1:31" x14ac:dyDescent="0.4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row>
    <row r="366" spans="1:31" x14ac:dyDescent="0.4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row>
    <row r="367" spans="1:31" x14ac:dyDescent="0.4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row>
    <row r="368" spans="1:31" x14ac:dyDescent="0.4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row>
    <row r="369" spans="1:31" x14ac:dyDescent="0.4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row>
    <row r="370" spans="1:31" x14ac:dyDescent="0.4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row>
    <row r="371" spans="1:31" x14ac:dyDescent="0.4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row>
    <row r="372" spans="1:31" x14ac:dyDescent="0.4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row>
    <row r="373" spans="1:31" x14ac:dyDescent="0.4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row>
    <row r="374" spans="1:31" x14ac:dyDescent="0.4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row>
    <row r="375" spans="1:31" x14ac:dyDescent="0.4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row>
    <row r="376" spans="1:31" x14ac:dyDescent="0.4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row>
    <row r="377" spans="1:31" x14ac:dyDescent="0.4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row>
    <row r="378" spans="1:31" x14ac:dyDescent="0.4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row>
    <row r="379" spans="1:31" x14ac:dyDescent="0.4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row>
    <row r="380" spans="1:31" x14ac:dyDescent="0.4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row>
    <row r="381" spans="1:31" x14ac:dyDescent="0.4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row>
    <row r="382" spans="1:31" x14ac:dyDescent="0.4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row>
    <row r="383" spans="1:31" x14ac:dyDescent="0.4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row>
    <row r="384" spans="1:31" x14ac:dyDescent="0.4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row>
    <row r="385" spans="1:31" x14ac:dyDescent="0.4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row>
    <row r="386" spans="1:31" x14ac:dyDescent="0.4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row>
    <row r="387" spans="1:31" x14ac:dyDescent="0.4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row>
    <row r="388" spans="1:31" x14ac:dyDescent="0.4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row>
    <row r="389" spans="1:31" x14ac:dyDescent="0.4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row>
    <row r="390" spans="1:31" x14ac:dyDescent="0.4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row>
    <row r="391" spans="1:31" x14ac:dyDescent="0.4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row>
    <row r="392" spans="1:31" x14ac:dyDescent="0.4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row>
    <row r="393" spans="1:31" x14ac:dyDescent="0.4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row>
    <row r="394" spans="1:31" x14ac:dyDescent="0.4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row>
    <row r="395" spans="1:31" x14ac:dyDescent="0.4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row>
    <row r="396" spans="1:31" x14ac:dyDescent="0.4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row>
    <row r="397" spans="1:31" x14ac:dyDescent="0.4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row>
    <row r="398" spans="1:31" x14ac:dyDescent="0.4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row>
    <row r="399" spans="1:31" x14ac:dyDescent="0.4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row>
    <row r="400" spans="1:31" x14ac:dyDescent="0.4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row>
    <row r="401" spans="1:31" x14ac:dyDescent="0.4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row>
    <row r="402" spans="1:31" x14ac:dyDescent="0.4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row>
    <row r="403" spans="1:31" x14ac:dyDescent="0.4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row>
    <row r="404" spans="1:31" x14ac:dyDescent="0.4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row>
    <row r="405" spans="1:31" x14ac:dyDescent="0.4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row>
    <row r="406" spans="1:31" x14ac:dyDescent="0.4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row>
    <row r="407" spans="1:31" x14ac:dyDescent="0.4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row>
    <row r="408" spans="1:31" x14ac:dyDescent="0.4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row>
    <row r="409" spans="1:31" x14ac:dyDescent="0.4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row>
    <row r="410" spans="1:31" x14ac:dyDescent="0.4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row>
    <row r="411" spans="1:31" x14ac:dyDescent="0.4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row>
    <row r="412" spans="1:31" x14ac:dyDescent="0.4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row>
    <row r="413" spans="1:31" x14ac:dyDescent="0.4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row>
    <row r="414" spans="1:31" x14ac:dyDescent="0.4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row>
    <row r="415" spans="1:31" x14ac:dyDescent="0.4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row>
    <row r="416" spans="1:31" x14ac:dyDescent="0.4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row>
    <row r="417" spans="1:31" x14ac:dyDescent="0.4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row>
    <row r="418" spans="1:31" x14ac:dyDescent="0.4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row>
    <row r="419" spans="1:31" x14ac:dyDescent="0.4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row>
    <row r="420" spans="1:31" x14ac:dyDescent="0.4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row>
    <row r="421" spans="1:31" x14ac:dyDescent="0.4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row>
    <row r="422" spans="1:31" x14ac:dyDescent="0.4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row>
    <row r="423" spans="1:31" x14ac:dyDescent="0.4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row>
    <row r="424" spans="1:31" x14ac:dyDescent="0.4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row>
    <row r="425" spans="1:31" x14ac:dyDescent="0.4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row>
    <row r="426" spans="1:31" x14ac:dyDescent="0.4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row>
    <row r="427" spans="1:31" x14ac:dyDescent="0.4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row>
    <row r="428" spans="1:31" x14ac:dyDescent="0.4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row>
    <row r="429" spans="1:31" x14ac:dyDescent="0.4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row>
    <row r="430" spans="1:31" x14ac:dyDescent="0.4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row>
    <row r="431" spans="1:31" x14ac:dyDescent="0.4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row>
    <row r="432" spans="1:31" x14ac:dyDescent="0.4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row>
    <row r="433" spans="1:31" x14ac:dyDescent="0.4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row>
    <row r="434" spans="1:31" x14ac:dyDescent="0.4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row>
    <row r="435" spans="1:31" x14ac:dyDescent="0.4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row>
    <row r="436" spans="1:31" x14ac:dyDescent="0.4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row>
    <row r="437" spans="1:31" x14ac:dyDescent="0.4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row>
    <row r="438" spans="1:31" x14ac:dyDescent="0.4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row>
    <row r="439" spans="1:31" x14ac:dyDescent="0.4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row>
    <row r="440" spans="1:31" x14ac:dyDescent="0.4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row>
    <row r="441" spans="1:31" x14ac:dyDescent="0.4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row>
    <row r="442" spans="1:31" x14ac:dyDescent="0.4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row>
    <row r="443" spans="1:31" x14ac:dyDescent="0.4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row>
    <row r="444" spans="1:31" x14ac:dyDescent="0.4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row>
    <row r="445" spans="1:31" x14ac:dyDescent="0.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row>
    <row r="446" spans="1:31" x14ac:dyDescent="0.4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row>
    <row r="447" spans="1:31" x14ac:dyDescent="0.4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row>
    <row r="448" spans="1:31" x14ac:dyDescent="0.4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row>
    <row r="449" spans="1:31" x14ac:dyDescent="0.4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row>
    <row r="450" spans="1:31" x14ac:dyDescent="0.4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row>
    <row r="451" spans="1:31" x14ac:dyDescent="0.4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row>
    <row r="452" spans="1:31" x14ac:dyDescent="0.4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row>
    <row r="453" spans="1:31" x14ac:dyDescent="0.4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row>
    <row r="454" spans="1:31" x14ac:dyDescent="0.4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row>
    <row r="455" spans="1:31" x14ac:dyDescent="0.4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row>
    <row r="456" spans="1:31" x14ac:dyDescent="0.4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row>
    <row r="457" spans="1:31" x14ac:dyDescent="0.4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row>
    <row r="458" spans="1:31" x14ac:dyDescent="0.4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row>
    <row r="459" spans="1:31" x14ac:dyDescent="0.4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row>
    <row r="460" spans="1:31" x14ac:dyDescent="0.4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row>
    <row r="461" spans="1:31" x14ac:dyDescent="0.4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row>
    <row r="462" spans="1:31" x14ac:dyDescent="0.4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row>
    <row r="463" spans="1:31" x14ac:dyDescent="0.4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row>
    <row r="464" spans="1:31" x14ac:dyDescent="0.4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row>
    <row r="465" spans="1:31" x14ac:dyDescent="0.4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row>
    <row r="466" spans="1:31" x14ac:dyDescent="0.4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row>
    <row r="467" spans="1:31" x14ac:dyDescent="0.4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row>
    <row r="468" spans="1:31" x14ac:dyDescent="0.4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row>
    <row r="469" spans="1:31" x14ac:dyDescent="0.4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row>
    <row r="470" spans="1:31" x14ac:dyDescent="0.4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row>
    <row r="471" spans="1:31" x14ac:dyDescent="0.4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row>
    <row r="472" spans="1:31" x14ac:dyDescent="0.4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row>
    <row r="473" spans="1:31" x14ac:dyDescent="0.4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row>
    <row r="474" spans="1:31" x14ac:dyDescent="0.4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row>
    <row r="475" spans="1:31" x14ac:dyDescent="0.4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row>
    <row r="476" spans="1:31" x14ac:dyDescent="0.4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row>
    <row r="477" spans="1:31" x14ac:dyDescent="0.4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row>
    <row r="478" spans="1:31" x14ac:dyDescent="0.4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row>
    <row r="479" spans="1:31" x14ac:dyDescent="0.4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row>
    <row r="480" spans="1:31" x14ac:dyDescent="0.4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row>
    <row r="481" spans="1:31" x14ac:dyDescent="0.4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row>
    <row r="482" spans="1:31" x14ac:dyDescent="0.4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row>
    <row r="483" spans="1:31" x14ac:dyDescent="0.4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row>
    <row r="484" spans="1:31" x14ac:dyDescent="0.4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row>
    <row r="485" spans="1:31" x14ac:dyDescent="0.4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row>
    <row r="486" spans="1:31" x14ac:dyDescent="0.4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row>
    <row r="487" spans="1:31" x14ac:dyDescent="0.4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row>
    <row r="488" spans="1:31" x14ac:dyDescent="0.4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row>
    <row r="489" spans="1:31" x14ac:dyDescent="0.4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row>
    <row r="490" spans="1:31" x14ac:dyDescent="0.4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row>
    <row r="491" spans="1:31" x14ac:dyDescent="0.4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row>
    <row r="492" spans="1:31" x14ac:dyDescent="0.4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row>
    <row r="493" spans="1:31" x14ac:dyDescent="0.4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row>
    <row r="494" spans="1:31" x14ac:dyDescent="0.4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row>
    <row r="495" spans="1:31" x14ac:dyDescent="0.4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row>
    <row r="496" spans="1:31" x14ac:dyDescent="0.4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row>
    <row r="497" spans="1:31" x14ac:dyDescent="0.4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row>
    <row r="498" spans="1:31" x14ac:dyDescent="0.4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row>
    <row r="499" spans="1:31" x14ac:dyDescent="0.4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row>
    <row r="500" spans="1:31" x14ac:dyDescent="0.4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row>
    <row r="501" spans="1:31" x14ac:dyDescent="0.4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row>
    <row r="502" spans="1:31" x14ac:dyDescent="0.4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row>
    <row r="503" spans="1:31" x14ac:dyDescent="0.4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row>
    <row r="504" spans="1:31" x14ac:dyDescent="0.4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row>
    <row r="505" spans="1:31" x14ac:dyDescent="0.4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row>
    <row r="506" spans="1:31" x14ac:dyDescent="0.4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row>
    <row r="507" spans="1:31" x14ac:dyDescent="0.4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row>
    <row r="508" spans="1:31" x14ac:dyDescent="0.4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row>
    <row r="509" spans="1:31" x14ac:dyDescent="0.4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row>
    <row r="510" spans="1:31" x14ac:dyDescent="0.4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row>
    <row r="511" spans="1:31" x14ac:dyDescent="0.4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row>
    <row r="512" spans="1:31" x14ac:dyDescent="0.4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row>
    <row r="513" spans="1:31" x14ac:dyDescent="0.4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row>
    <row r="514" spans="1:31" x14ac:dyDescent="0.4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row>
    <row r="515" spans="1:31" x14ac:dyDescent="0.4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row>
    <row r="516" spans="1:31" x14ac:dyDescent="0.4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row>
    <row r="517" spans="1:31" x14ac:dyDescent="0.4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row>
    <row r="518" spans="1:31" x14ac:dyDescent="0.4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row>
    <row r="519" spans="1:31" x14ac:dyDescent="0.4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row>
    <row r="520" spans="1:31" x14ac:dyDescent="0.4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row>
    <row r="521" spans="1:31" x14ac:dyDescent="0.4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row>
    <row r="522" spans="1:31" x14ac:dyDescent="0.4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row>
    <row r="523" spans="1:31" x14ac:dyDescent="0.4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row>
    <row r="524" spans="1:31" x14ac:dyDescent="0.4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row>
    <row r="525" spans="1:31" x14ac:dyDescent="0.4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row>
    <row r="526" spans="1:31" x14ac:dyDescent="0.4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row>
    <row r="527" spans="1:31" x14ac:dyDescent="0.4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row>
    <row r="528" spans="1:31" x14ac:dyDescent="0.4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row>
    <row r="529" spans="1:31" x14ac:dyDescent="0.4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row>
    <row r="530" spans="1:31" x14ac:dyDescent="0.4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row>
    <row r="531" spans="1:31" x14ac:dyDescent="0.4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row>
    <row r="532" spans="1:31" x14ac:dyDescent="0.4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row>
    <row r="533" spans="1:31" x14ac:dyDescent="0.4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row>
    <row r="534" spans="1:31" x14ac:dyDescent="0.4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row>
    <row r="535" spans="1:31" x14ac:dyDescent="0.4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row>
    <row r="536" spans="1:31" x14ac:dyDescent="0.4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row>
    <row r="537" spans="1:31" x14ac:dyDescent="0.4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row>
    <row r="538" spans="1:31" x14ac:dyDescent="0.4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row>
    <row r="539" spans="1:31" x14ac:dyDescent="0.4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row>
    <row r="540" spans="1:31" x14ac:dyDescent="0.4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row>
    <row r="541" spans="1:31" x14ac:dyDescent="0.4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row>
    <row r="542" spans="1:31" x14ac:dyDescent="0.4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row>
    <row r="543" spans="1:31" x14ac:dyDescent="0.4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row>
    <row r="544" spans="1:31" x14ac:dyDescent="0.4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row>
    <row r="545" spans="1:31" x14ac:dyDescent="0.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row>
    <row r="546" spans="1:31" x14ac:dyDescent="0.4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row>
    <row r="547" spans="1:31" x14ac:dyDescent="0.4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row>
    <row r="548" spans="1:31" x14ac:dyDescent="0.4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row>
    <row r="549" spans="1:31" x14ac:dyDescent="0.4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row>
    <row r="550" spans="1:31" x14ac:dyDescent="0.4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row>
    <row r="551" spans="1:31" x14ac:dyDescent="0.4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row>
    <row r="552" spans="1:31" x14ac:dyDescent="0.4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row>
    <row r="553" spans="1:31" x14ac:dyDescent="0.4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row>
    <row r="554" spans="1:31" x14ac:dyDescent="0.4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row>
    <row r="555" spans="1:31" x14ac:dyDescent="0.4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row>
    <row r="556" spans="1:31" x14ac:dyDescent="0.4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row>
    <row r="557" spans="1:31" x14ac:dyDescent="0.4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row>
    <row r="558" spans="1:31" x14ac:dyDescent="0.4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row>
    <row r="559" spans="1:31" x14ac:dyDescent="0.4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row>
    <row r="560" spans="1:31" x14ac:dyDescent="0.4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row>
    <row r="561" spans="1:31" x14ac:dyDescent="0.4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row>
    <row r="562" spans="1:31" x14ac:dyDescent="0.4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row>
    <row r="563" spans="1:31" x14ac:dyDescent="0.4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row>
    <row r="564" spans="1:31" x14ac:dyDescent="0.4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row>
    <row r="565" spans="1:31" x14ac:dyDescent="0.4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row>
    <row r="566" spans="1:31" x14ac:dyDescent="0.4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row>
    <row r="567" spans="1:31" x14ac:dyDescent="0.4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row>
    <row r="568" spans="1:31" x14ac:dyDescent="0.4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row>
    <row r="569" spans="1:31" x14ac:dyDescent="0.4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row>
    <row r="570" spans="1:31" x14ac:dyDescent="0.4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row>
    <row r="571" spans="1:31" x14ac:dyDescent="0.4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row>
    <row r="572" spans="1:31" x14ac:dyDescent="0.4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row>
    <row r="573" spans="1:31" x14ac:dyDescent="0.4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row>
    <row r="574" spans="1:31" x14ac:dyDescent="0.4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row>
    <row r="575" spans="1:31" x14ac:dyDescent="0.4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row>
    <row r="576" spans="1:31" x14ac:dyDescent="0.4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row>
    <row r="577" spans="1:31" x14ac:dyDescent="0.4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row>
    <row r="578" spans="1:31" x14ac:dyDescent="0.4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row>
    <row r="579" spans="1:31" x14ac:dyDescent="0.4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row>
    <row r="580" spans="1:31" x14ac:dyDescent="0.4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row>
    <row r="581" spans="1:31" x14ac:dyDescent="0.4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row>
    <row r="582" spans="1:31" x14ac:dyDescent="0.4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row>
    <row r="583" spans="1:31" x14ac:dyDescent="0.4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row>
    <row r="584" spans="1:31" x14ac:dyDescent="0.4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row>
    <row r="585" spans="1:31" x14ac:dyDescent="0.4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row>
    <row r="586" spans="1:31" x14ac:dyDescent="0.4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row>
    <row r="587" spans="1:31" x14ac:dyDescent="0.4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row>
    <row r="588" spans="1:31" x14ac:dyDescent="0.4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row>
    <row r="589" spans="1:31" x14ac:dyDescent="0.4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row>
    <row r="590" spans="1:31" x14ac:dyDescent="0.4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row>
    <row r="591" spans="1:31" x14ac:dyDescent="0.4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row>
    <row r="592" spans="1:31" x14ac:dyDescent="0.4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row>
    <row r="593" spans="1:31" x14ac:dyDescent="0.4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row>
    <row r="594" spans="1:31" x14ac:dyDescent="0.4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row>
    <row r="595" spans="1:31" x14ac:dyDescent="0.4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row>
    <row r="596" spans="1:31" x14ac:dyDescent="0.4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row>
    <row r="597" spans="1:31" x14ac:dyDescent="0.4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row>
    <row r="598" spans="1:31" x14ac:dyDescent="0.4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row>
    <row r="599" spans="1:31" x14ac:dyDescent="0.4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row>
    <row r="600" spans="1:31" x14ac:dyDescent="0.4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row>
    <row r="601" spans="1:31" x14ac:dyDescent="0.4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row>
    <row r="602" spans="1:31" x14ac:dyDescent="0.4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row>
    <row r="603" spans="1:31" x14ac:dyDescent="0.4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row>
    <row r="604" spans="1:31" x14ac:dyDescent="0.4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row>
    <row r="605" spans="1:31" x14ac:dyDescent="0.4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row>
    <row r="606" spans="1:31" x14ac:dyDescent="0.4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row>
    <row r="607" spans="1:31" x14ac:dyDescent="0.4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row>
    <row r="608" spans="1:31" x14ac:dyDescent="0.4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row>
    <row r="609" spans="1:31" x14ac:dyDescent="0.4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row>
    <row r="610" spans="1:31" x14ac:dyDescent="0.4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row>
    <row r="611" spans="1:31" x14ac:dyDescent="0.4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row>
    <row r="612" spans="1:31" x14ac:dyDescent="0.4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row>
    <row r="613" spans="1:31" x14ac:dyDescent="0.4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row>
    <row r="614" spans="1:31" x14ac:dyDescent="0.4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row>
    <row r="615" spans="1:31" x14ac:dyDescent="0.4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row>
    <row r="616" spans="1:31" x14ac:dyDescent="0.4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row>
    <row r="617" spans="1:31" x14ac:dyDescent="0.4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row>
    <row r="618" spans="1:31" x14ac:dyDescent="0.4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row>
    <row r="619" spans="1:31" x14ac:dyDescent="0.4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row>
    <row r="620" spans="1:31" x14ac:dyDescent="0.4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row>
    <row r="621" spans="1:31" x14ac:dyDescent="0.4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row>
    <row r="622" spans="1:31" x14ac:dyDescent="0.4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row>
    <row r="623" spans="1:31" x14ac:dyDescent="0.4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row>
    <row r="624" spans="1:31" x14ac:dyDescent="0.4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row>
    <row r="625" spans="1:31" x14ac:dyDescent="0.4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row>
    <row r="626" spans="1:31" x14ac:dyDescent="0.4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row>
    <row r="627" spans="1:31" x14ac:dyDescent="0.4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row>
    <row r="628" spans="1:31" x14ac:dyDescent="0.4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row>
    <row r="629" spans="1:31" x14ac:dyDescent="0.4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row>
    <row r="630" spans="1:31" x14ac:dyDescent="0.4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row>
    <row r="631" spans="1:31" x14ac:dyDescent="0.4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row>
    <row r="632" spans="1:31" x14ac:dyDescent="0.4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row>
    <row r="633" spans="1:31" x14ac:dyDescent="0.4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row>
    <row r="634" spans="1:31" x14ac:dyDescent="0.4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row>
    <row r="635" spans="1:31" x14ac:dyDescent="0.4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row>
    <row r="636" spans="1:31" x14ac:dyDescent="0.4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row>
    <row r="637" spans="1:31" x14ac:dyDescent="0.4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row>
    <row r="638" spans="1:31" x14ac:dyDescent="0.4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row>
    <row r="639" spans="1:31" x14ac:dyDescent="0.4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row>
    <row r="640" spans="1:31" x14ac:dyDescent="0.4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row>
    <row r="641" spans="1:31" x14ac:dyDescent="0.4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row>
    <row r="642" spans="1:31" x14ac:dyDescent="0.4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row>
    <row r="643" spans="1:31" x14ac:dyDescent="0.4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row>
    <row r="644" spans="1:31" x14ac:dyDescent="0.4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row>
    <row r="645" spans="1:31" x14ac:dyDescent="0.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row>
    <row r="646" spans="1:31" x14ac:dyDescent="0.4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row>
    <row r="647" spans="1:31" x14ac:dyDescent="0.4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row>
    <row r="648" spans="1:31" x14ac:dyDescent="0.4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row>
    <row r="649" spans="1:31" x14ac:dyDescent="0.4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row>
    <row r="650" spans="1:31" x14ac:dyDescent="0.4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row>
    <row r="651" spans="1:31" x14ac:dyDescent="0.4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row>
    <row r="652" spans="1:31" x14ac:dyDescent="0.4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row>
    <row r="653" spans="1:31" x14ac:dyDescent="0.4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row>
    <row r="654" spans="1:31" x14ac:dyDescent="0.4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row>
    <row r="655" spans="1:31" x14ac:dyDescent="0.4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row>
    <row r="656" spans="1:31" x14ac:dyDescent="0.4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row>
    <row r="657" spans="1:31" x14ac:dyDescent="0.4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row>
    <row r="658" spans="1:31" x14ac:dyDescent="0.4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row>
    <row r="659" spans="1:31" x14ac:dyDescent="0.4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row>
    <row r="660" spans="1:31" x14ac:dyDescent="0.4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row>
    <row r="661" spans="1:31" x14ac:dyDescent="0.4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row>
    <row r="662" spans="1:31" x14ac:dyDescent="0.4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row>
    <row r="663" spans="1:31" x14ac:dyDescent="0.4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row>
    <row r="664" spans="1:31" x14ac:dyDescent="0.4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row>
    <row r="665" spans="1:31" x14ac:dyDescent="0.4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row>
    <row r="666" spans="1:31" x14ac:dyDescent="0.4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row>
    <row r="667" spans="1:31" x14ac:dyDescent="0.4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row>
    <row r="668" spans="1:31" x14ac:dyDescent="0.4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row>
    <row r="669" spans="1:31" x14ac:dyDescent="0.4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row>
    <row r="670" spans="1:31" x14ac:dyDescent="0.4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row>
    <row r="671" spans="1:31" x14ac:dyDescent="0.4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row>
    <row r="672" spans="1:31" x14ac:dyDescent="0.4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row>
    <row r="673" spans="1:31" x14ac:dyDescent="0.4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row>
    <row r="674" spans="1:31" x14ac:dyDescent="0.4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row>
    <row r="675" spans="1:31" x14ac:dyDescent="0.4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row>
    <row r="676" spans="1:31" x14ac:dyDescent="0.4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row>
    <row r="677" spans="1:31" x14ac:dyDescent="0.4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row>
    <row r="678" spans="1:31" x14ac:dyDescent="0.4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row>
    <row r="679" spans="1:31" x14ac:dyDescent="0.4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row>
    <row r="680" spans="1:31" x14ac:dyDescent="0.4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row>
    <row r="681" spans="1:31" x14ac:dyDescent="0.4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row>
    <row r="682" spans="1:31" x14ac:dyDescent="0.4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row>
    <row r="683" spans="1:31" x14ac:dyDescent="0.4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row>
    <row r="684" spans="1:31" x14ac:dyDescent="0.4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row>
    <row r="685" spans="1:31" x14ac:dyDescent="0.4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row>
    <row r="686" spans="1:31" x14ac:dyDescent="0.4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row>
    <row r="687" spans="1:31" x14ac:dyDescent="0.4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row>
    <row r="688" spans="1:31" x14ac:dyDescent="0.4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row>
    <row r="689" spans="1:31" x14ac:dyDescent="0.4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row>
    <row r="690" spans="1:31" x14ac:dyDescent="0.4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row>
    <row r="691" spans="1:31" x14ac:dyDescent="0.4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row>
    <row r="692" spans="1:31" x14ac:dyDescent="0.4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row>
    <row r="693" spans="1:31" x14ac:dyDescent="0.4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row>
    <row r="694" spans="1:31" x14ac:dyDescent="0.4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row>
    <row r="695" spans="1:31" x14ac:dyDescent="0.4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row>
    <row r="696" spans="1:31" x14ac:dyDescent="0.4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row>
    <row r="697" spans="1:31" x14ac:dyDescent="0.4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row>
    <row r="698" spans="1:31" x14ac:dyDescent="0.4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row>
    <row r="699" spans="1:31" x14ac:dyDescent="0.4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row>
    <row r="700" spans="1:31" x14ac:dyDescent="0.4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row>
    <row r="701" spans="1:31" x14ac:dyDescent="0.4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row>
    <row r="702" spans="1:31" x14ac:dyDescent="0.4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row>
    <row r="703" spans="1:31" x14ac:dyDescent="0.4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row>
    <row r="704" spans="1:31" x14ac:dyDescent="0.4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row>
    <row r="705" spans="1:31" x14ac:dyDescent="0.4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row>
    <row r="706" spans="1:31" x14ac:dyDescent="0.4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row>
    <row r="707" spans="1:31" x14ac:dyDescent="0.4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row>
    <row r="708" spans="1:31" x14ac:dyDescent="0.4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row>
    <row r="709" spans="1:31" x14ac:dyDescent="0.4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row>
    <row r="710" spans="1:31" x14ac:dyDescent="0.4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row>
    <row r="711" spans="1:31" x14ac:dyDescent="0.4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row>
    <row r="712" spans="1:31" x14ac:dyDescent="0.4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row>
    <row r="713" spans="1:31" x14ac:dyDescent="0.4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row>
    <row r="714" spans="1:31" x14ac:dyDescent="0.4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row>
    <row r="715" spans="1:31" x14ac:dyDescent="0.4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row>
    <row r="716" spans="1:31" x14ac:dyDescent="0.4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row>
    <row r="717" spans="1:31" x14ac:dyDescent="0.4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row>
    <row r="718" spans="1:31" x14ac:dyDescent="0.4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row>
    <row r="719" spans="1:31" x14ac:dyDescent="0.4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row>
    <row r="720" spans="1:31" x14ac:dyDescent="0.4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row>
    <row r="721" spans="1:31" x14ac:dyDescent="0.4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row>
    <row r="722" spans="1:31" x14ac:dyDescent="0.4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row>
    <row r="723" spans="1:31" x14ac:dyDescent="0.4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row>
    <row r="724" spans="1:31" x14ac:dyDescent="0.4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row>
    <row r="725" spans="1:31" x14ac:dyDescent="0.4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row>
    <row r="726" spans="1:31" x14ac:dyDescent="0.4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row>
    <row r="727" spans="1:31" x14ac:dyDescent="0.4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row>
    <row r="728" spans="1:31" x14ac:dyDescent="0.4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row>
    <row r="729" spans="1:31" x14ac:dyDescent="0.4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row>
    <row r="730" spans="1:31" x14ac:dyDescent="0.4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row>
    <row r="731" spans="1:31" x14ac:dyDescent="0.4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row>
    <row r="732" spans="1:31" x14ac:dyDescent="0.4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row>
    <row r="733" spans="1:31" x14ac:dyDescent="0.4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row>
    <row r="734" spans="1:31" x14ac:dyDescent="0.4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row>
    <row r="735" spans="1:31" x14ac:dyDescent="0.4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row>
    <row r="736" spans="1:31" x14ac:dyDescent="0.4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row>
    <row r="737" spans="1:31" x14ac:dyDescent="0.4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row>
    <row r="738" spans="1:31" x14ac:dyDescent="0.4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row>
    <row r="739" spans="1:31" x14ac:dyDescent="0.4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row>
    <row r="740" spans="1:31" x14ac:dyDescent="0.4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row>
    <row r="741" spans="1:31" x14ac:dyDescent="0.4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row>
    <row r="742" spans="1:31" x14ac:dyDescent="0.4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row>
    <row r="743" spans="1:31" x14ac:dyDescent="0.4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row>
    <row r="744" spans="1:31" x14ac:dyDescent="0.4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row>
    <row r="745" spans="1:31" x14ac:dyDescent="0.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row>
    <row r="746" spans="1:31" x14ac:dyDescent="0.4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row>
    <row r="747" spans="1:31" x14ac:dyDescent="0.4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row>
    <row r="748" spans="1:31" x14ac:dyDescent="0.4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row>
    <row r="749" spans="1:31" x14ac:dyDescent="0.4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row>
    <row r="750" spans="1:31" x14ac:dyDescent="0.4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row>
    <row r="751" spans="1:31" x14ac:dyDescent="0.4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row>
    <row r="752" spans="1:31" x14ac:dyDescent="0.4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row>
    <row r="753" spans="1:31" x14ac:dyDescent="0.4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row>
    <row r="754" spans="1:31" x14ac:dyDescent="0.4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row>
    <row r="755" spans="1:31" x14ac:dyDescent="0.4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row>
    <row r="756" spans="1:31" x14ac:dyDescent="0.4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row>
    <row r="757" spans="1:31" x14ac:dyDescent="0.4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row>
    <row r="758" spans="1:31" x14ac:dyDescent="0.4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row>
    <row r="759" spans="1:31" x14ac:dyDescent="0.4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row>
    <row r="760" spans="1:31" x14ac:dyDescent="0.4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row>
    <row r="761" spans="1:31" x14ac:dyDescent="0.4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row>
    <row r="762" spans="1:31" x14ac:dyDescent="0.4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row>
    <row r="763" spans="1:31" x14ac:dyDescent="0.4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row>
    <row r="764" spans="1:31" x14ac:dyDescent="0.4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row>
    <row r="765" spans="1:31" x14ac:dyDescent="0.4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row>
    <row r="766" spans="1:31" x14ac:dyDescent="0.4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row>
    <row r="767" spans="1:31" x14ac:dyDescent="0.4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row>
    <row r="768" spans="1:31" x14ac:dyDescent="0.4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row>
    <row r="769" spans="1:31" x14ac:dyDescent="0.4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row>
    <row r="770" spans="1:31" x14ac:dyDescent="0.4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row>
    <row r="771" spans="1:31" x14ac:dyDescent="0.4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row>
    <row r="772" spans="1:31" x14ac:dyDescent="0.4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row>
    <row r="773" spans="1:31" x14ac:dyDescent="0.4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row>
    <row r="774" spans="1:31" x14ac:dyDescent="0.4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row>
    <row r="775" spans="1:31" x14ac:dyDescent="0.4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row>
    <row r="776" spans="1:31" x14ac:dyDescent="0.4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row>
    <row r="777" spans="1:31" x14ac:dyDescent="0.4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row>
    <row r="778" spans="1:31" x14ac:dyDescent="0.4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row>
    <row r="779" spans="1:31" x14ac:dyDescent="0.4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row>
    <row r="780" spans="1:31" x14ac:dyDescent="0.4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row>
    <row r="781" spans="1:31" x14ac:dyDescent="0.4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row>
    <row r="782" spans="1:31" x14ac:dyDescent="0.4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row>
    <row r="783" spans="1:31" x14ac:dyDescent="0.4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row>
    <row r="784" spans="1:31" x14ac:dyDescent="0.4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row>
    <row r="785" spans="1:31" x14ac:dyDescent="0.4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row>
    <row r="786" spans="1:31" x14ac:dyDescent="0.4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row>
    <row r="787" spans="1:31" x14ac:dyDescent="0.4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row>
    <row r="788" spans="1:31" x14ac:dyDescent="0.4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row>
    <row r="789" spans="1:31" x14ac:dyDescent="0.4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row>
    <row r="790" spans="1:31" x14ac:dyDescent="0.4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row>
    <row r="791" spans="1:31" x14ac:dyDescent="0.4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row>
    <row r="792" spans="1:31" x14ac:dyDescent="0.4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row>
    <row r="793" spans="1:31" x14ac:dyDescent="0.4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row>
    <row r="794" spans="1:31" x14ac:dyDescent="0.4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row>
    <row r="795" spans="1:31" x14ac:dyDescent="0.4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row>
    <row r="796" spans="1:31" x14ac:dyDescent="0.4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row>
    <row r="797" spans="1:31" x14ac:dyDescent="0.4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row>
    <row r="798" spans="1:31" x14ac:dyDescent="0.4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row>
    <row r="799" spans="1:31" x14ac:dyDescent="0.4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row>
    <row r="800" spans="1:31" x14ac:dyDescent="0.4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row>
    <row r="801" spans="1:31" x14ac:dyDescent="0.4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row>
    <row r="802" spans="1:31" x14ac:dyDescent="0.4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row>
    <row r="803" spans="1:31" x14ac:dyDescent="0.4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row>
    <row r="804" spans="1:31" x14ac:dyDescent="0.4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row>
    <row r="805" spans="1:31" x14ac:dyDescent="0.4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row>
    <row r="806" spans="1:31" x14ac:dyDescent="0.4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row>
    <row r="807" spans="1:31" x14ac:dyDescent="0.4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row>
    <row r="808" spans="1:31" x14ac:dyDescent="0.4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row>
    <row r="809" spans="1:31" x14ac:dyDescent="0.4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row>
    <row r="810" spans="1:31" x14ac:dyDescent="0.4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row>
    <row r="811" spans="1:31" x14ac:dyDescent="0.4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row>
    <row r="812" spans="1:31" x14ac:dyDescent="0.4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row>
    <row r="813" spans="1:31" x14ac:dyDescent="0.4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row>
    <row r="814" spans="1:31" x14ac:dyDescent="0.4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row>
    <row r="815" spans="1:31" x14ac:dyDescent="0.4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row>
    <row r="816" spans="1:31" x14ac:dyDescent="0.4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row>
    <row r="817" spans="1:31" x14ac:dyDescent="0.4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row>
    <row r="818" spans="1:31" x14ac:dyDescent="0.4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row>
    <row r="819" spans="1:31" x14ac:dyDescent="0.4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row>
    <row r="820" spans="1:31" x14ac:dyDescent="0.4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row>
    <row r="821" spans="1:31" x14ac:dyDescent="0.4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row>
    <row r="822" spans="1:31" x14ac:dyDescent="0.4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row>
    <row r="823" spans="1:31" x14ac:dyDescent="0.4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row>
    <row r="824" spans="1:31" x14ac:dyDescent="0.4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row>
    <row r="825" spans="1:31" x14ac:dyDescent="0.4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row>
    <row r="826" spans="1:31" x14ac:dyDescent="0.4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row>
    <row r="827" spans="1:31" x14ac:dyDescent="0.4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row>
    <row r="828" spans="1:31" x14ac:dyDescent="0.4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row>
    <row r="829" spans="1:31" x14ac:dyDescent="0.4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row>
    <row r="830" spans="1:31" x14ac:dyDescent="0.4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row>
    <row r="831" spans="1:31" x14ac:dyDescent="0.4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row>
    <row r="832" spans="1:31" x14ac:dyDescent="0.4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row>
    <row r="833" spans="1:31" x14ac:dyDescent="0.4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row>
    <row r="834" spans="1:31" x14ac:dyDescent="0.4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row>
    <row r="835" spans="1:31" x14ac:dyDescent="0.4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row>
    <row r="836" spans="1:31" x14ac:dyDescent="0.4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row>
    <row r="837" spans="1:31" x14ac:dyDescent="0.4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row>
    <row r="838" spans="1:31" x14ac:dyDescent="0.4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row>
    <row r="839" spans="1:31" x14ac:dyDescent="0.4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row>
    <row r="840" spans="1:31" x14ac:dyDescent="0.4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row>
    <row r="841" spans="1:31" x14ac:dyDescent="0.4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row>
    <row r="842" spans="1:31" x14ac:dyDescent="0.4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row>
    <row r="843" spans="1:31" x14ac:dyDescent="0.4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row>
    <row r="844" spans="1:31" x14ac:dyDescent="0.4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row>
    <row r="845" spans="1:31" x14ac:dyDescent="0.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row>
    <row r="846" spans="1:31" x14ac:dyDescent="0.4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row>
    <row r="847" spans="1:31" x14ac:dyDescent="0.4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row>
    <row r="848" spans="1:31" x14ac:dyDescent="0.4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row>
    <row r="849" spans="1:31" x14ac:dyDescent="0.4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row>
    <row r="850" spans="1:31" x14ac:dyDescent="0.4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row>
    <row r="851" spans="1:31" x14ac:dyDescent="0.4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row>
    <row r="852" spans="1:31" x14ac:dyDescent="0.4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row>
    <row r="853" spans="1:31" x14ac:dyDescent="0.4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row>
    <row r="854" spans="1:31" x14ac:dyDescent="0.4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row>
    <row r="855" spans="1:31" x14ac:dyDescent="0.4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row>
    <row r="856" spans="1:31" x14ac:dyDescent="0.4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row>
    <row r="857" spans="1:31" x14ac:dyDescent="0.4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row>
    <row r="858" spans="1:31" x14ac:dyDescent="0.4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row>
    <row r="859" spans="1:31" x14ac:dyDescent="0.4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row>
    <row r="860" spans="1:31" x14ac:dyDescent="0.4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row>
    <row r="861" spans="1:31" x14ac:dyDescent="0.4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row>
    <row r="862" spans="1:31" x14ac:dyDescent="0.4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row>
    <row r="863" spans="1:31" x14ac:dyDescent="0.4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row>
    <row r="864" spans="1:31" x14ac:dyDescent="0.4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row>
    <row r="865" spans="1:31" x14ac:dyDescent="0.4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row>
    <row r="866" spans="1:31" x14ac:dyDescent="0.4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row>
    <row r="867" spans="1:31" x14ac:dyDescent="0.4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row>
    <row r="868" spans="1:31" x14ac:dyDescent="0.4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row>
    <row r="869" spans="1:31" x14ac:dyDescent="0.4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row>
    <row r="870" spans="1:31" x14ac:dyDescent="0.4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row>
    <row r="871" spans="1:31" x14ac:dyDescent="0.4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row>
    <row r="872" spans="1:31" x14ac:dyDescent="0.4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row>
    <row r="873" spans="1:31" x14ac:dyDescent="0.4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row>
    <row r="874" spans="1:31" x14ac:dyDescent="0.4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row>
    <row r="875" spans="1:31" x14ac:dyDescent="0.4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row>
    <row r="876" spans="1:31" x14ac:dyDescent="0.4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row>
    <row r="877" spans="1:31" x14ac:dyDescent="0.4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row>
    <row r="878" spans="1:31" x14ac:dyDescent="0.4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row>
    <row r="879" spans="1:31" x14ac:dyDescent="0.4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row>
    <row r="880" spans="1:31" x14ac:dyDescent="0.4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row>
    <row r="881" spans="1:31" x14ac:dyDescent="0.4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row>
    <row r="882" spans="1:31" x14ac:dyDescent="0.4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row>
    <row r="883" spans="1:31" x14ac:dyDescent="0.4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row>
    <row r="884" spans="1:31" x14ac:dyDescent="0.4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row>
    <row r="885" spans="1:31" x14ac:dyDescent="0.4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row>
    <row r="886" spans="1:31" x14ac:dyDescent="0.4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row>
    <row r="887" spans="1:31" x14ac:dyDescent="0.4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row>
    <row r="888" spans="1:31" x14ac:dyDescent="0.4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row>
    <row r="889" spans="1:31" x14ac:dyDescent="0.4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row>
    <row r="890" spans="1:31" x14ac:dyDescent="0.4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row>
    <row r="891" spans="1:31" x14ac:dyDescent="0.4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row>
    <row r="892" spans="1:31" x14ac:dyDescent="0.4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row>
    <row r="893" spans="1:31" x14ac:dyDescent="0.4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row>
    <row r="894" spans="1:31" x14ac:dyDescent="0.4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row>
    <row r="895" spans="1:31" x14ac:dyDescent="0.4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row>
    <row r="896" spans="1:31" x14ac:dyDescent="0.4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row>
    <row r="897" spans="1:31" x14ac:dyDescent="0.4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row>
    <row r="898" spans="1:31" x14ac:dyDescent="0.4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row>
    <row r="899" spans="1:31" x14ac:dyDescent="0.4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row>
    <row r="900" spans="1:31" x14ac:dyDescent="0.4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row>
    <row r="901" spans="1:31" x14ac:dyDescent="0.4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row>
    <row r="902" spans="1:31" x14ac:dyDescent="0.4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row>
    <row r="903" spans="1:31" x14ac:dyDescent="0.4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row>
    <row r="904" spans="1:31" x14ac:dyDescent="0.4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row>
    <row r="905" spans="1:31" x14ac:dyDescent="0.4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row>
    <row r="906" spans="1:31" x14ac:dyDescent="0.4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row>
    <row r="907" spans="1:31" x14ac:dyDescent="0.4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row>
    <row r="908" spans="1:31" x14ac:dyDescent="0.4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row>
    <row r="909" spans="1:31" x14ac:dyDescent="0.4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row>
    <row r="910" spans="1:31" x14ac:dyDescent="0.4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row>
    <row r="911" spans="1:31" x14ac:dyDescent="0.4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row>
    <row r="912" spans="1:31" x14ac:dyDescent="0.4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row>
    <row r="913" spans="1:31" x14ac:dyDescent="0.4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row>
    <row r="914" spans="1:31" x14ac:dyDescent="0.4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row>
    <row r="915" spans="1:31" x14ac:dyDescent="0.4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row>
    <row r="916" spans="1:31" x14ac:dyDescent="0.4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row>
    <row r="917" spans="1:31" x14ac:dyDescent="0.4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row>
    <row r="918" spans="1:31" x14ac:dyDescent="0.4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row>
    <row r="919" spans="1:31" x14ac:dyDescent="0.4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row>
    <row r="920" spans="1:31" x14ac:dyDescent="0.4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row>
    <row r="921" spans="1:31" x14ac:dyDescent="0.4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row>
    <row r="922" spans="1:31" x14ac:dyDescent="0.4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row>
    <row r="923" spans="1:31" x14ac:dyDescent="0.4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row>
    <row r="924" spans="1:31" x14ac:dyDescent="0.4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row>
    <row r="925" spans="1:31" x14ac:dyDescent="0.4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row>
    <row r="926" spans="1:31" x14ac:dyDescent="0.4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row>
    <row r="927" spans="1:31" x14ac:dyDescent="0.4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row>
    <row r="928" spans="1:31" x14ac:dyDescent="0.4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row>
    <row r="929" spans="1:31" x14ac:dyDescent="0.4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row>
    <row r="930" spans="1:31" x14ac:dyDescent="0.4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row>
    <row r="931" spans="1:31" x14ac:dyDescent="0.4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row>
    <row r="932" spans="1:31" x14ac:dyDescent="0.4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row>
    <row r="933" spans="1:31" x14ac:dyDescent="0.4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row>
    <row r="934" spans="1:31" x14ac:dyDescent="0.4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row>
    <row r="935" spans="1:31" x14ac:dyDescent="0.4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row>
    <row r="936" spans="1:31" x14ac:dyDescent="0.4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row>
    <row r="937" spans="1:31" x14ac:dyDescent="0.4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row>
    <row r="938" spans="1:31" x14ac:dyDescent="0.4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row>
    <row r="939" spans="1:31" x14ac:dyDescent="0.4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row>
    <row r="940" spans="1:31" x14ac:dyDescent="0.4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row>
    <row r="941" spans="1:31" x14ac:dyDescent="0.4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row>
    <row r="942" spans="1:31" x14ac:dyDescent="0.4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row>
    <row r="943" spans="1:31" x14ac:dyDescent="0.4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row>
    <row r="944" spans="1:31" x14ac:dyDescent="0.4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row>
    <row r="945" spans="1:31" x14ac:dyDescent="0.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row>
    <row r="946" spans="1:31" x14ac:dyDescent="0.4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row>
    <row r="947" spans="1:31" x14ac:dyDescent="0.4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row>
    <row r="948" spans="1:31" x14ac:dyDescent="0.4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row>
    <row r="949" spans="1:31" x14ac:dyDescent="0.4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row>
    <row r="950" spans="1:31" x14ac:dyDescent="0.4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row>
    <row r="951" spans="1:31" x14ac:dyDescent="0.4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row>
    <row r="952" spans="1:31" x14ac:dyDescent="0.4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row>
    <row r="953" spans="1:31" x14ac:dyDescent="0.4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row>
    <row r="954" spans="1:31" x14ac:dyDescent="0.4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row>
    <row r="955" spans="1:31" x14ac:dyDescent="0.4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row>
    <row r="956" spans="1:31" x14ac:dyDescent="0.4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row>
    <row r="957" spans="1:31" x14ac:dyDescent="0.4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row>
    <row r="958" spans="1:31" x14ac:dyDescent="0.4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row>
    <row r="959" spans="1:31" x14ac:dyDescent="0.4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row>
    <row r="960" spans="1:31" x14ac:dyDescent="0.4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row>
    <row r="961" spans="1:31" x14ac:dyDescent="0.4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row>
    <row r="962" spans="1:31" x14ac:dyDescent="0.4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row>
    <row r="963" spans="1:31" x14ac:dyDescent="0.4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row>
    <row r="964" spans="1:31" x14ac:dyDescent="0.4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row>
    <row r="965" spans="1:31" x14ac:dyDescent="0.4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row>
    <row r="966" spans="1:31" x14ac:dyDescent="0.4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row>
    <row r="967" spans="1:31" x14ac:dyDescent="0.4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row>
    <row r="968" spans="1:31" x14ac:dyDescent="0.4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row>
    <row r="969" spans="1:31" x14ac:dyDescent="0.4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row>
    <row r="970" spans="1:31" x14ac:dyDescent="0.4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row>
    <row r="971" spans="1:31" x14ac:dyDescent="0.4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row>
    <row r="972" spans="1:31" x14ac:dyDescent="0.4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row>
    <row r="973" spans="1:31" x14ac:dyDescent="0.4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row>
    <row r="974" spans="1:31" x14ac:dyDescent="0.4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row>
    <row r="975" spans="1:31" x14ac:dyDescent="0.4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row>
    <row r="976" spans="1:31" x14ac:dyDescent="0.4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row>
    <row r="977" spans="1:31" x14ac:dyDescent="0.4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row>
    <row r="978" spans="1:31" x14ac:dyDescent="0.4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row>
    <row r="979" spans="1:31" x14ac:dyDescent="0.4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row>
    <row r="980" spans="1:31" x14ac:dyDescent="0.4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row>
    <row r="981" spans="1:31" x14ac:dyDescent="0.4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c r="AE981" s="35"/>
    </row>
    <row r="982" spans="1:31" x14ac:dyDescent="0.4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c r="AB982" s="35"/>
      <c r="AC982" s="35"/>
      <c r="AD982" s="35"/>
      <c r="AE982" s="35"/>
    </row>
    <row r="983" spans="1:31" x14ac:dyDescent="0.45">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c r="AB983" s="35"/>
      <c r="AC983" s="35"/>
      <c r="AD983" s="35"/>
      <c r="AE983" s="35"/>
    </row>
  </sheetData>
  <mergeCells count="2">
    <mergeCell ref="B18:G18"/>
    <mergeCell ref="B20:H20"/>
  </mergeCells>
  <hyperlinks>
    <hyperlink ref="B14" r:id="rId1" xr:uid="{00000000-0004-0000-0A00-000000000000}"/>
    <hyperlink ref="B15" r:id="rId2" xr:uid="{00000000-0004-0000-0A00-000001000000}"/>
    <hyperlink ref="B16" r:id="rId3" xr:uid="{00000000-0004-0000-0A00-000002000000}"/>
    <hyperlink ref="B18" r:id="rId4" xr:uid="{00000000-0004-0000-0A00-000003000000}"/>
    <hyperlink ref="B20" r:id="rId5" xr:uid="{00000000-0004-0000-0A00-000004000000}"/>
    <hyperlink ref="B22" r:id="rId6" xr:uid="{00000000-0004-0000-0A00-000005000000}"/>
    <hyperlink ref="B23" r:id="rId7" xr:uid="{00000000-0004-0000-0A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E981"/>
  <sheetViews>
    <sheetView workbookViewId="0">
      <pane xSplit="1" topLeftCell="B1" activePane="topRight" state="frozen"/>
      <selection pane="topRight" activeCell="C2" sqref="C2"/>
    </sheetView>
  </sheetViews>
  <sheetFormatPr defaultColWidth="14.3984375" defaultRowHeight="15" customHeight="1" x14ac:dyDescent="0.45"/>
  <cols>
    <col min="1" max="1" width="36.3984375" customWidth="1"/>
    <col min="2" max="2" width="10" customWidth="1"/>
    <col min="3" max="3" width="10.265625" customWidth="1"/>
    <col min="4" max="4" width="9.86328125" customWidth="1"/>
    <col min="5" max="5" width="9.53125" customWidth="1"/>
    <col min="6" max="6" width="9.73046875" customWidth="1"/>
    <col min="7" max="7" width="9.53125" customWidth="1"/>
    <col min="8" max="8" width="9.86328125" customWidth="1"/>
    <col min="9" max="10" width="9" customWidth="1"/>
    <col min="11" max="11" width="9.1328125" customWidth="1"/>
    <col min="12" max="12" width="9.73046875" customWidth="1"/>
    <col min="13" max="13" width="8.73046875" customWidth="1"/>
    <col min="14" max="14" width="9.265625" customWidth="1"/>
    <col min="15" max="15" width="10.53125" customWidth="1"/>
    <col min="16" max="16" width="10.73046875" customWidth="1"/>
    <col min="17" max="17" width="10.265625" customWidth="1"/>
    <col min="18" max="18" width="11.86328125" customWidth="1"/>
    <col min="19" max="19" width="11" customWidth="1"/>
    <col min="20" max="20" width="10.86328125" customWidth="1"/>
    <col min="21" max="21" width="10" customWidth="1"/>
    <col min="22" max="22" width="11.73046875" customWidth="1"/>
    <col min="23" max="23" width="11.1328125" customWidth="1"/>
    <col min="24" max="24" width="12.3984375" customWidth="1"/>
    <col min="25" max="26" width="11.86328125" customWidth="1"/>
    <col min="27" max="27" width="13.73046875" customWidth="1"/>
  </cols>
  <sheetData>
    <row r="1" spans="1:31" x14ac:dyDescent="0.45">
      <c r="A1" s="33" t="s">
        <v>128</v>
      </c>
      <c r="B1" s="4">
        <v>45602</v>
      </c>
      <c r="C1" s="4">
        <f>B1</f>
        <v>45602</v>
      </c>
      <c r="D1" s="4">
        <f>B1+1</f>
        <v>45603</v>
      </c>
      <c r="E1" s="4">
        <f t="shared" ref="E1:H1" si="0">D1+1</f>
        <v>45604</v>
      </c>
      <c r="F1" s="4">
        <f t="shared" si="0"/>
        <v>45605</v>
      </c>
      <c r="G1" s="4">
        <f t="shared" si="0"/>
        <v>45606</v>
      </c>
      <c r="H1" s="4">
        <f t="shared" si="0"/>
        <v>45607</v>
      </c>
      <c r="I1" s="4">
        <v>45608</v>
      </c>
      <c r="J1" s="4">
        <f>H1+1</f>
        <v>45608</v>
      </c>
      <c r="K1" s="4">
        <v>45609</v>
      </c>
      <c r="L1" s="4">
        <v>45610</v>
      </c>
      <c r="M1" s="4">
        <v>45610</v>
      </c>
      <c r="N1" s="4">
        <f>L1+1</f>
        <v>45611</v>
      </c>
      <c r="O1" s="4">
        <f>N1+1</f>
        <v>45612</v>
      </c>
      <c r="P1" s="4">
        <v>45614</v>
      </c>
      <c r="Q1" s="4">
        <v>45614</v>
      </c>
      <c r="R1" s="4">
        <f t="shared" ref="R1:V1" si="1">Q1+1</f>
        <v>45615</v>
      </c>
      <c r="S1" s="4">
        <f t="shared" si="1"/>
        <v>45616</v>
      </c>
      <c r="T1" s="4">
        <f t="shared" si="1"/>
        <v>45617</v>
      </c>
      <c r="U1" s="4">
        <f t="shared" si="1"/>
        <v>45618</v>
      </c>
      <c r="V1" s="4">
        <f t="shared" si="1"/>
        <v>45619</v>
      </c>
      <c r="W1" s="3">
        <v>45621</v>
      </c>
      <c r="X1" s="4">
        <f t="shared" ref="X1:Y1" si="2">W1+1</f>
        <v>45622</v>
      </c>
      <c r="Y1" s="4">
        <f t="shared" si="2"/>
        <v>45623</v>
      </c>
      <c r="Z1" s="3">
        <v>45625</v>
      </c>
      <c r="AA1" s="3">
        <v>45628</v>
      </c>
      <c r="AB1" s="4">
        <f t="shared" ref="AB1:AD1" si="3">AA1+1</f>
        <v>45629</v>
      </c>
      <c r="AC1" s="4">
        <f t="shared" si="3"/>
        <v>45630</v>
      </c>
      <c r="AD1" s="4">
        <f t="shared" si="3"/>
        <v>45631</v>
      </c>
      <c r="AE1" s="4"/>
    </row>
    <row r="2" spans="1:31" x14ac:dyDescent="0.45">
      <c r="A2" s="35"/>
      <c r="B2" s="7">
        <v>0.34027777777777779</v>
      </c>
      <c r="C2" s="7">
        <v>0.72569444444444442</v>
      </c>
      <c r="D2" s="7">
        <v>0.73402777777777772</v>
      </c>
      <c r="E2" s="7">
        <v>0.71666666666666667</v>
      </c>
      <c r="F2" s="7">
        <v>0.73888888888888893</v>
      </c>
      <c r="G2" s="7">
        <v>0.81388888888888888</v>
      </c>
      <c r="H2" s="7">
        <v>0.71319444444444446</v>
      </c>
      <c r="I2" s="7">
        <v>0.33888888888888891</v>
      </c>
      <c r="J2" s="7">
        <v>0.80555555555555558</v>
      </c>
      <c r="K2" s="7">
        <v>0.43888888888888888</v>
      </c>
      <c r="L2" s="7">
        <v>0.13472222222222222</v>
      </c>
      <c r="M2" s="7">
        <v>0.75416666666666665</v>
      </c>
      <c r="N2" s="7">
        <v>0.79583333333333328</v>
      </c>
      <c r="O2" s="7">
        <v>0.74444444444444446</v>
      </c>
      <c r="P2" s="7">
        <v>0.39583333333333331</v>
      </c>
      <c r="Q2" s="7">
        <v>0.78055555555555556</v>
      </c>
      <c r="R2" s="7">
        <v>0.75138888888888888</v>
      </c>
      <c r="S2" s="7">
        <v>0.74444444444444446</v>
      </c>
      <c r="T2" s="7">
        <v>0.77847222222222223</v>
      </c>
      <c r="U2" s="7">
        <v>0.83472222222222225</v>
      </c>
      <c r="V2" s="7">
        <v>0.74513888888888891</v>
      </c>
      <c r="W2" s="7">
        <v>0.74722222222222223</v>
      </c>
      <c r="X2" s="7">
        <v>0.80138888888888893</v>
      </c>
      <c r="Y2" s="7">
        <v>0.88124999999999998</v>
      </c>
      <c r="Z2" s="7">
        <v>0.78819444444444442</v>
      </c>
      <c r="AA2" s="7">
        <v>0.75624999999999998</v>
      </c>
      <c r="AB2" s="7">
        <v>0.99513888888888891</v>
      </c>
      <c r="AC2" s="7">
        <v>0.84375</v>
      </c>
      <c r="AD2" s="7">
        <v>0.42777777777777776</v>
      </c>
      <c r="AE2" s="72"/>
    </row>
    <row r="3" spans="1:31" x14ac:dyDescent="0.45">
      <c r="A3" s="8" t="s">
        <v>129</v>
      </c>
      <c r="B3" s="9">
        <v>90791</v>
      </c>
      <c r="C3" s="9">
        <v>90791</v>
      </c>
      <c r="D3" s="9">
        <v>90791</v>
      </c>
      <c r="E3" s="9">
        <v>98513</v>
      </c>
      <c r="F3" s="9">
        <v>108281</v>
      </c>
      <c r="G3" s="9">
        <v>108281</v>
      </c>
      <c r="H3" s="9">
        <v>115760</v>
      </c>
      <c r="I3" s="9">
        <v>129233</v>
      </c>
      <c r="J3" s="9">
        <v>129233</v>
      </c>
      <c r="K3" s="9">
        <v>129233</v>
      </c>
      <c r="L3" s="9">
        <v>145608</v>
      </c>
      <c r="M3" s="9">
        <v>145608</v>
      </c>
      <c r="N3" s="9">
        <v>161452</v>
      </c>
      <c r="O3" s="9">
        <v>161452</v>
      </c>
      <c r="P3" s="9">
        <v>161452</v>
      </c>
      <c r="Q3" s="9">
        <v>161557</v>
      </c>
      <c r="R3" s="9">
        <v>161557</v>
      </c>
      <c r="S3" s="9">
        <v>162659</v>
      </c>
      <c r="T3" s="9">
        <v>162659</v>
      </c>
      <c r="U3" s="9">
        <v>163231</v>
      </c>
      <c r="V3" s="9">
        <v>163231</v>
      </c>
      <c r="W3" s="9">
        <v>164373</v>
      </c>
      <c r="X3" s="9">
        <v>164373</v>
      </c>
      <c r="Y3" s="9">
        <v>166723</v>
      </c>
      <c r="Z3" s="9">
        <v>167490</v>
      </c>
      <c r="AA3" s="9">
        <v>169089</v>
      </c>
      <c r="AB3" s="9">
        <v>169136</v>
      </c>
      <c r="AC3" s="9">
        <v>169136</v>
      </c>
      <c r="AD3" s="9">
        <v>169136</v>
      </c>
      <c r="AE3" s="46"/>
    </row>
    <row r="4" spans="1:31" x14ac:dyDescent="0.45">
      <c r="A4" s="11" t="s">
        <v>130</v>
      </c>
      <c r="B4" s="12">
        <v>91382</v>
      </c>
      <c r="C4" s="12">
        <v>91382</v>
      </c>
      <c r="D4" s="12">
        <v>91382</v>
      </c>
      <c r="E4" s="12">
        <v>105250</v>
      </c>
      <c r="F4" s="12">
        <v>116027</v>
      </c>
      <c r="G4" s="12">
        <v>116027</v>
      </c>
      <c r="H4" s="12">
        <v>129324</v>
      </c>
      <c r="I4" s="12">
        <v>144213</v>
      </c>
      <c r="J4" s="12">
        <v>144213</v>
      </c>
      <c r="K4" s="12">
        <v>144213</v>
      </c>
      <c r="L4" s="12">
        <v>159769</v>
      </c>
      <c r="M4" s="12">
        <v>159769</v>
      </c>
      <c r="N4" s="12">
        <v>182019</v>
      </c>
      <c r="O4" s="12">
        <v>182019</v>
      </c>
      <c r="P4" s="12">
        <v>182019</v>
      </c>
      <c r="Q4" s="12">
        <v>182113</v>
      </c>
      <c r="R4" s="12">
        <v>182113</v>
      </c>
      <c r="S4" s="12">
        <v>184012</v>
      </c>
      <c r="T4" s="12">
        <v>184012</v>
      </c>
      <c r="U4" s="12">
        <v>184515</v>
      </c>
      <c r="V4" s="12">
        <v>184515</v>
      </c>
      <c r="W4" s="12">
        <v>185406</v>
      </c>
      <c r="X4" s="12">
        <v>185406</v>
      </c>
      <c r="Y4" s="12">
        <v>187213</v>
      </c>
      <c r="Z4" s="12">
        <v>188044</v>
      </c>
      <c r="AA4" s="12">
        <v>189618</v>
      </c>
      <c r="AB4" s="12">
        <v>189668</v>
      </c>
      <c r="AC4" s="12">
        <v>189668</v>
      </c>
      <c r="AD4" s="12">
        <v>189668</v>
      </c>
      <c r="AE4" s="47"/>
    </row>
    <row r="5" spans="1:31" x14ac:dyDescent="0.45">
      <c r="A5" s="14" t="s">
        <v>3</v>
      </c>
      <c r="B5" s="15">
        <f t="shared" ref="B5:AD5" si="4">IFERROR(B7/SUM(B3:B4),"")</f>
        <v>3.2441690041883266E-3</v>
      </c>
      <c r="C5" s="15">
        <f t="shared" si="4"/>
        <v>3.2441690041883266E-3</v>
      </c>
      <c r="D5" s="15">
        <f t="shared" si="4"/>
        <v>3.2441690041883266E-3</v>
      </c>
      <c r="E5" s="15">
        <f t="shared" si="4"/>
        <v>3.3062921138773967E-2</v>
      </c>
      <c r="F5" s="15">
        <f t="shared" si="4"/>
        <v>3.4532874440501453E-2</v>
      </c>
      <c r="G5" s="15">
        <f t="shared" si="4"/>
        <v>3.4532874440501453E-2</v>
      </c>
      <c r="H5" s="15">
        <f t="shared" si="4"/>
        <v>5.5344290120938125E-2</v>
      </c>
      <c r="I5" s="15">
        <f t="shared" si="4"/>
        <v>5.4782297053165889E-2</v>
      </c>
      <c r="J5" s="38">
        <f t="shared" si="4"/>
        <v>5.4782297053165889E-2</v>
      </c>
      <c r="K5" s="15">
        <f t="shared" si="4"/>
        <v>5.4782297053165889E-2</v>
      </c>
      <c r="L5" s="15">
        <f t="shared" si="4"/>
        <v>4.637218913015715E-2</v>
      </c>
      <c r="M5" s="15">
        <f t="shared" si="4"/>
        <v>4.637218913015715E-2</v>
      </c>
      <c r="N5" s="15">
        <f t="shared" si="4"/>
        <v>5.9879873409982208E-2</v>
      </c>
      <c r="O5" s="15">
        <f t="shared" si="4"/>
        <v>5.9879873409982208E-2</v>
      </c>
      <c r="P5" s="15">
        <f t="shared" si="4"/>
        <v>5.9879873409982208E-2</v>
      </c>
      <c r="Q5" s="15">
        <f t="shared" si="4"/>
        <v>5.9813192888526781E-2</v>
      </c>
      <c r="R5" s="15">
        <f t="shared" si="4"/>
        <v>5.9813192888526781E-2</v>
      </c>
      <c r="S5" s="15">
        <f t="shared" si="4"/>
        <v>6.159442237741259E-2</v>
      </c>
      <c r="T5" s="15">
        <f t="shared" si="4"/>
        <v>6.159442237741259E-2</v>
      </c>
      <c r="U5" s="15">
        <f t="shared" si="4"/>
        <v>6.1205592587693314E-2</v>
      </c>
      <c r="V5" s="15">
        <f t="shared" si="4"/>
        <v>6.1205592587693314E-2</v>
      </c>
      <c r="W5" s="15">
        <f t="shared" si="4"/>
        <v>6.0132254938118065E-2</v>
      </c>
      <c r="X5" s="15">
        <f t="shared" si="4"/>
        <v>6.0132254938118065E-2</v>
      </c>
      <c r="Y5" s="15">
        <f t="shared" si="4"/>
        <v>5.7891822250350347E-2</v>
      </c>
      <c r="Z5" s="15">
        <f t="shared" si="4"/>
        <v>5.7811629830058449E-2</v>
      </c>
      <c r="AA5" s="15">
        <f t="shared" si="4"/>
        <v>5.7230553069775612E-2</v>
      </c>
      <c r="AB5" s="15">
        <f t="shared" si="4"/>
        <v>5.7223442325057688E-2</v>
      </c>
      <c r="AC5" s="15">
        <f t="shared" si="4"/>
        <v>5.7223442325057688E-2</v>
      </c>
      <c r="AD5" s="15">
        <f t="shared" si="4"/>
        <v>5.7223442325057688E-2</v>
      </c>
      <c r="AE5" s="38"/>
    </row>
    <row r="6" spans="1:31" x14ac:dyDescent="0.45">
      <c r="A6" s="14" t="s">
        <v>4</v>
      </c>
      <c r="B6" s="16" t="s">
        <v>5</v>
      </c>
      <c r="C6" s="15">
        <f t="shared" ref="C6:AD6" si="5">C5-B5</f>
        <v>0</v>
      </c>
      <c r="D6" s="15">
        <f t="shared" si="5"/>
        <v>0</v>
      </c>
      <c r="E6" s="15">
        <f t="shared" si="5"/>
        <v>2.9818752134585638E-2</v>
      </c>
      <c r="F6" s="15">
        <f t="shared" si="5"/>
        <v>1.4699533017274863E-3</v>
      </c>
      <c r="G6" s="15">
        <f t="shared" si="5"/>
        <v>0</v>
      </c>
      <c r="H6" s="15">
        <f t="shared" si="5"/>
        <v>2.0811415680436672E-2</v>
      </c>
      <c r="I6" s="15">
        <f t="shared" si="5"/>
        <v>-5.6199306777223595E-4</v>
      </c>
      <c r="J6" s="15">
        <f t="shared" si="5"/>
        <v>0</v>
      </c>
      <c r="K6" s="15">
        <f t="shared" si="5"/>
        <v>0</v>
      </c>
      <c r="L6" s="15">
        <f t="shared" si="5"/>
        <v>-8.4101079230087389E-3</v>
      </c>
      <c r="M6" s="15">
        <f t="shared" si="5"/>
        <v>0</v>
      </c>
      <c r="N6" s="15">
        <f t="shared" si="5"/>
        <v>1.3507684279825058E-2</v>
      </c>
      <c r="O6" s="15">
        <f t="shared" si="5"/>
        <v>0</v>
      </c>
      <c r="P6" s="15">
        <f t="shared" si="5"/>
        <v>0</v>
      </c>
      <c r="Q6" s="15">
        <f t="shared" si="5"/>
        <v>-6.6680521455426967E-5</v>
      </c>
      <c r="R6" s="15">
        <f t="shared" si="5"/>
        <v>0</v>
      </c>
      <c r="S6" s="15">
        <f t="shared" si="5"/>
        <v>1.7812294888858091E-3</v>
      </c>
      <c r="T6" s="15">
        <f t="shared" si="5"/>
        <v>0</v>
      </c>
      <c r="U6" s="17">
        <f t="shared" si="5"/>
        <v>-3.8882978971927634E-4</v>
      </c>
      <c r="V6" s="15">
        <f t="shared" si="5"/>
        <v>0</v>
      </c>
      <c r="W6" s="15">
        <f t="shared" si="5"/>
        <v>-1.0733376495752484E-3</v>
      </c>
      <c r="X6" s="15">
        <f t="shared" si="5"/>
        <v>0</v>
      </c>
      <c r="Y6" s="15">
        <f t="shared" si="5"/>
        <v>-2.2404326877677183E-3</v>
      </c>
      <c r="Z6" s="17">
        <f t="shared" si="5"/>
        <v>-8.019242029189827E-5</v>
      </c>
      <c r="AA6" s="17">
        <f t="shared" si="5"/>
        <v>-5.810767602828365E-4</v>
      </c>
      <c r="AB6" s="17">
        <f t="shared" si="5"/>
        <v>-7.1107447179238892E-6</v>
      </c>
      <c r="AC6" s="17">
        <f t="shared" si="5"/>
        <v>0</v>
      </c>
      <c r="AD6" s="17">
        <f t="shared" si="5"/>
        <v>0</v>
      </c>
      <c r="AE6" s="38"/>
    </row>
    <row r="7" spans="1:31" x14ac:dyDescent="0.45">
      <c r="A7" s="14" t="s">
        <v>6</v>
      </c>
      <c r="B7" s="16">
        <f t="shared" ref="B7:AD7" si="6">ABS(B3-B4)</f>
        <v>591</v>
      </c>
      <c r="C7" s="16">
        <f t="shared" si="6"/>
        <v>591</v>
      </c>
      <c r="D7" s="16">
        <f t="shared" si="6"/>
        <v>591</v>
      </c>
      <c r="E7" s="16">
        <f t="shared" si="6"/>
        <v>6737</v>
      </c>
      <c r="F7" s="16">
        <f t="shared" si="6"/>
        <v>7746</v>
      </c>
      <c r="G7" s="16">
        <f t="shared" si="6"/>
        <v>7746</v>
      </c>
      <c r="H7" s="16">
        <f t="shared" si="6"/>
        <v>13564</v>
      </c>
      <c r="I7" s="16">
        <f t="shared" si="6"/>
        <v>14980</v>
      </c>
      <c r="J7" s="16">
        <f t="shared" si="6"/>
        <v>14980</v>
      </c>
      <c r="K7" s="16">
        <f t="shared" si="6"/>
        <v>14980</v>
      </c>
      <c r="L7" s="16">
        <f t="shared" si="6"/>
        <v>14161</v>
      </c>
      <c r="M7" s="16">
        <f t="shared" si="6"/>
        <v>14161</v>
      </c>
      <c r="N7" s="16">
        <f t="shared" si="6"/>
        <v>20567</v>
      </c>
      <c r="O7" s="16">
        <f t="shared" si="6"/>
        <v>20567</v>
      </c>
      <c r="P7" s="16">
        <f t="shared" si="6"/>
        <v>20567</v>
      </c>
      <c r="Q7" s="16">
        <f t="shared" si="6"/>
        <v>20556</v>
      </c>
      <c r="R7" s="16">
        <f t="shared" si="6"/>
        <v>20556</v>
      </c>
      <c r="S7" s="16">
        <f t="shared" si="6"/>
        <v>21353</v>
      </c>
      <c r="T7" s="16">
        <f t="shared" si="6"/>
        <v>21353</v>
      </c>
      <c r="U7" s="16">
        <f t="shared" si="6"/>
        <v>21284</v>
      </c>
      <c r="V7" s="16">
        <f t="shared" si="6"/>
        <v>21284</v>
      </c>
      <c r="W7" s="16">
        <f t="shared" si="6"/>
        <v>21033</v>
      </c>
      <c r="X7" s="16">
        <f t="shared" si="6"/>
        <v>21033</v>
      </c>
      <c r="Y7" s="16">
        <f t="shared" si="6"/>
        <v>20490</v>
      </c>
      <c r="Z7" s="16">
        <f t="shared" si="6"/>
        <v>20554</v>
      </c>
      <c r="AA7" s="16">
        <f t="shared" si="6"/>
        <v>20529</v>
      </c>
      <c r="AB7" s="16">
        <f t="shared" si="6"/>
        <v>20532</v>
      </c>
      <c r="AC7" s="16">
        <f t="shared" si="6"/>
        <v>20532</v>
      </c>
      <c r="AD7" s="16">
        <f t="shared" si="6"/>
        <v>20532</v>
      </c>
      <c r="AE7" s="16"/>
    </row>
    <row r="8" spans="1:31" x14ac:dyDescent="0.45">
      <c r="A8" s="14" t="s">
        <v>7</v>
      </c>
      <c r="B8" s="16">
        <f t="shared" ref="B8:AD8" si="7">SUM(B3:B4)</f>
        <v>182173</v>
      </c>
      <c r="C8" s="16">
        <f t="shared" si="7"/>
        <v>182173</v>
      </c>
      <c r="D8" s="16">
        <f t="shared" si="7"/>
        <v>182173</v>
      </c>
      <c r="E8" s="16">
        <f t="shared" si="7"/>
        <v>203763</v>
      </c>
      <c r="F8" s="16">
        <f t="shared" si="7"/>
        <v>224308</v>
      </c>
      <c r="G8" s="16">
        <f t="shared" si="7"/>
        <v>224308</v>
      </c>
      <c r="H8" s="16">
        <f t="shared" si="7"/>
        <v>245084</v>
      </c>
      <c r="I8" s="16">
        <f t="shared" si="7"/>
        <v>273446</v>
      </c>
      <c r="J8" s="16">
        <f t="shared" si="7"/>
        <v>273446</v>
      </c>
      <c r="K8" s="16">
        <f t="shared" si="7"/>
        <v>273446</v>
      </c>
      <c r="L8" s="16">
        <f t="shared" si="7"/>
        <v>305377</v>
      </c>
      <c r="M8" s="16">
        <f t="shared" si="7"/>
        <v>305377</v>
      </c>
      <c r="N8" s="16">
        <f t="shared" si="7"/>
        <v>343471</v>
      </c>
      <c r="O8" s="16">
        <f t="shared" si="7"/>
        <v>343471</v>
      </c>
      <c r="P8" s="16">
        <f t="shared" si="7"/>
        <v>343471</v>
      </c>
      <c r="Q8" s="16">
        <f t="shared" si="7"/>
        <v>343670</v>
      </c>
      <c r="R8" s="16">
        <f t="shared" si="7"/>
        <v>343670</v>
      </c>
      <c r="S8" s="16">
        <f t="shared" si="7"/>
        <v>346671</v>
      </c>
      <c r="T8" s="16">
        <f t="shared" si="7"/>
        <v>346671</v>
      </c>
      <c r="U8" s="16">
        <f t="shared" si="7"/>
        <v>347746</v>
      </c>
      <c r="V8" s="16">
        <f t="shared" si="7"/>
        <v>347746</v>
      </c>
      <c r="W8" s="16">
        <f t="shared" si="7"/>
        <v>349779</v>
      </c>
      <c r="X8" s="16">
        <f t="shared" si="7"/>
        <v>349779</v>
      </c>
      <c r="Y8" s="16">
        <f t="shared" si="7"/>
        <v>353936</v>
      </c>
      <c r="Z8" s="16">
        <f t="shared" si="7"/>
        <v>355534</v>
      </c>
      <c r="AA8" s="16">
        <f t="shared" si="7"/>
        <v>358707</v>
      </c>
      <c r="AB8" s="16">
        <f t="shared" si="7"/>
        <v>358804</v>
      </c>
      <c r="AC8" s="16">
        <f t="shared" si="7"/>
        <v>358804</v>
      </c>
      <c r="AD8" s="16">
        <f t="shared" si="7"/>
        <v>358804</v>
      </c>
      <c r="AE8" s="20"/>
    </row>
    <row r="9" spans="1:31" x14ac:dyDescent="0.45">
      <c r="A9" s="14" t="s">
        <v>8</v>
      </c>
      <c r="B9" s="16" t="s">
        <v>9</v>
      </c>
      <c r="C9" s="16" t="s">
        <v>9</v>
      </c>
      <c r="D9" s="16">
        <f t="shared" ref="D9:E9" si="8">SUM(D10:D11)</f>
        <v>569056</v>
      </c>
      <c r="E9" s="16">
        <f t="shared" si="8"/>
        <v>569056</v>
      </c>
      <c r="F9" s="16">
        <v>569056</v>
      </c>
      <c r="G9" s="16">
        <v>569056</v>
      </c>
      <c r="H9" s="16">
        <f t="shared" ref="H9:AD9" si="9">SUM(H10:H11)</f>
        <v>569056</v>
      </c>
      <c r="I9" s="16">
        <f t="shared" si="9"/>
        <v>241506</v>
      </c>
      <c r="J9" s="16">
        <f t="shared" si="9"/>
        <v>241506</v>
      </c>
      <c r="K9" s="16">
        <f t="shared" si="9"/>
        <v>241506</v>
      </c>
      <c r="L9" s="16">
        <f t="shared" si="9"/>
        <v>210946</v>
      </c>
      <c r="M9" s="16">
        <f t="shared" si="9"/>
        <v>210946</v>
      </c>
      <c r="N9" s="16">
        <f t="shared" si="9"/>
        <v>41486</v>
      </c>
      <c r="O9" s="16">
        <f t="shared" si="9"/>
        <v>28758</v>
      </c>
      <c r="P9" s="16">
        <f t="shared" si="9"/>
        <v>28758</v>
      </c>
      <c r="Q9" s="16">
        <f t="shared" si="9"/>
        <v>28758</v>
      </c>
      <c r="R9" s="16">
        <f t="shared" si="9"/>
        <v>28542</v>
      </c>
      <c r="S9" s="16">
        <f t="shared" si="9"/>
        <v>28542</v>
      </c>
      <c r="T9" s="16">
        <f t="shared" si="9"/>
        <v>9765</v>
      </c>
      <c r="U9" s="16">
        <f t="shared" si="9"/>
        <v>9765</v>
      </c>
      <c r="V9" s="16">
        <f t="shared" si="9"/>
        <v>9104</v>
      </c>
      <c r="W9" s="16">
        <f t="shared" si="9"/>
        <v>9104</v>
      </c>
      <c r="X9" s="16">
        <f t="shared" si="9"/>
        <v>6248</v>
      </c>
      <c r="Y9" s="16">
        <f t="shared" si="9"/>
        <v>6248</v>
      </c>
      <c r="Z9" s="16">
        <f t="shared" si="9"/>
        <v>2311</v>
      </c>
      <c r="AA9" s="16">
        <f t="shared" si="9"/>
        <v>0</v>
      </c>
      <c r="AB9" s="16">
        <f t="shared" si="9"/>
        <v>0</v>
      </c>
      <c r="AC9" s="16">
        <f t="shared" si="9"/>
        <v>0</v>
      </c>
      <c r="AD9" s="16">
        <f t="shared" si="9"/>
        <v>0</v>
      </c>
      <c r="AE9" s="16"/>
    </row>
    <row r="10" spans="1:31" x14ac:dyDescent="0.45">
      <c r="A10" s="20" t="s">
        <v>131</v>
      </c>
      <c r="B10" s="39"/>
      <c r="C10" s="39"/>
      <c r="D10" s="24">
        <v>460245</v>
      </c>
      <c r="E10" s="24">
        <v>460245</v>
      </c>
      <c r="F10" s="16">
        <v>460245</v>
      </c>
      <c r="G10" s="16">
        <v>460245</v>
      </c>
      <c r="H10" s="16">
        <v>460245</v>
      </c>
      <c r="I10" s="24">
        <v>187135</v>
      </c>
      <c r="J10" s="16">
        <v>187135</v>
      </c>
      <c r="K10" s="16">
        <v>187135</v>
      </c>
      <c r="L10" s="24">
        <v>187135</v>
      </c>
      <c r="M10" s="24">
        <v>187135</v>
      </c>
      <c r="N10" s="24">
        <v>17675</v>
      </c>
      <c r="O10" s="24">
        <v>17675</v>
      </c>
      <c r="P10" s="24">
        <v>17675</v>
      </c>
      <c r="Q10" s="24">
        <v>17675</v>
      </c>
      <c r="R10" s="24">
        <v>17675</v>
      </c>
      <c r="S10" s="24">
        <v>17675</v>
      </c>
      <c r="T10" s="16">
        <v>0</v>
      </c>
      <c r="U10" s="16">
        <v>0</v>
      </c>
      <c r="V10" s="16">
        <v>0</v>
      </c>
      <c r="W10" s="16">
        <v>0</v>
      </c>
      <c r="X10" s="16">
        <v>0</v>
      </c>
      <c r="Y10" s="20">
        <v>0</v>
      </c>
      <c r="Z10" s="20">
        <v>0</v>
      </c>
      <c r="AA10" s="20">
        <v>0</v>
      </c>
      <c r="AB10" s="20">
        <v>0</v>
      </c>
      <c r="AC10" s="20">
        <v>0</v>
      </c>
      <c r="AD10" s="20">
        <v>0</v>
      </c>
      <c r="AE10" s="35"/>
    </row>
    <row r="11" spans="1:31" x14ac:dyDescent="0.45">
      <c r="A11" s="20" t="s">
        <v>39</v>
      </c>
      <c r="B11" s="39"/>
      <c r="C11" s="39"/>
      <c r="D11" s="24">
        <v>108811</v>
      </c>
      <c r="E11" s="16">
        <v>108811</v>
      </c>
      <c r="F11" s="48">
        <v>108811</v>
      </c>
      <c r="G11" s="16">
        <v>108811</v>
      </c>
      <c r="H11" s="16">
        <v>108811</v>
      </c>
      <c r="I11" s="24">
        <v>54371</v>
      </c>
      <c r="J11" s="20">
        <v>54371</v>
      </c>
      <c r="K11" s="16">
        <v>54371</v>
      </c>
      <c r="L11" s="24">
        <v>23811</v>
      </c>
      <c r="M11" s="24">
        <v>23811</v>
      </c>
      <c r="N11" s="24">
        <v>23811</v>
      </c>
      <c r="O11" s="24">
        <v>11083</v>
      </c>
      <c r="P11" s="24">
        <v>11083</v>
      </c>
      <c r="Q11" s="24">
        <v>11083</v>
      </c>
      <c r="R11" s="24">
        <v>10867</v>
      </c>
      <c r="S11" s="24">
        <v>10867</v>
      </c>
      <c r="T11" s="24">
        <v>9765</v>
      </c>
      <c r="U11" s="24">
        <v>9765</v>
      </c>
      <c r="V11" s="24">
        <v>9104</v>
      </c>
      <c r="W11" s="16">
        <v>9104</v>
      </c>
      <c r="X11" s="24">
        <v>6248</v>
      </c>
      <c r="Y11" s="24">
        <v>6248</v>
      </c>
      <c r="Z11" s="24">
        <v>2311</v>
      </c>
      <c r="AA11" s="16">
        <v>0</v>
      </c>
      <c r="AB11" s="16">
        <v>0</v>
      </c>
      <c r="AC11" s="16">
        <v>0</v>
      </c>
      <c r="AD11" s="16">
        <v>0</v>
      </c>
      <c r="AE11" s="35"/>
    </row>
    <row r="12" spans="1:31" x14ac:dyDescent="0.45">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c r="AD12" s="35"/>
      <c r="AE12" s="35"/>
    </row>
    <row r="13" spans="1:31" x14ac:dyDescent="0.45">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row>
    <row r="14" spans="1:31" x14ac:dyDescent="0.45">
      <c r="A14" s="14" t="s">
        <v>20</v>
      </c>
      <c r="B14" s="42" t="s">
        <v>21</v>
      </c>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row>
    <row r="15" spans="1:31" x14ac:dyDescent="0.45">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row>
    <row r="16" spans="1:31" x14ac:dyDescent="0.45">
      <c r="A16" s="35"/>
      <c r="B16" s="100" t="s">
        <v>132</v>
      </c>
      <c r="C16" s="97"/>
      <c r="D16" s="97"/>
      <c r="E16" s="97"/>
      <c r="F16" s="97"/>
      <c r="G16" s="97"/>
      <c r="H16" s="35"/>
      <c r="I16" s="35"/>
      <c r="J16" s="35"/>
      <c r="K16" s="35"/>
      <c r="L16" s="35"/>
      <c r="M16" s="35"/>
      <c r="N16" s="35"/>
      <c r="O16" s="35"/>
      <c r="P16" s="35"/>
      <c r="Q16" s="35"/>
      <c r="R16" s="35"/>
      <c r="S16" s="35"/>
      <c r="T16" s="35"/>
      <c r="U16" s="35"/>
      <c r="V16" s="35"/>
      <c r="W16" s="35"/>
      <c r="X16" s="35"/>
      <c r="Y16" s="35"/>
      <c r="Z16" s="35"/>
      <c r="AA16" s="35"/>
      <c r="AB16" s="35"/>
      <c r="AC16" s="35"/>
      <c r="AD16" s="35"/>
      <c r="AE16" s="35"/>
    </row>
    <row r="17" spans="1:31" x14ac:dyDescent="0.45">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c r="AD17" s="35"/>
      <c r="AE17" s="35"/>
    </row>
    <row r="18" spans="1:31" x14ac:dyDescent="0.45">
      <c r="B18" s="98" t="s">
        <v>133</v>
      </c>
      <c r="C18" s="97"/>
      <c r="D18" s="97"/>
      <c r="E18" s="97"/>
      <c r="F18" s="97"/>
      <c r="G18" s="97"/>
      <c r="H18" s="97"/>
      <c r="I18" s="97"/>
      <c r="N18" s="35"/>
      <c r="O18" s="35"/>
      <c r="P18" s="35"/>
      <c r="Q18" s="35"/>
      <c r="R18" s="35"/>
      <c r="S18" s="35"/>
      <c r="T18" s="35"/>
      <c r="U18" s="35"/>
      <c r="V18" s="35"/>
      <c r="W18" s="35"/>
      <c r="X18" s="35"/>
      <c r="Y18" s="35"/>
      <c r="Z18" s="35"/>
      <c r="AA18" s="35"/>
      <c r="AB18" s="35"/>
      <c r="AC18" s="35"/>
      <c r="AD18" s="35"/>
      <c r="AE18" s="35"/>
    </row>
    <row r="19" spans="1:31" x14ac:dyDescent="0.45">
      <c r="A19" s="35"/>
      <c r="B19" s="35"/>
      <c r="C19" s="35"/>
      <c r="D19" s="35"/>
      <c r="E19" s="35"/>
      <c r="F19" s="35"/>
      <c r="G19" s="35"/>
      <c r="H19" s="35"/>
      <c r="I19" s="35"/>
      <c r="J19" s="35"/>
      <c r="K19" s="35"/>
      <c r="L19" s="35"/>
      <c r="M19" s="35"/>
      <c r="N19" s="35"/>
      <c r="O19" s="35"/>
      <c r="P19" s="35"/>
      <c r="Q19" s="35"/>
      <c r="R19" s="35"/>
      <c r="S19" s="35"/>
      <c r="T19" s="35"/>
      <c r="U19" s="35"/>
      <c r="V19" s="35"/>
      <c r="W19" s="35"/>
      <c r="X19" s="35"/>
      <c r="Y19" s="35"/>
      <c r="Z19" s="35"/>
      <c r="AA19" s="35"/>
      <c r="AB19" s="35"/>
      <c r="AC19" s="35"/>
      <c r="AD19" s="35"/>
      <c r="AE19" s="35"/>
    </row>
    <row r="20" spans="1:31" x14ac:dyDescent="0.45">
      <c r="A20" s="14" t="s">
        <v>24</v>
      </c>
      <c r="B20" s="43" t="s">
        <v>134</v>
      </c>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row>
    <row r="21" spans="1:31" x14ac:dyDescent="0.45">
      <c r="A21" s="35"/>
      <c r="B21" s="43" t="s">
        <v>135</v>
      </c>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row>
    <row r="22" spans="1:31" x14ac:dyDescent="0.45">
      <c r="A22" s="35"/>
      <c r="B22" s="35"/>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row>
    <row r="23" spans="1:31" x14ac:dyDescent="0.45">
      <c r="A23" s="35"/>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row>
    <row r="24" spans="1:31" x14ac:dyDescent="0.45">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row>
    <row r="25" spans="1:31" x14ac:dyDescent="0.4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row>
    <row r="26" spans="1:31" x14ac:dyDescent="0.4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row>
    <row r="27" spans="1:31" x14ac:dyDescent="0.4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row>
    <row r="28" spans="1:31" x14ac:dyDescent="0.4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row>
    <row r="29" spans="1:31" x14ac:dyDescent="0.4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row>
    <row r="30" spans="1:31" x14ac:dyDescent="0.4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row>
    <row r="31" spans="1:31" x14ac:dyDescent="0.4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row>
    <row r="32" spans="1:31" x14ac:dyDescent="0.4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row>
    <row r="33" spans="1:31" x14ac:dyDescent="0.4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row>
    <row r="34" spans="1:31" x14ac:dyDescent="0.4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row>
    <row r="35" spans="1:31" x14ac:dyDescent="0.4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row>
    <row r="36" spans="1:31" x14ac:dyDescent="0.4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row>
    <row r="37" spans="1:31" x14ac:dyDescent="0.4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row>
    <row r="38" spans="1:31" x14ac:dyDescent="0.4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row>
    <row r="39" spans="1:31" x14ac:dyDescent="0.4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row>
    <row r="40" spans="1:31" x14ac:dyDescent="0.4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row>
    <row r="41" spans="1:31" x14ac:dyDescent="0.4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row>
    <row r="42" spans="1:31" x14ac:dyDescent="0.4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row>
    <row r="43" spans="1:31" x14ac:dyDescent="0.4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row>
    <row r="44" spans="1:31" x14ac:dyDescent="0.4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row>
    <row r="45" spans="1:31" x14ac:dyDescent="0.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row>
    <row r="46" spans="1:31" x14ac:dyDescent="0.4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row>
    <row r="47" spans="1:31" x14ac:dyDescent="0.4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row>
    <row r="48" spans="1:31" x14ac:dyDescent="0.4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row>
    <row r="49" spans="1:31" x14ac:dyDescent="0.4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row>
    <row r="50" spans="1:31" x14ac:dyDescent="0.4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row>
    <row r="51" spans="1:31" x14ac:dyDescent="0.4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row>
    <row r="52" spans="1:31" x14ac:dyDescent="0.4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row>
    <row r="53" spans="1:31" x14ac:dyDescent="0.4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row>
    <row r="54" spans="1:31" x14ac:dyDescent="0.4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row>
    <row r="55" spans="1:31" x14ac:dyDescent="0.4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row>
    <row r="56" spans="1:31" x14ac:dyDescent="0.4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row>
    <row r="57" spans="1:31" x14ac:dyDescent="0.4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row>
    <row r="58" spans="1:31" x14ac:dyDescent="0.4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row>
    <row r="59" spans="1:31" x14ac:dyDescent="0.4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row>
    <row r="60" spans="1:31" x14ac:dyDescent="0.4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row>
    <row r="61" spans="1:31" x14ac:dyDescent="0.4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row>
    <row r="62" spans="1:31" x14ac:dyDescent="0.4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row>
    <row r="63" spans="1:31" x14ac:dyDescent="0.4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row>
    <row r="64" spans="1:31" x14ac:dyDescent="0.4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row>
    <row r="65" spans="1:31" x14ac:dyDescent="0.4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row>
    <row r="66" spans="1:31" x14ac:dyDescent="0.4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row>
    <row r="67" spans="1:31" x14ac:dyDescent="0.4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row>
    <row r="68" spans="1:31" x14ac:dyDescent="0.4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row>
    <row r="69" spans="1:31" x14ac:dyDescent="0.4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row>
    <row r="70" spans="1:31" x14ac:dyDescent="0.4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row>
    <row r="71" spans="1:31" x14ac:dyDescent="0.4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row>
    <row r="72" spans="1:31" x14ac:dyDescent="0.4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row>
    <row r="73" spans="1:31" x14ac:dyDescent="0.4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row>
    <row r="74" spans="1:31" x14ac:dyDescent="0.4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row>
    <row r="75" spans="1:31" x14ac:dyDescent="0.4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row>
    <row r="76" spans="1:31" x14ac:dyDescent="0.4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row>
    <row r="77" spans="1:31" x14ac:dyDescent="0.4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row>
    <row r="78" spans="1:31" x14ac:dyDescent="0.4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row>
    <row r="79" spans="1:31" x14ac:dyDescent="0.4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row>
    <row r="80" spans="1:31" x14ac:dyDescent="0.4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row>
    <row r="81" spans="1:31" x14ac:dyDescent="0.4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row>
    <row r="82" spans="1:31" x14ac:dyDescent="0.4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row>
    <row r="83" spans="1:31" x14ac:dyDescent="0.4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row>
    <row r="84" spans="1:31" x14ac:dyDescent="0.4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row>
    <row r="85" spans="1:31" x14ac:dyDescent="0.4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row>
    <row r="86" spans="1:31" x14ac:dyDescent="0.4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row>
    <row r="87" spans="1:31" x14ac:dyDescent="0.4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row>
    <row r="88" spans="1:31" x14ac:dyDescent="0.4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row>
    <row r="89" spans="1:31" x14ac:dyDescent="0.4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row>
    <row r="90" spans="1:31" x14ac:dyDescent="0.4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row>
    <row r="91" spans="1:31" x14ac:dyDescent="0.4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row>
    <row r="92" spans="1:31" x14ac:dyDescent="0.4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row>
    <row r="93" spans="1:31" x14ac:dyDescent="0.4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row>
    <row r="94" spans="1:31" x14ac:dyDescent="0.4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row>
    <row r="95" spans="1:31" x14ac:dyDescent="0.4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row>
    <row r="96" spans="1:31" x14ac:dyDescent="0.4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row>
    <row r="97" spans="1:31" x14ac:dyDescent="0.4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row>
    <row r="98" spans="1:31" x14ac:dyDescent="0.4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row>
    <row r="99" spans="1:31" x14ac:dyDescent="0.4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row>
    <row r="100" spans="1:31" x14ac:dyDescent="0.4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row>
    <row r="101" spans="1:31" x14ac:dyDescent="0.4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row>
    <row r="102" spans="1:31" x14ac:dyDescent="0.4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row>
    <row r="103" spans="1:31" x14ac:dyDescent="0.4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row>
    <row r="104" spans="1:31" x14ac:dyDescent="0.4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row>
    <row r="105" spans="1:31" x14ac:dyDescent="0.4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row>
    <row r="106" spans="1:31" x14ac:dyDescent="0.4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row>
    <row r="107" spans="1:31" x14ac:dyDescent="0.4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row>
    <row r="108" spans="1:31" x14ac:dyDescent="0.4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row>
    <row r="109" spans="1:31" x14ac:dyDescent="0.4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row>
    <row r="110" spans="1:31" x14ac:dyDescent="0.4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row>
    <row r="111" spans="1:31" x14ac:dyDescent="0.4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row>
    <row r="112" spans="1:31" x14ac:dyDescent="0.4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row>
    <row r="113" spans="1:31" x14ac:dyDescent="0.4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row>
    <row r="114" spans="1:31" x14ac:dyDescent="0.4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row>
    <row r="115" spans="1:31" x14ac:dyDescent="0.4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row>
    <row r="116" spans="1:31" x14ac:dyDescent="0.4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row>
    <row r="117" spans="1:31" x14ac:dyDescent="0.4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row>
    <row r="118" spans="1:31" x14ac:dyDescent="0.4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row>
    <row r="119" spans="1:31" x14ac:dyDescent="0.4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row>
    <row r="120" spans="1:31" x14ac:dyDescent="0.4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row>
    <row r="121" spans="1:31" x14ac:dyDescent="0.4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row>
    <row r="122" spans="1:31" x14ac:dyDescent="0.4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row>
    <row r="123" spans="1:31" x14ac:dyDescent="0.4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row>
    <row r="124" spans="1:31" x14ac:dyDescent="0.4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row>
    <row r="125" spans="1:31" x14ac:dyDescent="0.4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row>
    <row r="126" spans="1:31" x14ac:dyDescent="0.4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row>
    <row r="127" spans="1:31" x14ac:dyDescent="0.4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row>
    <row r="128" spans="1:31" x14ac:dyDescent="0.4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row>
    <row r="129" spans="1:31" x14ac:dyDescent="0.4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row>
    <row r="130" spans="1:31" x14ac:dyDescent="0.4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row>
    <row r="131" spans="1:31" x14ac:dyDescent="0.4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row>
    <row r="132" spans="1:31" x14ac:dyDescent="0.4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row>
    <row r="133" spans="1:31" x14ac:dyDescent="0.4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row>
    <row r="134" spans="1:31" x14ac:dyDescent="0.4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row>
    <row r="135" spans="1:31" x14ac:dyDescent="0.4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row>
    <row r="136" spans="1:31" x14ac:dyDescent="0.4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row>
    <row r="137" spans="1:31" x14ac:dyDescent="0.4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row>
    <row r="138" spans="1:31" x14ac:dyDescent="0.4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row>
    <row r="139" spans="1:31" x14ac:dyDescent="0.4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row>
    <row r="140" spans="1:31" x14ac:dyDescent="0.4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row>
    <row r="141" spans="1:31" x14ac:dyDescent="0.4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row>
    <row r="142" spans="1:31" x14ac:dyDescent="0.4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row>
    <row r="143" spans="1:31" x14ac:dyDescent="0.4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row>
    <row r="144" spans="1:31" x14ac:dyDescent="0.4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row>
    <row r="145" spans="1:31" x14ac:dyDescent="0.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row>
    <row r="146" spans="1:31" x14ac:dyDescent="0.4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row>
    <row r="147" spans="1:31" x14ac:dyDescent="0.4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row>
    <row r="148" spans="1:31" x14ac:dyDescent="0.4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row>
    <row r="149" spans="1:31" x14ac:dyDescent="0.4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row>
    <row r="150" spans="1:31" x14ac:dyDescent="0.4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row>
    <row r="151" spans="1:31" x14ac:dyDescent="0.4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row>
    <row r="152" spans="1:31" x14ac:dyDescent="0.4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row>
    <row r="153" spans="1:31" x14ac:dyDescent="0.4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row>
    <row r="154" spans="1:31" x14ac:dyDescent="0.4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row>
    <row r="155" spans="1:31" x14ac:dyDescent="0.4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row>
    <row r="156" spans="1:31" x14ac:dyDescent="0.4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row>
    <row r="157" spans="1:31" x14ac:dyDescent="0.4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row>
    <row r="158" spans="1:31" x14ac:dyDescent="0.4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row>
    <row r="159" spans="1:31" x14ac:dyDescent="0.4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row>
    <row r="160" spans="1:31" x14ac:dyDescent="0.4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row>
    <row r="161" spans="1:31" x14ac:dyDescent="0.4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row>
    <row r="162" spans="1:31" x14ac:dyDescent="0.4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row>
    <row r="163" spans="1:31" x14ac:dyDescent="0.4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row>
    <row r="164" spans="1:31" x14ac:dyDescent="0.4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row>
    <row r="165" spans="1:31" x14ac:dyDescent="0.4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row>
    <row r="166" spans="1:31" x14ac:dyDescent="0.4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row>
    <row r="167" spans="1:31" x14ac:dyDescent="0.4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row>
    <row r="168" spans="1:31" x14ac:dyDescent="0.4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row>
    <row r="169" spans="1:31" x14ac:dyDescent="0.4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row>
    <row r="170" spans="1:31" x14ac:dyDescent="0.4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row>
    <row r="171" spans="1:31" x14ac:dyDescent="0.4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row>
    <row r="172" spans="1:31" x14ac:dyDescent="0.4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row>
    <row r="173" spans="1:31" x14ac:dyDescent="0.4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row>
    <row r="174" spans="1:31" x14ac:dyDescent="0.4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row>
    <row r="175" spans="1:31" x14ac:dyDescent="0.4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row>
    <row r="176" spans="1:31" x14ac:dyDescent="0.4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row>
    <row r="177" spans="1:31" x14ac:dyDescent="0.4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row>
    <row r="178" spans="1:31" x14ac:dyDescent="0.4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row>
    <row r="179" spans="1:31" x14ac:dyDescent="0.4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row>
    <row r="180" spans="1:31" x14ac:dyDescent="0.4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row>
    <row r="181" spans="1:31" x14ac:dyDescent="0.4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row>
    <row r="182" spans="1:31" x14ac:dyDescent="0.4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row>
    <row r="183" spans="1:31" x14ac:dyDescent="0.4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row>
    <row r="184" spans="1:31" x14ac:dyDescent="0.4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row>
    <row r="185" spans="1:31" x14ac:dyDescent="0.4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row>
    <row r="186" spans="1:31" x14ac:dyDescent="0.4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row>
    <row r="187" spans="1:31" x14ac:dyDescent="0.4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row>
    <row r="188" spans="1:31" x14ac:dyDescent="0.4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row>
    <row r="189" spans="1:31" x14ac:dyDescent="0.4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row>
    <row r="190" spans="1:31" x14ac:dyDescent="0.4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row>
    <row r="191" spans="1:31" x14ac:dyDescent="0.4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row>
    <row r="192" spans="1:31" x14ac:dyDescent="0.4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row>
    <row r="193" spans="1:31" x14ac:dyDescent="0.4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row>
    <row r="194" spans="1:31" x14ac:dyDescent="0.4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row>
    <row r="195" spans="1:31" x14ac:dyDescent="0.4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row>
    <row r="196" spans="1:31" x14ac:dyDescent="0.4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row>
    <row r="197" spans="1:31" x14ac:dyDescent="0.4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row>
    <row r="198" spans="1:31" x14ac:dyDescent="0.4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row>
    <row r="199" spans="1:31" x14ac:dyDescent="0.4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row>
    <row r="200" spans="1:31" x14ac:dyDescent="0.4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row>
    <row r="201" spans="1:31" x14ac:dyDescent="0.4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row>
    <row r="202" spans="1:31" x14ac:dyDescent="0.4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row>
    <row r="203" spans="1:31" x14ac:dyDescent="0.4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row>
    <row r="204" spans="1:31" x14ac:dyDescent="0.4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row>
    <row r="205" spans="1:31" x14ac:dyDescent="0.4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row>
    <row r="206" spans="1:31" x14ac:dyDescent="0.4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row>
    <row r="207" spans="1:31" x14ac:dyDescent="0.4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row>
    <row r="208" spans="1:31" x14ac:dyDescent="0.4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row>
    <row r="209" spans="1:31" x14ac:dyDescent="0.4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row>
    <row r="210" spans="1:31" x14ac:dyDescent="0.4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row>
    <row r="211" spans="1:31" x14ac:dyDescent="0.4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row>
    <row r="212" spans="1:31" x14ac:dyDescent="0.4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row>
    <row r="213" spans="1:31" x14ac:dyDescent="0.4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row>
    <row r="214" spans="1:31" x14ac:dyDescent="0.4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row>
    <row r="215" spans="1:31" x14ac:dyDescent="0.4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row>
    <row r="216" spans="1:31" x14ac:dyDescent="0.4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row>
    <row r="217" spans="1:31" x14ac:dyDescent="0.4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row>
    <row r="218" spans="1:31" x14ac:dyDescent="0.4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row>
    <row r="219" spans="1:31" x14ac:dyDescent="0.4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row>
    <row r="220" spans="1:31" x14ac:dyDescent="0.4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row>
    <row r="221" spans="1:31" x14ac:dyDescent="0.4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row>
    <row r="222" spans="1:31" x14ac:dyDescent="0.4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row>
    <row r="223" spans="1:31" x14ac:dyDescent="0.4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row>
    <row r="224" spans="1:31" x14ac:dyDescent="0.4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row>
    <row r="225" spans="1:31" x14ac:dyDescent="0.4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row>
    <row r="226" spans="1:31" x14ac:dyDescent="0.4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row>
    <row r="227" spans="1:31" x14ac:dyDescent="0.4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row>
    <row r="228" spans="1:31" x14ac:dyDescent="0.4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row>
    <row r="229" spans="1:31" x14ac:dyDescent="0.4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row>
    <row r="230" spans="1:31" x14ac:dyDescent="0.4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row>
    <row r="231" spans="1:31" x14ac:dyDescent="0.4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row>
    <row r="232" spans="1:31" x14ac:dyDescent="0.4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row>
    <row r="233" spans="1:31" x14ac:dyDescent="0.4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row>
    <row r="234" spans="1:31" x14ac:dyDescent="0.4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row>
    <row r="235" spans="1:31" x14ac:dyDescent="0.4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row>
    <row r="236" spans="1:31" x14ac:dyDescent="0.4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row>
    <row r="237" spans="1:31" x14ac:dyDescent="0.4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row>
    <row r="238" spans="1:31" x14ac:dyDescent="0.4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row>
    <row r="239" spans="1:31" x14ac:dyDescent="0.4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row>
    <row r="240" spans="1:31" x14ac:dyDescent="0.4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row>
    <row r="241" spans="1:31" x14ac:dyDescent="0.4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row>
    <row r="242" spans="1:31" x14ac:dyDescent="0.4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row>
    <row r="243" spans="1:31" x14ac:dyDescent="0.4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row>
    <row r="244" spans="1:31" x14ac:dyDescent="0.4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row>
    <row r="245" spans="1:31" x14ac:dyDescent="0.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row>
    <row r="246" spans="1:31" x14ac:dyDescent="0.4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row>
    <row r="247" spans="1:31" x14ac:dyDescent="0.4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row>
    <row r="248" spans="1:31" x14ac:dyDescent="0.4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row>
    <row r="249" spans="1:31" x14ac:dyDescent="0.4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row>
    <row r="250" spans="1:31" x14ac:dyDescent="0.4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row>
    <row r="251" spans="1:31" x14ac:dyDescent="0.4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row>
    <row r="252" spans="1:31" x14ac:dyDescent="0.4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row>
    <row r="253" spans="1:31" x14ac:dyDescent="0.4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row>
    <row r="254" spans="1:31" x14ac:dyDescent="0.4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row>
    <row r="255" spans="1:31" x14ac:dyDescent="0.4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row>
    <row r="256" spans="1:31" x14ac:dyDescent="0.4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row>
    <row r="257" spans="1:31" x14ac:dyDescent="0.4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row>
    <row r="258" spans="1:31" x14ac:dyDescent="0.4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row>
    <row r="259" spans="1:31" x14ac:dyDescent="0.4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row>
    <row r="260" spans="1:31" x14ac:dyDescent="0.4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row>
    <row r="261" spans="1:31" x14ac:dyDescent="0.4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row>
    <row r="262" spans="1:31" x14ac:dyDescent="0.4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row>
    <row r="263" spans="1:31" x14ac:dyDescent="0.4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row>
    <row r="264" spans="1:31" x14ac:dyDescent="0.4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row>
    <row r="265" spans="1:31" x14ac:dyDescent="0.4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row>
    <row r="266" spans="1:31" x14ac:dyDescent="0.4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row>
    <row r="267" spans="1:31" x14ac:dyDescent="0.4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row>
    <row r="268" spans="1:31" x14ac:dyDescent="0.4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row>
    <row r="269" spans="1:31" x14ac:dyDescent="0.4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row>
    <row r="270" spans="1:31" x14ac:dyDescent="0.4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row>
    <row r="271" spans="1:31" x14ac:dyDescent="0.4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row>
    <row r="272" spans="1:31" x14ac:dyDescent="0.4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row>
    <row r="273" spans="1:31" x14ac:dyDescent="0.4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row>
    <row r="274" spans="1:31" x14ac:dyDescent="0.4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row>
    <row r="275" spans="1:31" x14ac:dyDescent="0.4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row>
    <row r="276" spans="1:31" x14ac:dyDescent="0.4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row>
    <row r="277" spans="1:31" x14ac:dyDescent="0.4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row>
    <row r="278" spans="1:31" x14ac:dyDescent="0.4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row>
    <row r="279" spans="1:31" x14ac:dyDescent="0.4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row>
    <row r="280" spans="1:31" x14ac:dyDescent="0.4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row>
    <row r="281" spans="1:31" x14ac:dyDescent="0.4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row>
    <row r="282" spans="1:31" x14ac:dyDescent="0.4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row>
    <row r="283" spans="1:31" x14ac:dyDescent="0.4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row>
    <row r="284" spans="1:31" x14ac:dyDescent="0.4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row>
    <row r="285" spans="1:31" x14ac:dyDescent="0.4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row>
    <row r="286" spans="1:31" x14ac:dyDescent="0.4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row>
    <row r="287" spans="1:31" x14ac:dyDescent="0.4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row>
    <row r="288" spans="1:31" x14ac:dyDescent="0.4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row>
    <row r="289" spans="1:31" x14ac:dyDescent="0.4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row>
    <row r="290" spans="1:31" x14ac:dyDescent="0.4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row>
    <row r="291" spans="1:31" x14ac:dyDescent="0.4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row>
    <row r="292" spans="1:31" x14ac:dyDescent="0.4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row>
    <row r="293" spans="1:31" x14ac:dyDescent="0.4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row>
    <row r="294" spans="1:31" x14ac:dyDescent="0.4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row>
    <row r="295" spans="1:31" x14ac:dyDescent="0.4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row>
    <row r="296" spans="1:31" x14ac:dyDescent="0.4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row>
    <row r="297" spans="1:31" x14ac:dyDescent="0.4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row>
    <row r="298" spans="1:31" x14ac:dyDescent="0.4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row>
    <row r="299" spans="1:31" x14ac:dyDescent="0.4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row>
    <row r="300" spans="1:31" x14ac:dyDescent="0.4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row>
    <row r="301" spans="1:31" x14ac:dyDescent="0.4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row>
    <row r="302" spans="1:31" x14ac:dyDescent="0.4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row>
    <row r="303" spans="1:31" x14ac:dyDescent="0.4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row>
    <row r="304" spans="1:31" x14ac:dyDescent="0.4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row>
    <row r="305" spans="1:31" x14ac:dyDescent="0.4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row>
    <row r="306" spans="1:31" x14ac:dyDescent="0.4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row>
    <row r="307" spans="1:31" x14ac:dyDescent="0.4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row>
    <row r="308" spans="1:31" x14ac:dyDescent="0.4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row>
    <row r="309" spans="1:31" x14ac:dyDescent="0.4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row>
    <row r="310" spans="1:31" x14ac:dyDescent="0.4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row>
    <row r="311" spans="1:31" x14ac:dyDescent="0.4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row>
    <row r="312" spans="1:31" x14ac:dyDescent="0.4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row>
    <row r="313" spans="1:31" x14ac:dyDescent="0.4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row>
    <row r="314" spans="1:31" x14ac:dyDescent="0.4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row>
    <row r="315" spans="1:31" x14ac:dyDescent="0.4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row>
    <row r="316" spans="1:31" x14ac:dyDescent="0.4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row>
    <row r="317" spans="1:31" x14ac:dyDescent="0.4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row>
    <row r="318" spans="1:31" x14ac:dyDescent="0.4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row>
    <row r="319" spans="1:31" x14ac:dyDescent="0.4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row>
    <row r="320" spans="1:31" x14ac:dyDescent="0.4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row>
    <row r="321" spans="1:31" x14ac:dyDescent="0.4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row>
    <row r="322" spans="1:31" x14ac:dyDescent="0.4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row>
    <row r="323" spans="1:31" x14ac:dyDescent="0.4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row>
    <row r="324" spans="1:31" x14ac:dyDescent="0.4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row>
    <row r="325" spans="1:31" x14ac:dyDescent="0.4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row>
    <row r="326" spans="1:31" x14ac:dyDescent="0.4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row>
    <row r="327" spans="1:31" x14ac:dyDescent="0.4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row>
    <row r="328" spans="1:31" x14ac:dyDescent="0.4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row>
    <row r="329" spans="1:31" x14ac:dyDescent="0.4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row>
    <row r="330" spans="1:31" x14ac:dyDescent="0.4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row>
    <row r="331" spans="1:31" x14ac:dyDescent="0.4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row>
    <row r="332" spans="1:31" x14ac:dyDescent="0.4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row>
    <row r="333" spans="1:31" x14ac:dyDescent="0.4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row>
    <row r="334" spans="1:31" x14ac:dyDescent="0.4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row>
    <row r="335" spans="1:31" x14ac:dyDescent="0.4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row>
    <row r="336" spans="1:31" x14ac:dyDescent="0.4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row>
    <row r="337" spans="1:31" x14ac:dyDescent="0.4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row>
    <row r="338" spans="1:31" x14ac:dyDescent="0.4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row>
    <row r="339" spans="1:31" x14ac:dyDescent="0.4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row>
    <row r="340" spans="1:31" x14ac:dyDescent="0.4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row>
    <row r="341" spans="1:31" x14ac:dyDescent="0.4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row>
    <row r="342" spans="1:31" x14ac:dyDescent="0.4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row>
    <row r="343" spans="1:31" x14ac:dyDescent="0.4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row>
    <row r="344" spans="1:31" x14ac:dyDescent="0.4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row>
    <row r="345" spans="1:31" x14ac:dyDescent="0.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row>
    <row r="346" spans="1:31" x14ac:dyDescent="0.4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row>
    <row r="347" spans="1:31" x14ac:dyDescent="0.4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row>
    <row r="348" spans="1:31" x14ac:dyDescent="0.4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row>
    <row r="349" spans="1:31" x14ac:dyDescent="0.4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row>
    <row r="350" spans="1:31" x14ac:dyDescent="0.4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row>
    <row r="351" spans="1:31" x14ac:dyDescent="0.4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row>
    <row r="352" spans="1:31" x14ac:dyDescent="0.4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row>
    <row r="353" spans="1:31" x14ac:dyDescent="0.4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row>
    <row r="354" spans="1:31" x14ac:dyDescent="0.4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row>
    <row r="355" spans="1:31" x14ac:dyDescent="0.4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row>
    <row r="356" spans="1:31" x14ac:dyDescent="0.4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row>
    <row r="357" spans="1:31" x14ac:dyDescent="0.4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row>
    <row r="358" spans="1:31" x14ac:dyDescent="0.4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row>
    <row r="359" spans="1:31" x14ac:dyDescent="0.4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row>
    <row r="360" spans="1:31" x14ac:dyDescent="0.4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row>
    <row r="361" spans="1:31" x14ac:dyDescent="0.4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row>
    <row r="362" spans="1:31" x14ac:dyDescent="0.4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row>
    <row r="363" spans="1:31" x14ac:dyDescent="0.4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row>
    <row r="364" spans="1:31" x14ac:dyDescent="0.4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row>
    <row r="365" spans="1:31" x14ac:dyDescent="0.4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row>
    <row r="366" spans="1:31" x14ac:dyDescent="0.4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row>
    <row r="367" spans="1:31" x14ac:dyDescent="0.4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row>
    <row r="368" spans="1:31" x14ac:dyDescent="0.4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row>
    <row r="369" spans="1:31" x14ac:dyDescent="0.4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row>
    <row r="370" spans="1:31" x14ac:dyDescent="0.4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row>
    <row r="371" spans="1:31" x14ac:dyDescent="0.4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row>
    <row r="372" spans="1:31" x14ac:dyDescent="0.4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row>
    <row r="373" spans="1:31" x14ac:dyDescent="0.4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row>
    <row r="374" spans="1:31" x14ac:dyDescent="0.4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row>
    <row r="375" spans="1:31" x14ac:dyDescent="0.4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row>
    <row r="376" spans="1:31" x14ac:dyDescent="0.4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row>
    <row r="377" spans="1:31" x14ac:dyDescent="0.4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row>
    <row r="378" spans="1:31" x14ac:dyDescent="0.4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row>
    <row r="379" spans="1:31" x14ac:dyDescent="0.4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row>
    <row r="380" spans="1:31" x14ac:dyDescent="0.4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row>
    <row r="381" spans="1:31" x14ac:dyDescent="0.4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row>
    <row r="382" spans="1:31" x14ac:dyDescent="0.4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row>
    <row r="383" spans="1:31" x14ac:dyDescent="0.4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row>
    <row r="384" spans="1:31" x14ac:dyDescent="0.4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row>
    <row r="385" spans="1:31" x14ac:dyDescent="0.4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row>
    <row r="386" spans="1:31" x14ac:dyDescent="0.4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row>
    <row r="387" spans="1:31" x14ac:dyDescent="0.4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row>
    <row r="388" spans="1:31" x14ac:dyDescent="0.4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row>
    <row r="389" spans="1:31" x14ac:dyDescent="0.4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row>
    <row r="390" spans="1:31" x14ac:dyDescent="0.4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row>
    <row r="391" spans="1:31" x14ac:dyDescent="0.4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row>
    <row r="392" spans="1:31" x14ac:dyDescent="0.4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row>
    <row r="393" spans="1:31" x14ac:dyDescent="0.4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row>
    <row r="394" spans="1:31" x14ac:dyDescent="0.4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row>
    <row r="395" spans="1:31" x14ac:dyDescent="0.4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row>
    <row r="396" spans="1:31" x14ac:dyDescent="0.4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row>
    <row r="397" spans="1:31" x14ac:dyDescent="0.4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row>
    <row r="398" spans="1:31" x14ac:dyDescent="0.4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row>
    <row r="399" spans="1:31" x14ac:dyDescent="0.4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row>
    <row r="400" spans="1:31" x14ac:dyDescent="0.4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row>
    <row r="401" spans="1:31" x14ac:dyDescent="0.4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row>
    <row r="402" spans="1:31" x14ac:dyDescent="0.4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row>
    <row r="403" spans="1:31" x14ac:dyDescent="0.4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row>
    <row r="404" spans="1:31" x14ac:dyDescent="0.4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row>
    <row r="405" spans="1:31" x14ac:dyDescent="0.4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row>
    <row r="406" spans="1:31" x14ac:dyDescent="0.4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row>
    <row r="407" spans="1:31" x14ac:dyDescent="0.4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row>
    <row r="408" spans="1:31" x14ac:dyDescent="0.4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row>
    <row r="409" spans="1:31" x14ac:dyDescent="0.4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row>
    <row r="410" spans="1:31" x14ac:dyDescent="0.4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row>
    <row r="411" spans="1:31" x14ac:dyDescent="0.4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row>
    <row r="412" spans="1:31" x14ac:dyDescent="0.4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row>
    <row r="413" spans="1:31" x14ac:dyDescent="0.4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row>
    <row r="414" spans="1:31" x14ac:dyDescent="0.4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row>
    <row r="415" spans="1:31" x14ac:dyDescent="0.4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row>
    <row r="416" spans="1:31" x14ac:dyDescent="0.4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row>
    <row r="417" spans="1:31" x14ac:dyDescent="0.4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row>
    <row r="418" spans="1:31" x14ac:dyDescent="0.4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row>
    <row r="419" spans="1:31" x14ac:dyDescent="0.4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row>
    <row r="420" spans="1:31" x14ac:dyDescent="0.4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row>
    <row r="421" spans="1:31" x14ac:dyDescent="0.4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row>
    <row r="422" spans="1:31" x14ac:dyDescent="0.4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row>
    <row r="423" spans="1:31" x14ac:dyDescent="0.4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row>
    <row r="424" spans="1:31" x14ac:dyDescent="0.4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row>
    <row r="425" spans="1:31" x14ac:dyDescent="0.4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row>
    <row r="426" spans="1:31" x14ac:dyDescent="0.4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row>
    <row r="427" spans="1:31" x14ac:dyDescent="0.4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row>
    <row r="428" spans="1:31" x14ac:dyDescent="0.4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row>
    <row r="429" spans="1:31" x14ac:dyDescent="0.4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row>
    <row r="430" spans="1:31" x14ac:dyDescent="0.4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row>
    <row r="431" spans="1:31" x14ac:dyDescent="0.4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row>
    <row r="432" spans="1:31" x14ac:dyDescent="0.4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row>
    <row r="433" spans="1:31" x14ac:dyDescent="0.4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row>
    <row r="434" spans="1:31" x14ac:dyDescent="0.4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row>
    <row r="435" spans="1:31" x14ac:dyDescent="0.4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row>
    <row r="436" spans="1:31" x14ac:dyDescent="0.4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row>
    <row r="437" spans="1:31" x14ac:dyDescent="0.4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row>
    <row r="438" spans="1:31" x14ac:dyDescent="0.4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row>
    <row r="439" spans="1:31" x14ac:dyDescent="0.4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row>
    <row r="440" spans="1:31" x14ac:dyDescent="0.4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row>
    <row r="441" spans="1:31" x14ac:dyDescent="0.4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row>
    <row r="442" spans="1:31" x14ac:dyDescent="0.4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row>
    <row r="443" spans="1:31" x14ac:dyDescent="0.4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row>
    <row r="444" spans="1:31" x14ac:dyDescent="0.4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row>
    <row r="445" spans="1:31" x14ac:dyDescent="0.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row>
    <row r="446" spans="1:31" x14ac:dyDescent="0.4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row>
    <row r="447" spans="1:31" x14ac:dyDescent="0.4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row>
    <row r="448" spans="1:31" x14ac:dyDescent="0.4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row>
    <row r="449" spans="1:31" x14ac:dyDescent="0.4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row>
    <row r="450" spans="1:31" x14ac:dyDescent="0.4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row>
    <row r="451" spans="1:31" x14ac:dyDescent="0.4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row>
    <row r="452" spans="1:31" x14ac:dyDescent="0.4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row>
    <row r="453" spans="1:31" x14ac:dyDescent="0.4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row>
    <row r="454" spans="1:31" x14ac:dyDescent="0.4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row>
    <row r="455" spans="1:31" x14ac:dyDescent="0.4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row>
    <row r="456" spans="1:31" x14ac:dyDescent="0.4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row>
    <row r="457" spans="1:31" x14ac:dyDescent="0.4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row>
    <row r="458" spans="1:31" x14ac:dyDescent="0.4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row>
    <row r="459" spans="1:31" x14ac:dyDescent="0.4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row>
    <row r="460" spans="1:31" x14ac:dyDescent="0.4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row>
    <row r="461" spans="1:31" x14ac:dyDescent="0.4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row>
    <row r="462" spans="1:31" x14ac:dyDescent="0.4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row>
    <row r="463" spans="1:31" x14ac:dyDescent="0.4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row>
    <row r="464" spans="1:31" x14ac:dyDescent="0.4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row>
    <row r="465" spans="1:31" x14ac:dyDescent="0.4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row>
    <row r="466" spans="1:31" x14ac:dyDescent="0.4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row>
    <row r="467" spans="1:31" x14ac:dyDescent="0.4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row>
    <row r="468" spans="1:31" x14ac:dyDescent="0.4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row>
    <row r="469" spans="1:31" x14ac:dyDescent="0.4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row>
    <row r="470" spans="1:31" x14ac:dyDescent="0.4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row>
    <row r="471" spans="1:31" x14ac:dyDescent="0.4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row>
    <row r="472" spans="1:31" x14ac:dyDescent="0.4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row>
    <row r="473" spans="1:31" x14ac:dyDescent="0.4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row>
    <row r="474" spans="1:31" x14ac:dyDescent="0.4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row>
    <row r="475" spans="1:31" x14ac:dyDescent="0.4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row>
    <row r="476" spans="1:31" x14ac:dyDescent="0.4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row>
    <row r="477" spans="1:31" x14ac:dyDescent="0.4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row>
    <row r="478" spans="1:31" x14ac:dyDescent="0.4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row>
    <row r="479" spans="1:31" x14ac:dyDescent="0.4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row>
    <row r="480" spans="1:31" x14ac:dyDescent="0.4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row>
    <row r="481" spans="1:31" x14ac:dyDescent="0.4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row>
    <row r="482" spans="1:31" x14ac:dyDescent="0.4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row>
    <row r="483" spans="1:31" x14ac:dyDescent="0.4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row>
    <row r="484" spans="1:31" x14ac:dyDescent="0.4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row>
    <row r="485" spans="1:31" x14ac:dyDescent="0.4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row>
    <row r="486" spans="1:31" x14ac:dyDescent="0.4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row>
    <row r="487" spans="1:31" x14ac:dyDescent="0.4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row>
    <row r="488" spans="1:31" x14ac:dyDescent="0.4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row>
    <row r="489" spans="1:31" x14ac:dyDescent="0.4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row>
    <row r="490" spans="1:31" x14ac:dyDescent="0.4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row>
    <row r="491" spans="1:31" x14ac:dyDescent="0.4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row>
    <row r="492" spans="1:31" x14ac:dyDescent="0.4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row>
    <row r="493" spans="1:31" x14ac:dyDescent="0.4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row>
    <row r="494" spans="1:31" x14ac:dyDescent="0.4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row>
    <row r="495" spans="1:31" x14ac:dyDescent="0.4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row>
    <row r="496" spans="1:31" x14ac:dyDescent="0.4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row>
    <row r="497" spans="1:31" x14ac:dyDescent="0.4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row>
    <row r="498" spans="1:31" x14ac:dyDescent="0.4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row>
    <row r="499" spans="1:31" x14ac:dyDescent="0.4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row>
    <row r="500" spans="1:31" x14ac:dyDescent="0.4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row>
    <row r="501" spans="1:31" x14ac:dyDescent="0.4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row>
    <row r="502" spans="1:31" x14ac:dyDescent="0.4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row>
    <row r="503" spans="1:31" x14ac:dyDescent="0.4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row>
    <row r="504" spans="1:31" x14ac:dyDescent="0.4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row>
    <row r="505" spans="1:31" x14ac:dyDescent="0.4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row>
    <row r="506" spans="1:31" x14ac:dyDescent="0.4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row>
    <row r="507" spans="1:31" x14ac:dyDescent="0.4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row>
    <row r="508" spans="1:31" x14ac:dyDescent="0.4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row>
    <row r="509" spans="1:31" x14ac:dyDescent="0.4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row>
    <row r="510" spans="1:31" x14ac:dyDescent="0.4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row>
    <row r="511" spans="1:31" x14ac:dyDescent="0.4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row>
    <row r="512" spans="1:31" x14ac:dyDescent="0.4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row>
    <row r="513" spans="1:31" x14ac:dyDescent="0.4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row>
    <row r="514" spans="1:31" x14ac:dyDescent="0.4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row>
    <row r="515" spans="1:31" x14ac:dyDescent="0.4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row>
    <row r="516" spans="1:31" x14ac:dyDescent="0.4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row>
    <row r="517" spans="1:31" x14ac:dyDescent="0.4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row>
    <row r="518" spans="1:31" x14ac:dyDescent="0.4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row>
    <row r="519" spans="1:31" x14ac:dyDescent="0.4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row>
    <row r="520" spans="1:31" x14ac:dyDescent="0.4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row>
    <row r="521" spans="1:31" x14ac:dyDescent="0.4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row>
    <row r="522" spans="1:31" x14ac:dyDescent="0.4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row>
    <row r="523" spans="1:31" x14ac:dyDescent="0.4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row>
    <row r="524" spans="1:31" x14ac:dyDescent="0.4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row>
    <row r="525" spans="1:31" x14ac:dyDescent="0.4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row>
    <row r="526" spans="1:31" x14ac:dyDescent="0.4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row>
    <row r="527" spans="1:31" x14ac:dyDescent="0.4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row>
    <row r="528" spans="1:31" x14ac:dyDescent="0.4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row>
    <row r="529" spans="1:31" x14ac:dyDescent="0.4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row>
    <row r="530" spans="1:31" x14ac:dyDescent="0.4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row>
    <row r="531" spans="1:31" x14ac:dyDescent="0.4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row>
    <row r="532" spans="1:31" x14ac:dyDescent="0.4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row>
    <row r="533" spans="1:31" x14ac:dyDescent="0.4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row>
    <row r="534" spans="1:31" x14ac:dyDescent="0.4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row>
    <row r="535" spans="1:31" x14ac:dyDescent="0.4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row>
    <row r="536" spans="1:31" x14ac:dyDescent="0.4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row>
    <row r="537" spans="1:31" x14ac:dyDescent="0.4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row>
    <row r="538" spans="1:31" x14ac:dyDescent="0.4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row>
    <row r="539" spans="1:31" x14ac:dyDescent="0.4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row>
    <row r="540" spans="1:31" x14ac:dyDescent="0.4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row>
    <row r="541" spans="1:31" x14ac:dyDescent="0.4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row>
    <row r="542" spans="1:31" x14ac:dyDescent="0.4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row>
    <row r="543" spans="1:31" x14ac:dyDescent="0.4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row>
    <row r="544" spans="1:31" x14ac:dyDescent="0.4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row>
    <row r="545" spans="1:31" x14ac:dyDescent="0.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row>
    <row r="546" spans="1:31" x14ac:dyDescent="0.4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row>
    <row r="547" spans="1:31" x14ac:dyDescent="0.4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row>
    <row r="548" spans="1:31" x14ac:dyDescent="0.4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row>
    <row r="549" spans="1:31" x14ac:dyDescent="0.4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row>
    <row r="550" spans="1:31" x14ac:dyDescent="0.4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row>
    <row r="551" spans="1:31" x14ac:dyDescent="0.4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row>
    <row r="552" spans="1:31" x14ac:dyDescent="0.4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row>
    <row r="553" spans="1:31" x14ac:dyDescent="0.4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row>
    <row r="554" spans="1:31" x14ac:dyDescent="0.4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row>
    <row r="555" spans="1:31" x14ac:dyDescent="0.4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row>
    <row r="556" spans="1:31" x14ac:dyDescent="0.4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row>
    <row r="557" spans="1:31" x14ac:dyDescent="0.4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row>
    <row r="558" spans="1:31" x14ac:dyDescent="0.4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row>
    <row r="559" spans="1:31" x14ac:dyDescent="0.4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row>
    <row r="560" spans="1:31" x14ac:dyDescent="0.4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row>
    <row r="561" spans="1:31" x14ac:dyDescent="0.4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row>
    <row r="562" spans="1:31" x14ac:dyDescent="0.4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row>
    <row r="563" spans="1:31" x14ac:dyDescent="0.4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row>
    <row r="564" spans="1:31" x14ac:dyDescent="0.4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row>
    <row r="565" spans="1:31" x14ac:dyDescent="0.4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row>
    <row r="566" spans="1:31" x14ac:dyDescent="0.4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row>
    <row r="567" spans="1:31" x14ac:dyDescent="0.4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row>
    <row r="568" spans="1:31" x14ac:dyDescent="0.4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row>
    <row r="569" spans="1:31" x14ac:dyDescent="0.4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row>
    <row r="570" spans="1:31" x14ac:dyDescent="0.4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row>
    <row r="571" spans="1:31" x14ac:dyDescent="0.4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row>
    <row r="572" spans="1:31" x14ac:dyDescent="0.4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row>
    <row r="573" spans="1:31" x14ac:dyDescent="0.4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row>
    <row r="574" spans="1:31" x14ac:dyDescent="0.4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row>
    <row r="575" spans="1:31" x14ac:dyDescent="0.4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row>
    <row r="576" spans="1:31" x14ac:dyDescent="0.4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row>
    <row r="577" spans="1:31" x14ac:dyDescent="0.4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row>
    <row r="578" spans="1:31" x14ac:dyDescent="0.4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row>
    <row r="579" spans="1:31" x14ac:dyDescent="0.4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row>
    <row r="580" spans="1:31" x14ac:dyDescent="0.4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row>
    <row r="581" spans="1:31" x14ac:dyDescent="0.4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row>
    <row r="582" spans="1:31" x14ac:dyDescent="0.4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row>
    <row r="583" spans="1:31" x14ac:dyDescent="0.4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row>
    <row r="584" spans="1:31" x14ac:dyDescent="0.4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row>
    <row r="585" spans="1:31" x14ac:dyDescent="0.4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row>
    <row r="586" spans="1:31" x14ac:dyDescent="0.4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row>
    <row r="587" spans="1:31" x14ac:dyDescent="0.4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row>
    <row r="588" spans="1:31" x14ac:dyDescent="0.4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row>
    <row r="589" spans="1:31" x14ac:dyDescent="0.4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row>
    <row r="590" spans="1:31" x14ac:dyDescent="0.4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row>
    <row r="591" spans="1:31" x14ac:dyDescent="0.4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row>
    <row r="592" spans="1:31" x14ac:dyDescent="0.4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row>
    <row r="593" spans="1:31" x14ac:dyDescent="0.4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row>
    <row r="594" spans="1:31" x14ac:dyDescent="0.4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row>
    <row r="595" spans="1:31" x14ac:dyDescent="0.4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row>
    <row r="596" spans="1:31" x14ac:dyDescent="0.4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row>
    <row r="597" spans="1:31" x14ac:dyDescent="0.4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row>
    <row r="598" spans="1:31" x14ac:dyDescent="0.4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row>
    <row r="599" spans="1:31" x14ac:dyDescent="0.4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row>
    <row r="600" spans="1:31" x14ac:dyDescent="0.4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row>
    <row r="601" spans="1:31" x14ac:dyDescent="0.4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row>
    <row r="602" spans="1:31" x14ac:dyDescent="0.4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row>
    <row r="603" spans="1:31" x14ac:dyDescent="0.4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row>
    <row r="604" spans="1:31" x14ac:dyDescent="0.4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row>
    <row r="605" spans="1:31" x14ac:dyDescent="0.4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row>
    <row r="606" spans="1:31" x14ac:dyDescent="0.4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row>
    <row r="607" spans="1:31" x14ac:dyDescent="0.4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row>
    <row r="608" spans="1:31" x14ac:dyDescent="0.4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row>
    <row r="609" spans="1:31" x14ac:dyDescent="0.4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row>
    <row r="610" spans="1:31" x14ac:dyDescent="0.4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row>
    <row r="611" spans="1:31" x14ac:dyDescent="0.4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row>
    <row r="612" spans="1:31" x14ac:dyDescent="0.4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row>
    <row r="613" spans="1:31" x14ac:dyDescent="0.4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row>
    <row r="614" spans="1:31" x14ac:dyDescent="0.4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row>
    <row r="615" spans="1:31" x14ac:dyDescent="0.4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row>
    <row r="616" spans="1:31" x14ac:dyDescent="0.4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row>
    <row r="617" spans="1:31" x14ac:dyDescent="0.4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row>
    <row r="618" spans="1:31" x14ac:dyDescent="0.4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row>
    <row r="619" spans="1:31" x14ac:dyDescent="0.4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row>
    <row r="620" spans="1:31" x14ac:dyDescent="0.4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row>
    <row r="621" spans="1:31" x14ac:dyDescent="0.4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row>
    <row r="622" spans="1:31" x14ac:dyDescent="0.4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row>
    <row r="623" spans="1:31" x14ac:dyDescent="0.4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row>
    <row r="624" spans="1:31" x14ac:dyDescent="0.4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row>
    <row r="625" spans="1:31" x14ac:dyDescent="0.4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row>
    <row r="626" spans="1:31" x14ac:dyDescent="0.4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row>
    <row r="627" spans="1:31" x14ac:dyDescent="0.4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row>
    <row r="628" spans="1:31" x14ac:dyDescent="0.4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row>
    <row r="629" spans="1:31" x14ac:dyDescent="0.4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row>
    <row r="630" spans="1:31" x14ac:dyDescent="0.4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row>
    <row r="631" spans="1:31" x14ac:dyDescent="0.4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row>
    <row r="632" spans="1:31" x14ac:dyDescent="0.4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row>
    <row r="633" spans="1:31" x14ac:dyDescent="0.4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row>
    <row r="634" spans="1:31" x14ac:dyDescent="0.4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row>
    <row r="635" spans="1:31" x14ac:dyDescent="0.4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row>
    <row r="636" spans="1:31" x14ac:dyDescent="0.4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row>
    <row r="637" spans="1:31" x14ac:dyDescent="0.4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row>
    <row r="638" spans="1:31" x14ac:dyDescent="0.4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row>
    <row r="639" spans="1:31" x14ac:dyDescent="0.4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row>
    <row r="640" spans="1:31" x14ac:dyDescent="0.4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row>
    <row r="641" spans="1:31" x14ac:dyDescent="0.4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row>
    <row r="642" spans="1:31" x14ac:dyDescent="0.4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row>
    <row r="643" spans="1:31" x14ac:dyDescent="0.4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row>
    <row r="644" spans="1:31" x14ac:dyDescent="0.4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row>
    <row r="645" spans="1:31" x14ac:dyDescent="0.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row>
    <row r="646" spans="1:31" x14ac:dyDescent="0.4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row>
    <row r="647" spans="1:31" x14ac:dyDescent="0.4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row>
    <row r="648" spans="1:31" x14ac:dyDescent="0.4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row>
    <row r="649" spans="1:31" x14ac:dyDescent="0.4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row>
    <row r="650" spans="1:31" x14ac:dyDescent="0.4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row>
    <row r="651" spans="1:31" x14ac:dyDescent="0.4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row>
    <row r="652" spans="1:31" x14ac:dyDescent="0.4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row>
    <row r="653" spans="1:31" x14ac:dyDescent="0.4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row>
    <row r="654" spans="1:31" x14ac:dyDescent="0.4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row>
    <row r="655" spans="1:31" x14ac:dyDescent="0.4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row>
    <row r="656" spans="1:31" x14ac:dyDescent="0.4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row>
    <row r="657" spans="1:31" x14ac:dyDescent="0.4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row>
    <row r="658" spans="1:31" x14ac:dyDescent="0.4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row>
    <row r="659" spans="1:31" x14ac:dyDescent="0.4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row>
    <row r="660" spans="1:31" x14ac:dyDescent="0.4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row>
    <row r="661" spans="1:31" x14ac:dyDescent="0.4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row>
    <row r="662" spans="1:31" x14ac:dyDescent="0.4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row>
    <row r="663" spans="1:31" x14ac:dyDescent="0.4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row>
    <row r="664" spans="1:31" x14ac:dyDescent="0.4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row>
    <row r="665" spans="1:31" x14ac:dyDescent="0.4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row>
    <row r="666" spans="1:31" x14ac:dyDescent="0.4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row>
    <row r="667" spans="1:31" x14ac:dyDescent="0.4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row>
    <row r="668" spans="1:31" x14ac:dyDescent="0.4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row>
    <row r="669" spans="1:31" x14ac:dyDescent="0.4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row>
    <row r="670" spans="1:31" x14ac:dyDescent="0.4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row>
    <row r="671" spans="1:31" x14ac:dyDescent="0.4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row>
    <row r="672" spans="1:31" x14ac:dyDescent="0.4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row>
    <row r="673" spans="1:31" x14ac:dyDescent="0.4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row>
    <row r="674" spans="1:31" x14ac:dyDescent="0.4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row>
    <row r="675" spans="1:31" x14ac:dyDescent="0.4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row>
    <row r="676" spans="1:31" x14ac:dyDescent="0.4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row>
    <row r="677" spans="1:31" x14ac:dyDescent="0.4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row>
    <row r="678" spans="1:31" x14ac:dyDescent="0.4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row>
    <row r="679" spans="1:31" x14ac:dyDescent="0.4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row>
    <row r="680" spans="1:31" x14ac:dyDescent="0.4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row>
    <row r="681" spans="1:31" x14ac:dyDescent="0.4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row>
    <row r="682" spans="1:31" x14ac:dyDescent="0.4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row>
    <row r="683" spans="1:31" x14ac:dyDescent="0.4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row>
    <row r="684" spans="1:31" x14ac:dyDescent="0.4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row>
    <row r="685" spans="1:31" x14ac:dyDescent="0.4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row>
    <row r="686" spans="1:31" x14ac:dyDescent="0.4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row>
    <row r="687" spans="1:31" x14ac:dyDescent="0.4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row>
    <row r="688" spans="1:31" x14ac:dyDescent="0.4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row>
    <row r="689" spans="1:31" x14ac:dyDescent="0.4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row>
    <row r="690" spans="1:31" x14ac:dyDescent="0.4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row>
    <row r="691" spans="1:31" x14ac:dyDescent="0.4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row>
    <row r="692" spans="1:31" x14ac:dyDescent="0.4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row>
    <row r="693" spans="1:31" x14ac:dyDescent="0.4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row>
    <row r="694" spans="1:31" x14ac:dyDescent="0.4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row>
    <row r="695" spans="1:31" x14ac:dyDescent="0.4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row>
    <row r="696" spans="1:31" x14ac:dyDescent="0.4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row>
    <row r="697" spans="1:31" x14ac:dyDescent="0.4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row>
    <row r="698" spans="1:31" x14ac:dyDescent="0.4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row>
    <row r="699" spans="1:31" x14ac:dyDescent="0.4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row>
    <row r="700" spans="1:31" x14ac:dyDescent="0.4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row>
    <row r="701" spans="1:31" x14ac:dyDescent="0.4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row>
    <row r="702" spans="1:31" x14ac:dyDescent="0.4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row>
    <row r="703" spans="1:31" x14ac:dyDescent="0.4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row>
    <row r="704" spans="1:31" x14ac:dyDescent="0.4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row>
    <row r="705" spans="1:31" x14ac:dyDescent="0.4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row>
    <row r="706" spans="1:31" x14ac:dyDescent="0.4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row>
    <row r="707" spans="1:31" x14ac:dyDescent="0.4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row>
    <row r="708" spans="1:31" x14ac:dyDescent="0.4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row>
    <row r="709" spans="1:31" x14ac:dyDescent="0.4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row>
    <row r="710" spans="1:31" x14ac:dyDescent="0.4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row>
    <row r="711" spans="1:31" x14ac:dyDescent="0.4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row>
    <row r="712" spans="1:31" x14ac:dyDescent="0.4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row>
    <row r="713" spans="1:31" x14ac:dyDescent="0.4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row>
    <row r="714" spans="1:31" x14ac:dyDescent="0.4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row>
    <row r="715" spans="1:31" x14ac:dyDescent="0.4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row>
    <row r="716" spans="1:31" x14ac:dyDescent="0.4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row>
    <row r="717" spans="1:31" x14ac:dyDescent="0.4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row>
    <row r="718" spans="1:31" x14ac:dyDescent="0.4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row>
    <row r="719" spans="1:31" x14ac:dyDescent="0.4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row>
    <row r="720" spans="1:31" x14ac:dyDescent="0.4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row>
    <row r="721" spans="1:31" x14ac:dyDescent="0.4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row>
    <row r="722" spans="1:31" x14ac:dyDescent="0.4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row>
    <row r="723" spans="1:31" x14ac:dyDescent="0.4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row>
    <row r="724" spans="1:31" x14ac:dyDescent="0.4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row>
    <row r="725" spans="1:31" x14ac:dyDescent="0.4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row>
    <row r="726" spans="1:31" x14ac:dyDescent="0.4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row>
    <row r="727" spans="1:31" x14ac:dyDescent="0.4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row>
    <row r="728" spans="1:31" x14ac:dyDescent="0.4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row>
    <row r="729" spans="1:31" x14ac:dyDescent="0.4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row>
    <row r="730" spans="1:31" x14ac:dyDescent="0.4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row>
    <row r="731" spans="1:31" x14ac:dyDescent="0.4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row>
    <row r="732" spans="1:31" x14ac:dyDescent="0.4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row>
    <row r="733" spans="1:31" x14ac:dyDescent="0.4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row>
    <row r="734" spans="1:31" x14ac:dyDescent="0.4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row>
    <row r="735" spans="1:31" x14ac:dyDescent="0.4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row>
    <row r="736" spans="1:31" x14ac:dyDescent="0.4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row>
    <row r="737" spans="1:31" x14ac:dyDescent="0.4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row>
    <row r="738" spans="1:31" x14ac:dyDescent="0.4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row>
    <row r="739" spans="1:31" x14ac:dyDescent="0.4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row>
    <row r="740" spans="1:31" x14ac:dyDescent="0.4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row>
    <row r="741" spans="1:31" x14ac:dyDescent="0.4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row>
    <row r="742" spans="1:31" x14ac:dyDescent="0.4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row>
    <row r="743" spans="1:31" x14ac:dyDescent="0.4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row>
    <row r="744" spans="1:31" x14ac:dyDescent="0.4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row>
    <row r="745" spans="1:31" x14ac:dyDescent="0.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row>
    <row r="746" spans="1:31" x14ac:dyDescent="0.4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row>
    <row r="747" spans="1:31" x14ac:dyDescent="0.4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row>
    <row r="748" spans="1:31" x14ac:dyDescent="0.4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row>
    <row r="749" spans="1:31" x14ac:dyDescent="0.4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row>
    <row r="750" spans="1:31" x14ac:dyDescent="0.4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row>
    <row r="751" spans="1:31" x14ac:dyDescent="0.4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row>
    <row r="752" spans="1:31" x14ac:dyDescent="0.4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row>
    <row r="753" spans="1:31" x14ac:dyDescent="0.4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row>
    <row r="754" spans="1:31" x14ac:dyDescent="0.4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row>
    <row r="755" spans="1:31" x14ac:dyDescent="0.4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row>
    <row r="756" spans="1:31" x14ac:dyDescent="0.4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row>
    <row r="757" spans="1:31" x14ac:dyDescent="0.4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row>
    <row r="758" spans="1:31" x14ac:dyDescent="0.4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row>
    <row r="759" spans="1:31" x14ac:dyDescent="0.4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row>
    <row r="760" spans="1:31" x14ac:dyDescent="0.4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row>
    <row r="761" spans="1:31" x14ac:dyDescent="0.4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row>
    <row r="762" spans="1:31" x14ac:dyDescent="0.4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row>
    <row r="763" spans="1:31" x14ac:dyDescent="0.4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row>
    <row r="764" spans="1:31" x14ac:dyDescent="0.4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row>
    <row r="765" spans="1:31" x14ac:dyDescent="0.4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row>
    <row r="766" spans="1:31" x14ac:dyDescent="0.4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row>
    <row r="767" spans="1:31" x14ac:dyDescent="0.4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row>
    <row r="768" spans="1:31" x14ac:dyDescent="0.4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row>
    <row r="769" spans="1:31" x14ac:dyDescent="0.4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row>
    <row r="770" spans="1:31" x14ac:dyDescent="0.4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row>
    <row r="771" spans="1:31" x14ac:dyDescent="0.4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row>
    <row r="772" spans="1:31" x14ac:dyDescent="0.4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row>
    <row r="773" spans="1:31" x14ac:dyDescent="0.4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row>
    <row r="774" spans="1:31" x14ac:dyDescent="0.4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row>
    <row r="775" spans="1:31" x14ac:dyDescent="0.4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row>
    <row r="776" spans="1:31" x14ac:dyDescent="0.4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row>
    <row r="777" spans="1:31" x14ac:dyDescent="0.4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row>
    <row r="778" spans="1:31" x14ac:dyDescent="0.4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row>
    <row r="779" spans="1:31" x14ac:dyDescent="0.4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row>
    <row r="780" spans="1:31" x14ac:dyDescent="0.4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row>
    <row r="781" spans="1:31" x14ac:dyDescent="0.4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row>
    <row r="782" spans="1:31" x14ac:dyDescent="0.4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row>
    <row r="783" spans="1:31" x14ac:dyDescent="0.4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row>
    <row r="784" spans="1:31" x14ac:dyDescent="0.4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row>
    <row r="785" spans="1:31" x14ac:dyDescent="0.4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row>
    <row r="786" spans="1:31" x14ac:dyDescent="0.4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row>
    <row r="787" spans="1:31" x14ac:dyDescent="0.4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row>
    <row r="788" spans="1:31" x14ac:dyDescent="0.4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row>
    <row r="789" spans="1:31" x14ac:dyDescent="0.4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row>
    <row r="790" spans="1:31" x14ac:dyDescent="0.4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row>
    <row r="791" spans="1:31" x14ac:dyDescent="0.4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row>
    <row r="792" spans="1:31" x14ac:dyDescent="0.4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row>
    <row r="793" spans="1:31" x14ac:dyDescent="0.4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row>
    <row r="794" spans="1:31" x14ac:dyDescent="0.4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row>
    <row r="795" spans="1:31" x14ac:dyDescent="0.4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row>
    <row r="796" spans="1:31" x14ac:dyDescent="0.4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row>
    <row r="797" spans="1:31" x14ac:dyDescent="0.4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row>
    <row r="798" spans="1:31" x14ac:dyDescent="0.4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row>
    <row r="799" spans="1:31" x14ac:dyDescent="0.4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row>
    <row r="800" spans="1:31" x14ac:dyDescent="0.4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row>
    <row r="801" spans="1:31" x14ac:dyDescent="0.4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row>
    <row r="802" spans="1:31" x14ac:dyDescent="0.4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row>
    <row r="803" spans="1:31" x14ac:dyDescent="0.4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row>
    <row r="804" spans="1:31" x14ac:dyDescent="0.4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row>
    <row r="805" spans="1:31" x14ac:dyDescent="0.4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row>
    <row r="806" spans="1:31" x14ac:dyDescent="0.4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row>
    <row r="807" spans="1:31" x14ac:dyDescent="0.4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row>
    <row r="808" spans="1:31" x14ac:dyDescent="0.4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row>
    <row r="809" spans="1:31" x14ac:dyDescent="0.4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row>
    <row r="810" spans="1:31" x14ac:dyDescent="0.4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row>
    <row r="811" spans="1:31" x14ac:dyDescent="0.4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row>
    <row r="812" spans="1:31" x14ac:dyDescent="0.4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row>
    <row r="813" spans="1:31" x14ac:dyDescent="0.4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row>
    <row r="814" spans="1:31" x14ac:dyDescent="0.4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row>
    <row r="815" spans="1:31" x14ac:dyDescent="0.4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row>
    <row r="816" spans="1:31" x14ac:dyDescent="0.4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row>
    <row r="817" spans="1:31" x14ac:dyDescent="0.4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row>
    <row r="818" spans="1:31" x14ac:dyDescent="0.4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row>
    <row r="819" spans="1:31" x14ac:dyDescent="0.4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row>
    <row r="820" spans="1:31" x14ac:dyDescent="0.4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row>
    <row r="821" spans="1:31" x14ac:dyDescent="0.4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row>
    <row r="822" spans="1:31" x14ac:dyDescent="0.4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row>
    <row r="823" spans="1:31" x14ac:dyDescent="0.4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row>
    <row r="824" spans="1:31" x14ac:dyDescent="0.4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row>
    <row r="825" spans="1:31" x14ac:dyDescent="0.4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row>
    <row r="826" spans="1:31" x14ac:dyDescent="0.4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row>
    <row r="827" spans="1:31" x14ac:dyDescent="0.4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row>
    <row r="828" spans="1:31" x14ac:dyDescent="0.4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row>
    <row r="829" spans="1:31" x14ac:dyDescent="0.4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row>
    <row r="830" spans="1:31" x14ac:dyDescent="0.4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row>
    <row r="831" spans="1:31" x14ac:dyDescent="0.4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row>
    <row r="832" spans="1:31" x14ac:dyDescent="0.4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row>
    <row r="833" spans="1:31" x14ac:dyDescent="0.4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row>
    <row r="834" spans="1:31" x14ac:dyDescent="0.4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row>
    <row r="835" spans="1:31" x14ac:dyDescent="0.4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row>
    <row r="836" spans="1:31" x14ac:dyDescent="0.4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row>
    <row r="837" spans="1:31" x14ac:dyDescent="0.4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row>
    <row r="838" spans="1:31" x14ac:dyDescent="0.4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row>
    <row r="839" spans="1:31" x14ac:dyDescent="0.4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row>
    <row r="840" spans="1:31" x14ac:dyDescent="0.4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row>
    <row r="841" spans="1:31" x14ac:dyDescent="0.4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row>
    <row r="842" spans="1:31" x14ac:dyDescent="0.4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row>
    <row r="843" spans="1:31" x14ac:dyDescent="0.4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row>
    <row r="844" spans="1:31" x14ac:dyDescent="0.4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row>
    <row r="845" spans="1:31" x14ac:dyDescent="0.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row>
    <row r="846" spans="1:31" x14ac:dyDescent="0.4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row>
    <row r="847" spans="1:31" x14ac:dyDescent="0.4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row>
    <row r="848" spans="1:31" x14ac:dyDescent="0.4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row>
    <row r="849" spans="1:31" x14ac:dyDescent="0.4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row>
    <row r="850" spans="1:31" x14ac:dyDescent="0.4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row>
    <row r="851" spans="1:31" x14ac:dyDescent="0.4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row>
    <row r="852" spans="1:31" x14ac:dyDescent="0.4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row>
    <row r="853" spans="1:31" x14ac:dyDescent="0.4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row>
    <row r="854" spans="1:31" x14ac:dyDescent="0.4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row>
    <row r="855" spans="1:31" x14ac:dyDescent="0.4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row>
    <row r="856" spans="1:31" x14ac:dyDescent="0.4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row>
    <row r="857" spans="1:31" x14ac:dyDescent="0.4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row>
    <row r="858" spans="1:31" x14ac:dyDescent="0.4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row>
    <row r="859" spans="1:31" x14ac:dyDescent="0.4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row>
    <row r="860" spans="1:31" x14ac:dyDescent="0.4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row>
    <row r="861" spans="1:31" x14ac:dyDescent="0.4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row>
    <row r="862" spans="1:31" x14ac:dyDescent="0.4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row>
    <row r="863" spans="1:31" x14ac:dyDescent="0.4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row>
    <row r="864" spans="1:31" x14ac:dyDescent="0.4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row>
    <row r="865" spans="1:31" x14ac:dyDescent="0.4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row>
    <row r="866" spans="1:31" x14ac:dyDescent="0.4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row>
    <row r="867" spans="1:31" x14ac:dyDescent="0.4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row>
    <row r="868" spans="1:31" x14ac:dyDescent="0.4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row>
    <row r="869" spans="1:31" x14ac:dyDescent="0.4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row>
    <row r="870" spans="1:31" x14ac:dyDescent="0.4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row>
    <row r="871" spans="1:31" x14ac:dyDescent="0.4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row>
    <row r="872" spans="1:31" x14ac:dyDescent="0.4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row>
    <row r="873" spans="1:31" x14ac:dyDescent="0.4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row>
    <row r="874" spans="1:31" x14ac:dyDescent="0.4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row>
    <row r="875" spans="1:31" x14ac:dyDescent="0.4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row>
    <row r="876" spans="1:31" x14ac:dyDescent="0.4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row>
    <row r="877" spans="1:31" x14ac:dyDescent="0.4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row>
    <row r="878" spans="1:31" x14ac:dyDescent="0.4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row>
    <row r="879" spans="1:31" x14ac:dyDescent="0.4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row>
    <row r="880" spans="1:31" x14ac:dyDescent="0.4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row>
    <row r="881" spans="1:31" x14ac:dyDescent="0.4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row>
    <row r="882" spans="1:31" x14ac:dyDescent="0.4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row>
    <row r="883" spans="1:31" x14ac:dyDescent="0.4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row>
    <row r="884" spans="1:31" x14ac:dyDescent="0.4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row>
    <row r="885" spans="1:31" x14ac:dyDescent="0.4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row>
    <row r="886" spans="1:31" x14ac:dyDescent="0.4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row>
    <row r="887" spans="1:31" x14ac:dyDescent="0.4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row>
    <row r="888" spans="1:31" x14ac:dyDescent="0.4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row>
    <row r="889" spans="1:31" x14ac:dyDescent="0.4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row>
    <row r="890" spans="1:31" x14ac:dyDescent="0.4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row>
    <row r="891" spans="1:31" x14ac:dyDescent="0.4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row>
    <row r="892" spans="1:31" x14ac:dyDescent="0.4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row>
    <row r="893" spans="1:31" x14ac:dyDescent="0.4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row>
    <row r="894" spans="1:31" x14ac:dyDescent="0.4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row>
    <row r="895" spans="1:31" x14ac:dyDescent="0.4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row>
    <row r="896" spans="1:31" x14ac:dyDescent="0.4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row>
    <row r="897" spans="1:31" x14ac:dyDescent="0.4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row>
    <row r="898" spans="1:31" x14ac:dyDescent="0.4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row>
    <row r="899" spans="1:31" x14ac:dyDescent="0.4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row>
    <row r="900" spans="1:31" x14ac:dyDescent="0.4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row>
    <row r="901" spans="1:31" x14ac:dyDescent="0.4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row>
    <row r="902" spans="1:31" x14ac:dyDescent="0.4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row>
    <row r="903" spans="1:31" x14ac:dyDescent="0.4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row>
    <row r="904" spans="1:31" x14ac:dyDescent="0.4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row>
    <row r="905" spans="1:31" x14ac:dyDescent="0.4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row>
    <row r="906" spans="1:31" x14ac:dyDescent="0.4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row>
    <row r="907" spans="1:31" x14ac:dyDescent="0.4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row>
    <row r="908" spans="1:31" x14ac:dyDescent="0.4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row>
    <row r="909" spans="1:31" x14ac:dyDescent="0.4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row>
    <row r="910" spans="1:31" x14ac:dyDescent="0.4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row>
    <row r="911" spans="1:31" x14ac:dyDescent="0.4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row>
    <row r="912" spans="1:31" x14ac:dyDescent="0.4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row>
    <row r="913" spans="1:31" x14ac:dyDescent="0.4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row>
    <row r="914" spans="1:31" x14ac:dyDescent="0.4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row>
    <row r="915" spans="1:31" x14ac:dyDescent="0.4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row>
    <row r="916" spans="1:31" x14ac:dyDescent="0.4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row>
    <row r="917" spans="1:31" x14ac:dyDescent="0.4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row>
    <row r="918" spans="1:31" x14ac:dyDescent="0.4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row>
    <row r="919" spans="1:31" x14ac:dyDescent="0.4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row>
    <row r="920" spans="1:31" x14ac:dyDescent="0.4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row>
    <row r="921" spans="1:31" x14ac:dyDescent="0.4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row>
    <row r="922" spans="1:31" x14ac:dyDescent="0.4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row>
    <row r="923" spans="1:31" x14ac:dyDescent="0.4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row>
    <row r="924" spans="1:31" x14ac:dyDescent="0.4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row>
    <row r="925" spans="1:31" x14ac:dyDescent="0.4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row>
    <row r="926" spans="1:31" x14ac:dyDescent="0.4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row>
    <row r="927" spans="1:31" x14ac:dyDescent="0.4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row>
    <row r="928" spans="1:31" x14ac:dyDescent="0.4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row>
    <row r="929" spans="1:31" x14ac:dyDescent="0.4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row>
    <row r="930" spans="1:31" x14ac:dyDescent="0.4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row>
    <row r="931" spans="1:31" x14ac:dyDescent="0.4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row>
    <row r="932" spans="1:31" x14ac:dyDescent="0.4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row>
    <row r="933" spans="1:31" x14ac:dyDescent="0.4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row>
    <row r="934" spans="1:31" x14ac:dyDescent="0.4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row>
    <row r="935" spans="1:31" x14ac:dyDescent="0.4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row>
    <row r="936" spans="1:31" x14ac:dyDescent="0.4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row>
    <row r="937" spans="1:31" x14ac:dyDescent="0.4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row>
    <row r="938" spans="1:31" x14ac:dyDescent="0.4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row>
    <row r="939" spans="1:31" x14ac:dyDescent="0.4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row>
    <row r="940" spans="1:31" x14ac:dyDescent="0.4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row>
    <row r="941" spans="1:31" x14ac:dyDescent="0.4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row>
    <row r="942" spans="1:31" x14ac:dyDescent="0.4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row>
    <row r="943" spans="1:31" x14ac:dyDescent="0.4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row>
    <row r="944" spans="1:31" x14ac:dyDescent="0.4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row>
    <row r="945" spans="1:31" x14ac:dyDescent="0.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row>
    <row r="946" spans="1:31" x14ac:dyDescent="0.4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row>
    <row r="947" spans="1:31" x14ac:dyDescent="0.4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row>
    <row r="948" spans="1:31" x14ac:dyDescent="0.4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row>
    <row r="949" spans="1:31" x14ac:dyDescent="0.4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row>
    <row r="950" spans="1:31" x14ac:dyDescent="0.4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row>
    <row r="951" spans="1:31" x14ac:dyDescent="0.4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row>
    <row r="952" spans="1:31" x14ac:dyDescent="0.4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row>
    <row r="953" spans="1:31" x14ac:dyDescent="0.4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row>
    <row r="954" spans="1:31" x14ac:dyDescent="0.4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row>
    <row r="955" spans="1:31" x14ac:dyDescent="0.4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row>
    <row r="956" spans="1:31" x14ac:dyDescent="0.4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row>
    <row r="957" spans="1:31" x14ac:dyDescent="0.4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row>
    <row r="958" spans="1:31" x14ac:dyDescent="0.4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row>
    <row r="959" spans="1:31" x14ac:dyDescent="0.4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row>
    <row r="960" spans="1:31" x14ac:dyDescent="0.4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row>
    <row r="961" spans="1:31" x14ac:dyDescent="0.4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row>
    <row r="962" spans="1:31" x14ac:dyDescent="0.4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row>
    <row r="963" spans="1:31" x14ac:dyDescent="0.4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row>
    <row r="964" spans="1:31" x14ac:dyDescent="0.4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row>
    <row r="965" spans="1:31" x14ac:dyDescent="0.4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row>
    <row r="966" spans="1:31" x14ac:dyDescent="0.4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row>
    <row r="967" spans="1:31" x14ac:dyDescent="0.4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row>
    <row r="968" spans="1:31" x14ac:dyDescent="0.4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row>
    <row r="969" spans="1:31" x14ac:dyDescent="0.4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row>
    <row r="970" spans="1:31" x14ac:dyDescent="0.4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row>
    <row r="971" spans="1:31" x14ac:dyDescent="0.4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row>
    <row r="972" spans="1:31" x14ac:dyDescent="0.4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row>
    <row r="973" spans="1:31" x14ac:dyDescent="0.4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row>
    <row r="974" spans="1:31" x14ac:dyDescent="0.4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row>
    <row r="975" spans="1:31" x14ac:dyDescent="0.4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row>
    <row r="976" spans="1:31" x14ac:dyDescent="0.4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row>
    <row r="977" spans="1:31" x14ac:dyDescent="0.4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row>
    <row r="978" spans="1:31" x14ac:dyDescent="0.4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row>
    <row r="979" spans="1:31" x14ac:dyDescent="0.4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row>
    <row r="980" spans="1:31" x14ac:dyDescent="0.4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row>
    <row r="981" spans="1:31" x14ac:dyDescent="0.4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c r="AE981" s="35"/>
    </row>
  </sheetData>
  <mergeCells count="2">
    <mergeCell ref="B16:G16"/>
    <mergeCell ref="B18:I18"/>
  </mergeCells>
  <hyperlinks>
    <hyperlink ref="B14" r:id="rId1" xr:uid="{00000000-0004-0000-0B00-000000000000}"/>
    <hyperlink ref="B16" r:id="rId2" xr:uid="{00000000-0004-0000-0B00-000001000000}"/>
    <hyperlink ref="B18" r:id="rId3" xr:uid="{00000000-0004-0000-0B00-000002000000}"/>
    <hyperlink ref="B20" r:id="rId4" xr:uid="{00000000-0004-0000-0B00-000003000000}"/>
    <hyperlink ref="B21" r:id="rId5" xr:uid="{00000000-0004-0000-0B00-000004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E982"/>
  <sheetViews>
    <sheetView workbookViewId="0">
      <pane xSplit="1" topLeftCell="B1" activePane="topRight" state="frozen"/>
      <selection pane="topRight" activeCell="C2" sqref="C2"/>
    </sheetView>
  </sheetViews>
  <sheetFormatPr defaultColWidth="14.3984375" defaultRowHeight="15" customHeight="1" x14ac:dyDescent="0.45"/>
  <cols>
    <col min="1" max="1" width="36.53125" customWidth="1"/>
    <col min="2" max="2" width="10" customWidth="1"/>
    <col min="3" max="3" width="11" customWidth="1"/>
    <col min="4" max="4" width="10.265625" customWidth="1"/>
    <col min="5" max="5" width="9.73046875" customWidth="1"/>
    <col min="6" max="6" width="9" customWidth="1"/>
    <col min="7" max="7" width="9.1328125" customWidth="1"/>
    <col min="8" max="8" width="8.53125" customWidth="1"/>
    <col min="9" max="9" width="9.265625" customWidth="1"/>
    <col min="10" max="10" width="9.73046875" customWidth="1"/>
    <col min="11" max="11" width="9.3984375" customWidth="1"/>
    <col min="12" max="12" width="8.86328125" customWidth="1"/>
    <col min="13" max="13" width="9.1328125" customWidth="1"/>
    <col min="14" max="14" width="8.53125" customWidth="1"/>
    <col min="15" max="15" width="9.1328125" customWidth="1"/>
    <col min="16" max="19" width="10.53125" customWidth="1"/>
    <col min="20" max="20" width="10.3984375" customWidth="1"/>
    <col min="21" max="31" width="10.53125" customWidth="1"/>
  </cols>
  <sheetData>
    <row r="1" spans="1:31" x14ac:dyDescent="0.45">
      <c r="A1" s="33" t="s">
        <v>136</v>
      </c>
      <c r="B1" s="34">
        <v>45601</v>
      </c>
      <c r="C1" s="4">
        <f>B1+1</f>
        <v>45602</v>
      </c>
      <c r="D1" s="4">
        <f>C1</f>
        <v>45602</v>
      </c>
      <c r="E1" s="4">
        <f>C1+1</f>
        <v>45603</v>
      </c>
      <c r="F1" s="4">
        <f t="shared" ref="F1:I1" si="0">E1+1</f>
        <v>45604</v>
      </c>
      <c r="G1" s="4">
        <f t="shared" si="0"/>
        <v>45605</v>
      </c>
      <c r="H1" s="4">
        <f t="shared" si="0"/>
        <v>45606</v>
      </c>
      <c r="I1" s="4">
        <f t="shared" si="0"/>
        <v>45607</v>
      </c>
      <c r="J1" s="4">
        <v>45608</v>
      </c>
      <c r="K1" s="4">
        <f>I1+1</f>
        <v>45608</v>
      </c>
      <c r="L1" s="4">
        <v>45609</v>
      </c>
      <c r="M1" s="4">
        <v>45610</v>
      </c>
      <c r="N1" s="4">
        <v>45610</v>
      </c>
      <c r="O1" s="4">
        <f>M1+1</f>
        <v>45611</v>
      </c>
      <c r="P1" s="4">
        <f>O1+1</f>
        <v>45612</v>
      </c>
      <c r="Q1" s="4">
        <v>45614</v>
      </c>
      <c r="R1" s="4">
        <v>45614</v>
      </c>
      <c r="S1" s="4">
        <f t="shared" ref="S1:W1" si="1">R1+1</f>
        <v>45615</v>
      </c>
      <c r="T1" s="4">
        <f t="shared" si="1"/>
        <v>45616</v>
      </c>
      <c r="U1" s="4">
        <f t="shared" si="1"/>
        <v>45617</v>
      </c>
      <c r="V1" s="4">
        <f t="shared" si="1"/>
        <v>45618</v>
      </c>
      <c r="W1" s="4">
        <f t="shared" si="1"/>
        <v>45619</v>
      </c>
      <c r="X1" s="3">
        <v>45621</v>
      </c>
      <c r="Y1" s="4">
        <f t="shared" ref="Y1:Z1" si="2">X1+1</f>
        <v>45622</v>
      </c>
      <c r="Z1" s="4">
        <f t="shared" si="2"/>
        <v>45623</v>
      </c>
      <c r="AA1" s="3">
        <v>45625</v>
      </c>
      <c r="AB1" s="3">
        <v>45628</v>
      </c>
      <c r="AC1" s="4">
        <f t="shared" ref="AC1:AE1" si="3">AB1+1</f>
        <v>45629</v>
      </c>
      <c r="AD1" s="4">
        <f t="shared" si="3"/>
        <v>45630</v>
      </c>
      <c r="AE1" s="4">
        <f t="shared" si="3"/>
        <v>45631</v>
      </c>
    </row>
    <row r="2" spans="1:31" x14ac:dyDescent="0.45">
      <c r="A2" s="35"/>
      <c r="B2" s="7">
        <v>0.99652777777777779</v>
      </c>
      <c r="C2" s="7">
        <v>0.34027777777777779</v>
      </c>
      <c r="D2" s="7">
        <v>0.72569444444444442</v>
      </c>
      <c r="E2" s="7">
        <v>0.73402777777777772</v>
      </c>
      <c r="F2" s="7">
        <v>0.71666666666666667</v>
      </c>
      <c r="G2" s="7">
        <v>0.73888888888888893</v>
      </c>
      <c r="H2" s="7">
        <v>0.81388888888888888</v>
      </c>
      <c r="I2" s="7">
        <v>0.71319444444444446</v>
      </c>
      <c r="J2" s="7">
        <v>0.33888888888888891</v>
      </c>
      <c r="K2" s="7">
        <v>0.80555555555555558</v>
      </c>
      <c r="L2" s="7">
        <v>0.43888888888888888</v>
      </c>
      <c r="M2" s="7">
        <v>0.13472222222222222</v>
      </c>
      <c r="N2" s="7">
        <v>0.75416666666666665</v>
      </c>
      <c r="O2" s="7">
        <v>0.79583333333333328</v>
      </c>
      <c r="P2" s="7">
        <v>0.74444444444444446</v>
      </c>
      <c r="Q2" s="7">
        <v>0.39583333333333331</v>
      </c>
      <c r="R2" s="7">
        <v>0.78055555555555556</v>
      </c>
      <c r="S2" s="7">
        <v>0.75138888888888888</v>
      </c>
      <c r="T2" s="7">
        <v>0.74444444444444446</v>
      </c>
      <c r="U2" s="7">
        <v>0.77847222222222223</v>
      </c>
      <c r="V2" s="7">
        <v>0.83472222222222225</v>
      </c>
      <c r="W2" s="7">
        <v>0.74513888888888891</v>
      </c>
      <c r="X2" s="7">
        <v>0.74722222222222223</v>
      </c>
      <c r="Y2" s="7">
        <v>0.80138888888888893</v>
      </c>
      <c r="Z2" s="7">
        <v>0.88124999999999998</v>
      </c>
      <c r="AA2" s="7">
        <v>0.78819444444444442</v>
      </c>
      <c r="AB2" s="7">
        <v>0.75624999999999998</v>
      </c>
      <c r="AC2" s="7">
        <v>0.99513888888888891</v>
      </c>
      <c r="AD2" s="7">
        <v>0.84375</v>
      </c>
      <c r="AE2" s="7">
        <v>0.42777777777777776</v>
      </c>
    </row>
    <row r="3" spans="1:31" x14ac:dyDescent="0.45">
      <c r="A3" s="8" t="s">
        <v>137</v>
      </c>
      <c r="B3" s="9">
        <v>106099</v>
      </c>
      <c r="C3" s="9">
        <v>129869</v>
      </c>
      <c r="D3" s="9">
        <v>136705</v>
      </c>
      <c r="E3" s="9">
        <v>141582</v>
      </c>
      <c r="F3" s="9">
        <v>142428</v>
      </c>
      <c r="G3" s="9">
        <v>153626</v>
      </c>
      <c r="H3" s="9">
        <v>153626</v>
      </c>
      <c r="I3" s="9">
        <v>158684</v>
      </c>
      <c r="J3" s="9">
        <v>164501</v>
      </c>
      <c r="K3" s="9">
        <v>174086</v>
      </c>
      <c r="L3" s="9">
        <v>174086</v>
      </c>
      <c r="M3" s="9">
        <v>183122</v>
      </c>
      <c r="N3" s="9">
        <v>188715</v>
      </c>
      <c r="O3" s="9">
        <v>193243</v>
      </c>
      <c r="P3" s="9">
        <v>196246</v>
      </c>
      <c r="Q3" s="9">
        <v>196246</v>
      </c>
      <c r="R3" s="9">
        <v>201808</v>
      </c>
      <c r="S3" s="9">
        <v>202912</v>
      </c>
      <c r="T3" s="9">
        <v>203783</v>
      </c>
      <c r="U3" s="9">
        <v>204869</v>
      </c>
      <c r="V3" s="9">
        <v>206206</v>
      </c>
      <c r="W3" s="9">
        <v>206467</v>
      </c>
      <c r="X3" s="9">
        <v>208481</v>
      </c>
      <c r="Y3" s="9">
        <v>208705</v>
      </c>
      <c r="Z3" s="9">
        <v>209515</v>
      </c>
      <c r="AA3" s="9">
        <v>209515</v>
      </c>
      <c r="AB3" s="9">
        <v>209588</v>
      </c>
      <c r="AC3" s="9">
        <v>209739</v>
      </c>
      <c r="AD3" s="9">
        <v>209739</v>
      </c>
      <c r="AE3" s="9">
        <v>209739</v>
      </c>
    </row>
    <row r="4" spans="1:31" x14ac:dyDescent="0.45">
      <c r="A4" s="11" t="s">
        <v>138</v>
      </c>
      <c r="B4" s="12">
        <v>103653</v>
      </c>
      <c r="C4" s="12">
        <v>115468</v>
      </c>
      <c r="D4" s="12">
        <v>119917</v>
      </c>
      <c r="E4" s="12">
        <v>123971</v>
      </c>
      <c r="F4" s="12">
        <v>124582</v>
      </c>
      <c r="G4" s="12">
        <v>134890</v>
      </c>
      <c r="H4" s="12">
        <v>134890</v>
      </c>
      <c r="I4" s="12">
        <v>137700</v>
      </c>
      <c r="J4" s="12">
        <v>143515</v>
      </c>
      <c r="K4" s="12">
        <v>149893</v>
      </c>
      <c r="L4" s="12">
        <v>149893</v>
      </c>
      <c r="M4" s="12">
        <v>155857</v>
      </c>
      <c r="N4" s="12">
        <v>159581</v>
      </c>
      <c r="O4" s="12">
        <v>162792</v>
      </c>
      <c r="P4" s="12">
        <v>164658</v>
      </c>
      <c r="Q4" s="12">
        <v>164658</v>
      </c>
      <c r="R4" s="12">
        <v>167613</v>
      </c>
      <c r="S4" s="12">
        <v>168450</v>
      </c>
      <c r="T4" s="12">
        <v>169127</v>
      </c>
      <c r="U4" s="12">
        <v>170066</v>
      </c>
      <c r="V4" s="12">
        <v>171020</v>
      </c>
      <c r="W4" s="12">
        <v>171193</v>
      </c>
      <c r="X4" s="12">
        <v>172393</v>
      </c>
      <c r="Y4" s="12">
        <v>172588</v>
      </c>
      <c r="Z4" s="12">
        <v>173125</v>
      </c>
      <c r="AA4" s="12">
        <v>173125</v>
      </c>
      <c r="AB4" s="12">
        <v>173195</v>
      </c>
      <c r="AC4" s="12">
        <v>173291</v>
      </c>
      <c r="AD4" s="12">
        <v>173291</v>
      </c>
      <c r="AE4" s="12">
        <v>173291</v>
      </c>
    </row>
    <row r="5" spans="1:31" x14ac:dyDescent="0.45">
      <c r="A5" s="14" t="s">
        <v>3</v>
      </c>
      <c r="B5" s="15">
        <f t="shared" ref="B5:AE5" si="4">IFERROR(B7/SUM(B3:B4),"")</f>
        <v>1.1661390594606965E-2</v>
      </c>
      <c r="C5" s="15">
        <f t="shared" si="4"/>
        <v>5.8698850968259983E-2</v>
      </c>
      <c r="D5" s="38">
        <f t="shared" si="4"/>
        <v>6.5419176843762417E-2</v>
      </c>
      <c r="E5" s="15">
        <f t="shared" si="4"/>
        <v>6.6318211430486565E-2</v>
      </c>
      <c r="F5" s="15">
        <f t="shared" si="4"/>
        <v>6.6836448073105875E-2</v>
      </c>
      <c r="G5" s="15">
        <f t="shared" si="4"/>
        <v>6.4939206144546582E-2</v>
      </c>
      <c r="H5" s="15">
        <f t="shared" si="4"/>
        <v>6.4939206144546582E-2</v>
      </c>
      <c r="I5" s="15">
        <f t="shared" si="4"/>
        <v>7.0800043187216583E-2</v>
      </c>
      <c r="J5" s="15">
        <f t="shared" si="4"/>
        <v>6.8132824268869144E-2</v>
      </c>
      <c r="K5" s="38">
        <f t="shared" si="4"/>
        <v>7.4674593106343307E-2</v>
      </c>
      <c r="L5" s="15">
        <f t="shared" si="4"/>
        <v>7.4674593106343307E-2</v>
      </c>
      <c r="M5" s="15">
        <f t="shared" si="4"/>
        <v>8.0432711170898494E-2</v>
      </c>
      <c r="N5" s="15">
        <f t="shared" si="4"/>
        <v>8.3647242575280792E-2</v>
      </c>
      <c r="O5" s="15">
        <f t="shared" si="4"/>
        <v>8.5528108191610372E-2</v>
      </c>
      <c r="P5" s="15">
        <f t="shared" si="4"/>
        <v>8.7524660297475229E-2</v>
      </c>
      <c r="Q5" s="15">
        <f t="shared" si="4"/>
        <v>8.7524660297475229E-2</v>
      </c>
      <c r="R5" s="15">
        <f t="shared" si="4"/>
        <v>9.2563768708330066E-2</v>
      </c>
      <c r="S5" s="15">
        <f t="shared" si="4"/>
        <v>9.2798940117728795E-2</v>
      </c>
      <c r="T5" s="15">
        <f t="shared" si="4"/>
        <v>9.2933951891877392E-2</v>
      </c>
      <c r="U5" s="15">
        <f t="shared" si="4"/>
        <v>9.2824089508848198E-2</v>
      </c>
      <c r="V5" s="15">
        <f t="shared" si="4"/>
        <v>9.3275649080392126E-2</v>
      </c>
      <c r="W5" s="15">
        <f t="shared" si="4"/>
        <v>9.3401472223693272E-2</v>
      </c>
      <c r="X5" s="15">
        <f t="shared" si="4"/>
        <v>9.4750494914328617E-2</v>
      </c>
      <c r="Y5" s="15">
        <f t="shared" si="4"/>
        <v>9.4722431306108426E-2</v>
      </c>
      <c r="Z5" s="15">
        <f t="shared" si="4"/>
        <v>9.510244616349571E-2</v>
      </c>
      <c r="AA5" s="15">
        <f t="shared" si="4"/>
        <v>9.510244616349571E-2</v>
      </c>
      <c r="AB5" s="15">
        <f t="shared" si="4"/>
        <v>9.5074755148478379E-2</v>
      </c>
      <c r="AC5" s="15">
        <f t="shared" si="4"/>
        <v>9.5157037307782674E-2</v>
      </c>
      <c r="AD5" s="15">
        <f t="shared" si="4"/>
        <v>9.5157037307782674E-2</v>
      </c>
      <c r="AE5" s="15">
        <f t="shared" si="4"/>
        <v>9.5157037307782674E-2</v>
      </c>
    </row>
    <row r="6" spans="1:31" x14ac:dyDescent="0.45">
      <c r="A6" s="14" t="s">
        <v>4</v>
      </c>
      <c r="B6" s="16" t="s">
        <v>5</v>
      </c>
      <c r="C6" s="15">
        <f t="shared" ref="C6:AE6" si="5">C5-B5</f>
        <v>4.7037460373653014E-2</v>
      </c>
      <c r="D6" s="15">
        <f t="shared" si="5"/>
        <v>6.7203258755024337E-3</v>
      </c>
      <c r="E6" s="15">
        <f t="shared" si="5"/>
        <v>8.9903458672414838E-4</v>
      </c>
      <c r="F6" s="15">
        <f t="shared" si="5"/>
        <v>5.1823664261931024E-4</v>
      </c>
      <c r="G6" s="15">
        <f t="shared" si="5"/>
        <v>-1.8972419285592929E-3</v>
      </c>
      <c r="H6" s="15">
        <f t="shared" si="5"/>
        <v>0</v>
      </c>
      <c r="I6" s="15">
        <f t="shared" si="5"/>
        <v>5.8608370426700002E-3</v>
      </c>
      <c r="J6" s="15">
        <f t="shared" si="5"/>
        <v>-2.6672189183474387E-3</v>
      </c>
      <c r="K6" s="15">
        <f t="shared" si="5"/>
        <v>6.5417688374741628E-3</v>
      </c>
      <c r="L6" s="15">
        <f t="shared" si="5"/>
        <v>0</v>
      </c>
      <c r="M6" s="15">
        <f t="shared" si="5"/>
        <v>5.7581180645551872E-3</v>
      </c>
      <c r="N6" s="15">
        <f t="shared" si="5"/>
        <v>3.2145314043822981E-3</v>
      </c>
      <c r="O6" s="15">
        <f t="shared" si="5"/>
        <v>1.88086561632958E-3</v>
      </c>
      <c r="P6" s="15">
        <f t="shared" si="5"/>
        <v>1.9965521058648572E-3</v>
      </c>
      <c r="Q6" s="15">
        <f t="shared" si="5"/>
        <v>0</v>
      </c>
      <c r="R6" s="15">
        <f t="shared" si="5"/>
        <v>5.0391084108548367E-3</v>
      </c>
      <c r="S6" s="17">
        <f t="shared" si="5"/>
        <v>2.3517140939872949E-4</v>
      </c>
      <c r="T6" s="17">
        <f t="shared" si="5"/>
        <v>1.3501177414859677E-4</v>
      </c>
      <c r="U6" s="17">
        <f t="shared" si="5"/>
        <v>-1.0986238302919393E-4</v>
      </c>
      <c r="V6" s="17">
        <f t="shared" si="5"/>
        <v>4.5155957154392745E-4</v>
      </c>
      <c r="W6" s="17">
        <f t="shared" si="5"/>
        <v>1.2582314330114586E-4</v>
      </c>
      <c r="X6" s="15">
        <f t="shared" si="5"/>
        <v>1.3490226906353459E-3</v>
      </c>
      <c r="Y6" s="45">
        <f t="shared" si="5"/>
        <v>-2.8063608220191272E-5</v>
      </c>
      <c r="Z6" s="45">
        <f t="shared" si="5"/>
        <v>3.8001485738728413E-4</v>
      </c>
      <c r="AA6" s="15">
        <f t="shared" si="5"/>
        <v>0</v>
      </c>
      <c r="AB6" s="45">
        <f t="shared" si="5"/>
        <v>-2.7691015017330955E-5</v>
      </c>
      <c r="AC6" s="45">
        <f t="shared" si="5"/>
        <v>8.2282159304294944E-5</v>
      </c>
      <c r="AD6" s="45">
        <f t="shared" si="5"/>
        <v>0</v>
      </c>
      <c r="AE6" s="45">
        <f t="shared" si="5"/>
        <v>0</v>
      </c>
    </row>
    <row r="7" spans="1:31" x14ac:dyDescent="0.45">
      <c r="A7" s="14" t="s">
        <v>6</v>
      </c>
      <c r="B7" s="16">
        <f t="shared" ref="B7:AE7" si="6">ABS(B3-B4)</f>
        <v>2446</v>
      </c>
      <c r="C7" s="16">
        <f t="shared" si="6"/>
        <v>14401</v>
      </c>
      <c r="D7" s="16">
        <f t="shared" si="6"/>
        <v>16788</v>
      </c>
      <c r="E7" s="16">
        <f t="shared" si="6"/>
        <v>17611</v>
      </c>
      <c r="F7" s="16">
        <f t="shared" si="6"/>
        <v>17846</v>
      </c>
      <c r="G7" s="16">
        <f t="shared" si="6"/>
        <v>18736</v>
      </c>
      <c r="H7" s="16">
        <f t="shared" si="6"/>
        <v>18736</v>
      </c>
      <c r="I7" s="16">
        <f t="shared" si="6"/>
        <v>20984</v>
      </c>
      <c r="J7" s="16">
        <f t="shared" si="6"/>
        <v>20986</v>
      </c>
      <c r="K7" s="16">
        <f t="shared" si="6"/>
        <v>24193</v>
      </c>
      <c r="L7" s="16">
        <f t="shared" si="6"/>
        <v>24193</v>
      </c>
      <c r="M7" s="16">
        <f t="shared" si="6"/>
        <v>27265</v>
      </c>
      <c r="N7" s="16">
        <f t="shared" si="6"/>
        <v>29134</v>
      </c>
      <c r="O7" s="16">
        <f t="shared" si="6"/>
        <v>30451</v>
      </c>
      <c r="P7" s="16">
        <f t="shared" si="6"/>
        <v>31588</v>
      </c>
      <c r="Q7" s="16">
        <f t="shared" si="6"/>
        <v>31588</v>
      </c>
      <c r="R7" s="16">
        <f t="shared" si="6"/>
        <v>34195</v>
      </c>
      <c r="S7" s="16">
        <f t="shared" si="6"/>
        <v>34462</v>
      </c>
      <c r="T7" s="16">
        <f t="shared" si="6"/>
        <v>34656</v>
      </c>
      <c r="U7" s="16">
        <f t="shared" si="6"/>
        <v>34803</v>
      </c>
      <c r="V7" s="16">
        <f t="shared" si="6"/>
        <v>35186</v>
      </c>
      <c r="W7" s="16">
        <f t="shared" si="6"/>
        <v>35274</v>
      </c>
      <c r="X7" s="16">
        <f t="shared" si="6"/>
        <v>36088</v>
      </c>
      <c r="Y7" s="16">
        <f t="shared" si="6"/>
        <v>36117</v>
      </c>
      <c r="Z7" s="16">
        <f t="shared" si="6"/>
        <v>36390</v>
      </c>
      <c r="AA7" s="16">
        <f t="shared" si="6"/>
        <v>36390</v>
      </c>
      <c r="AB7" s="16">
        <f t="shared" si="6"/>
        <v>36393</v>
      </c>
      <c r="AC7" s="16">
        <f t="shared" si="6"/>
        <v>36448</v>
      </c>
      <c r="AD7" s="16">
        <f t="shared" si="6"/>
        <v>36448</v>
      </c>
      <c r="AE7" s="16">
        <f t="shared" si="6"/>
        <v>36448</v>
      </c>
    </row>
    <row r="8" spans="1:31" x14ac:dyDescent="0.45">
      <c r="A8" s="14" t="s">
        <v>7</v>
      </c>
      <c r="B8" s="16">
        <f t="shared" ref="B8:AE8" si="7">SUM(B3:B4)</f>
        <v>209752</v>
      </c>
      <c r="C8" s="16">
        <f t="shared" si="7"/>
        <v>245337</v>
      </c>
      <c r="D8" s="16">
        <f t="shared" si="7"/>
        <v>256622</v>
      </c>
      <c r="E8" s="16">
        <f t="shared" si="7"/>
        <v>265553</v>
      </c>
      <c r="F8" s="16">
        <f t="shared" si="7"/>
        <v>267010</v>
      </c>
      <c r="G8" s="16">
        <f t="shared" si="7"/>
        <v>288516</v>
      </c>
      <c r="H8" s="16">
        <f t="shared" si="7"/>
        <v>288516</v>
      </c>
      <c r="I8" s="16">
        <f t="shared" si="7"/>
        <v>296384</v>
      </c>
      <c r="J8" s="16">
        <f t="shared" si="7"/>
        <v>308016</v>
      </c>
      <c r="K8" s="16">
        <f t="shared" si="7"/>
        <v>323979</v>
      </c>
      <c r="L8" s="16">
        <f t="shared" si="7"/>
        <v>323979</v>
      </c>
      <c r="M8" s="16">
        <f t="shared" si="7"/>
        <v>338979</v>
      </c>
      <c r="N8" s="16">
        <f t="shared" si="7"/>
        <v>348296</v>
      </c>
      <c r="O8" s="16">
        <f t="shared" si="7"/>
        <v>356035</v>
      </c>
      <c r="P8" s="16">
        <f t="shared" si="7"/>
        <v>360904</v>
      </c>
      <c r="Q8" s="16">
        <f t="shared" si="7"/>
        <v>360904</v>
      </c>
      <c r="R8" s="16">
        <f t="shared" si="7"/>
        <v>369421</v>
      </c>
      <c r="S8" s="16">
        <f t="shared" si="7"/>
        <v>371362</v>
      </c>
      <c r="T8" s="16">
        <f t="shared" si="7"/>
        <v>372910</v>
      </c>
      <c r="U8" s="16">
        <f t="shared" si="7"/>
        <v>374935</v>
      </c>
      <c r="V8" s="16">
        <f t="shared" si="7"/>
        <v>377226</v>
      </c>
      <c r="W8" s="16">
        <f t="shared" si="7"/>
        <v>377660</v>
      </c>
      <c r="X8" s="16">
        <f t="shared" si="7"/>
        <v>380874</v>
      </c>
      <c r="Y8" s="16">
        <f t="shared" si="7"/>
        <v>381293</v>
      </c>
      <c r="Z8" s="16">
        <f t="shared" si="7"/>
        <v>382640</v>
      </c>
      <c r="AA8" s="16">
        <f t="shared" si="7"/>
        <v>382640</v>
      </c>
      <c r="AB8" s="16">
        <f t="shared" si="7"/>
        <v>382783</v>
      </c>
      <c r="AC8" s="16">
        <f t="shared" si="7"/>
        <v>383030</v>
      </c>
      <c r="AD8" s="16">
        <f t="shared" si="7"/>
        <v>383030</v>
      </c>
      <c r="AE8" s="16">
        <f t="shared" si="7"/>
        <v>383030</v>
      </c>
    </row>
    <row r="9" spans="1:31" x14ac:dyDescent="0.45">
      <c r="A9" s="14" t="s">
        <v>8</v>
      </c>
      <c r="B9" s="16" t="s">
        <v>9</v>
      </c>
      <c r="C9" s="16" t="s">
        <v>9</v>
      </c>
      <c r="D9" s="16" t="s">
        <v>9</v>
      </c>
      <c r="E9" s="16">
        <f t="shared" ref="E9:AE9" si="8">SUM(E10:E12)</f>
        <v>609450</v>
      </c>
      <c r="F9" s="16">
        <f t="shared" si="8"/>
        <v>586630</v>
      </c>
      <c r="G9" s="16">
        <f t="shared" si="8"/>
        <v>461630</v>
      </c>
      <c r="H9" s="16">
        <f t="shared" si="8"/>
        <v>461630</v>
      </c>
      <c r="I9" s="16">
        <f t="shared" si="8"/>
        <v>461630</v>
      </c>
      <c r="J9" s="16">
        <f t="shared" si="8"/>
        <v>364520</v>
      </c>
      <c r="K9" s="16">
        <f t="shared" si="8"/>
        <v>364520</v>
      </c>
      <c r="L9" s="16">
        <f t="shared" si="8"/>
        <v>296350</v>
      </c>
      <c r="M9" s="16">
        <f t="shared" si="8"/>
        <v>264050</v>
      </c>
      <c r="N9" s="16">
        <f t="shared" si="8"/>
        <v>171575</v>
      </c>
      <c r="O9" s="16">
        <f t="shared" si="8"/>
        <v>122100</v>
      </c>
      <c r="P9" s="16">
        <f t="shared" si="8"/>
        <v>97200</v>
      </c>
      <c r="Q9" s="16">
        <f t="shared" si="8"/>
        <v>96800</v>
      </c>
      <c r="R9" s="16">
        <f t="shared" si="8"/>
        <v>58300</v>
      </c>
      <c r="S9" s="16">
        <f t="shared" si="8"/>
        <v>57010</v>
      </c>
      <c r="T9" s="16">
        <f t="shared" si="8"/>
        <v>54401</v>
      </c>
      <c r="U9" s="16">
        <f t="shared" si="8"/>
        <v>47101</v>
      </c>
      <c r="V9" s="16">
        <f t="shared" si="8"/>
        <v>33050</v>
      </c>
      <c r="W9" s="16">
        <f t="shared" si="8"/>
        <v>26950</v>
      </c>
      <c r="X9" s="16">
        <f t="shared" si="8"/>
        <v>11400</v>
      </c>
      <c r="Y9" s="16">
        <f t="shared" si="8"/>
        <v>9700</v>
      </c>
      <c r="Z9" s="16">
        <f t="shared" si="8"/>
        <v>2650</v>
      </c>
      <c r="AA9" s="16">
        <f t="shared" si="8"/>
        <v>1000</v>
      </c>
      <c r="AB9" s="16">
        <f t="shared" si="8"/>
        <v>1000</v>
      </c>
      <c r="AC9" s="16">
        <f t="shared" si="8"/>
        <v>0</v>
      </c>
      <c r="AD9" s="16">
        <f t="shared" si="8"/>
        <v>0</v>
      </c>
      <c r="AE9" s="16">
        <f t="shared" si="8"/>
        <v>0</v>
      </c>
    </row>
    <row r="10" spans="1:31" x14ac:dyDescent="0.45">
      <c r="A10" s="20" t="s">
        <v>90</v>
      </c>
      <c r="B10" s="39"/>
      <c r="C10" s="39"/>
      <c r="D10" s="39"/>
      <c r="E10" s="16">
        <v>350000</v>
      </c>
      <c r="F10" s="16">
        <v>350000</v>
      </c>
      <c r="G10" s="16">
        <v>225000</v>
      </c>
      <c r="H10" s="16">
        <v>225000</v>
      </c>
      <c r="I10" s="16">
        <v>225000</v>
      </c>
      <c r="J10" s="16">
        <v>165000</v>
      </c>
      <c r="K10" s="16">
        <v>165000</v>
      </c>
      <c r="L10" s="24">
        <v>105000</v>
      </c>
      <c r="M10" s="24">
        <v>105000</v>
      </c>
      <c r="N10" s="24">
        <v>47500</v>
      </c>
      <c r="O10" s="24">
        <v>37500</v>
      </c>
      <c r="P10" s="24">
        <v>35600</v>
      </c>
      <c r="Q10" s="24">
        <v>35200</v>
      </c>
      <c r="R10" s="24">
        <v>35200</v>
      </c>
      <c r="S10" s="24">
        <v>34200</v>
      </c>
      <c r="T10" s="24">
        <v>31900</v>
      </c>
      <c r="U10" s="24">
        <v>24600</v>
      </c>
      <c r="V10" s="24">
        <v>15600</v>
      </c>
      <c r="W10" s="24">
        <v>9500</v>
      </c>
      <c r="X10" s="24">
        <v>7000</v>
      </c>
      <c r="Y10" s="24">
        <v>5300</v>
      </c>
      <c r="Z10" s="24">
        <v>2200</v>
      </c>
      <c r="AA10" s="16">
        <v>550</v>
      </c>
      <c r="AB10" s="16">
        <v>550</v>
      </c>
      <c r="AC10" s="16">
        <v>0</v>
      </c>
      <c r="AD10" s="16">
        <v>0</v>
      </c>
      <c r="AE10" s="16">
        <v>0</v>
      </c>
    </row>
    <row r="11" spans="1:31" x14ac:dyDescent="0.45">
      <c r="A11" s="20" t="s">
        <v>91</v>
      </c>
      <c r="B11" s="39"/>
      <c r="C11" s="39"/>
      <c r="D11" s="39"/>
      <c r="E11" s="16">
        <v>259450</v>
      </c>
      <c r="F11" s="16">
        <v>236630</v>
      </c>
      <c r="G11" s="16">
        <v>236630</v>
      </c>
      <c r="H11" s="16">
        <v>236630</v>
      </c>
      <c r="I11" s="16">
        <v>236630</v>
      </c>
      <c r="J11" s="16">
        <v>199520</v>
      </c>
      <c r="K11" s="16">
        <v>199520</v>
      </c>
      <c r="L11" s="24">
        <v>191350</v>
      </c>
      <c r="M11" s="24">
        <v>159050</v>
      </c>
      <c r="N11" s="24">
        <v>124075</v>
      </c>
      <c r="O11" s="24">
        <v>84600</v>
      </c>
      <c r="P11" s="24">
        <v>61600</v>
      </c>
      <c r="Q11" s="24">
        <v>61600</v>
      </c>
      <c r="R11" s="24">
        <v>23100</v>
      </c>
      <c r="S11" s="24">
        <v>22810</v>
      </c>
      <c r="T11" s="24">
        <v>22501</v>
      </c>
      <c r="U11" s="24">
        <v>22501</v>
      </c>
      <c r="V11" s="24">
        <v>17450</v>
      </c>
      <c r="W11" s="24">
        <v>17450</v>
      </c>
      <c r="X11" s="24">
        <v>4400</v>
      </c>
      <c r="Y11" s="24">
        <v>4400</v>
      </c>
      <c r="Z11" s="24">
        <v>450</v>
      </c>
      <c r="AA11" s="16">
        <v>450</v>
      </c>
      <c r="AB11" s="16">
        <v>450</v>
      </c>
      <c r="AC11" s="16">
        <v>0</v>
      </c>
      <c r="AD11" s="16">
        <v>0</v>
      </c>
      <c r="AE11" s="16">
        <v>0</v>
      </c>
    </row>
    <row r="12" spans="1:31" x14ac:dyDescent="0.45">
      <c r="A12" s="35"/>
      <c r="B12" s="39"/>
      <c r="C12" s="39"/>
      <c r="D12" s="39"/>
      <c r="E12" s="39"/>
      <c r="F12" s="39"/>
      <c r="G12" s="39"/>
      <c r="H12" s="39"/>
      <c r="I12" s="39"/>
      <c r="J12" s="39"/>
      <c r="K12" s="39"/>
      <c r="L12" s="39"/>
      <c r="M12" s="39"/>
      <c r="N12" s="39"/>
      <c r="O12" s="39"/>
      <c r="P12" s="39"/>
      <c r="Q12" s="35"/>
      <c r="R12" s="35"/>
      <c r="S12" s="35"/>
      <c r="T12" s="35"/>
      <c r="U12" s="35"/>
      <c r="V12" s="35"/>
      <c r="W12" s="35"/>
      <c r="X12" s="35"/>
      <c r="Y12" s="35"/>
      <c r="Z12" s="35"/>
      <c r="AA12" s="35"/>
      <c r="AB12" s="35"/>
      <c r="AC12" s="35"/>
      <c r="AD12" s="35"/>
      <c r="AE12" s="35"/>
    </row>
    <row r="13" spans="1:31" x14ac:dyDescent="0.45">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row>
    <row r="14" spans="1:31" x14ac:dyDescent="0.45">
      <c r="A14" s="14" t="s">
        <v>20</v>
      </c>
      <c r="B14" s="29" t="s">
        <v>21</v>
      </c>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row>
    <row r="15" spans="1:31" x14ac:dyDescent="0.45">
      <c r="A15" s="41" t="s">
        <v>102</v>
      </c>
      <c r="B15" s="29" t="s">
        <v>93</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row>
    <row r="16" spans="1:31" x14ac:dyDescent="0.45">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row>
    <row r="17" spans="1:31" x14ac:dyDescent="0.45">
      <c r="A17" s="35"/>
      <c r="B17" s="49" t="s">
        <v>139</v>
      </c>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c r="AD17" s="35"/>
      <c r="AE17" s="35"/>
    </row>
    <row r="18" spans="1:31" x14ac:dyDescent="0.45">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row>
    <row r="19" spans="1:31" x14ac:dyDescent="0.45">
      <c r="B19" s="98" t="s">
        <v>140</v>
      </c>
      <c r="C19" s="97"/>
      <c r="D19" s="97"/>
      <c r="E19" s="97"/>
      <c r="F19" s="97"/>
      <c r="G19" s="97"/>
      <c r="H19" s="97"/>
      <c r="I19" s="35"/>
      <c r="Q19" s="35"/>
      <c r="R19" s="35"/>
      <c r="S19" s="35"/>
      <c r="T19" s="35"/>
      <c r="U19" s="35"/>
      <c r="V19" s="35"/>
      <c r="W19" s="35"/>
      <c r="X19" s="35"/>
      <c r="Y19" s="35"/>
      <c r="Z19" s="35"/>
      <c r="AA19" s="35"/>
      <c r="AB19" s="35"/>
      <c r="AC19" s="35"/>
      <c r="AD19" s="35"/>
      <c r="AE19" s="35"/>
    </row>
    <row r="20" spans="1:31" x14ac:dyDescent="0.45">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row>
    <row r="21" spans="1:31" x14ac:dyDescent="0.45">
      <c r="A21" s="14" t="s">
        <v>24</v>
      </c>
      <c r="B21" s="43" t="s">
        <v>141</v>
      </c>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row>
    <row r="22" spans="1:31" x14ac:dyDescent="0.45">
      <c r="A22" s="35"/>
      <c r="B22" s="43" t="s">
        <v>142</v>
      </c>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row>
    <row r="23" spans="1:31" x14ac:dyDescent="0.45">
      <c r="A23" s="35"/>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row>
    <row r="24" spans="1:31" x14ac:dyDescent="0.45">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row>
    <row r="25" spans="1:31" x14ac:dyDescent="0.4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row>
    <row r="26" spans="1:31" x14ac:dyDescent="0.4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row>
    <row r="27" spans="1:31" x14ac:dyDescent="0.4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row>
    <row r="28" spans="1:31" x14ac:dyDescent="0.4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row>
    <row r="29" spans="1:31" x14ac:dyDescent="0.4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row>
    <row r="30" spans="1:31" x14ac:dyDescent="0.4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row>
    <row r="31" spans="1:31" x14ac:dyDescent="0.4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row>
    <row r="32" spans="1:31" x14ac:dyDescent="0.4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row>
    <row r="33" spans="1:31" x14ac:dyDescent="0.4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row>
    <row r="34" spans="1:31" x14ac:dyDescent="0.4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row>
    <row r="35" spans="1:31" x14ac:dyDescent="0.4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row>
    <row r="36" spans="1:31" x14ac:dyDescent="0.4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row>
    <row r="37" spans="1:31" x14ac:dyDescent="0.4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row>
    <row r="38" spans="1:31" x14ac:dyDescent="0.4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row>
    <row r="39" spans="1:31" x14ac:dyDescent="0.4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row>
    <row r="40" spans="1:31" x14ac:dyDescent="0.4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row>
    <row r="41" spans="1:31" x14ac:dyDescent="0.4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row>
    <row r="42" spans="1:31" x14ac:dyDescent="0.4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row>
    <row r="43" spans="1:31" x14ac:dyDescent="0.4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row>
    <row r="44" spans="1:31" x14ac:dyDescent="0.4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row>
    <row r="45" spans="1:31" x14ac:dyDescent="0.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row>
    <row r="46" spans="1:31" x14ac:dyDescent="0.4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row>
    <row r="47" spans="1:31" x14ac:dyDescent="0.4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row>
    <row r="48" spans="1:31" x14ac:dyDescent="0.4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row>
    <row r="49" spans="1:31" x14ac:dyDescent="0.4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row>
    <row r="50" spans="1:31" x14ac:dyDescent="0.4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row>
    <row r="51" spans="1:31" x14ac:dyDescent="0.4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row>
    <row r="52" spans="1:31" x14ac:dyDescent="0.4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row>
    <row r="53" spans="1:31" x14ac:dyDescent="0.4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row>
    <row r="54" spans="1:31" x14ac:dyDescent="0.4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row>
    <row r="55" spans="1:31" x14ac:dyDescent="0.4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row>
    <row r="56" spans="1:31" x14ac:dyDescent="0.4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row>
    <row r="57" spans="1:31" x14ac:dyDescent="0.4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row>
    <row r="58" spans="1:31" x14ac:dyDescent="0.4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row>
    <row r="59" spans="1:31" x14ac:dyDescent="0.4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row>
    <row r="60" spans="1:31" x14ac:dyDescent="0.4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row>
    <row r="61" spans="1:31" x14ac:dyDescent="0.4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row>
    <row r="62" spans="1:31" x14ac:dyDescent="0.4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row>
    <row r="63" spans="1:31" x14ac:dyDescent="0.4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row>
    <row r="64" spans="1:31" x14ac:dyDescent="0.4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row>
    <row r="65" spans="1:31" x14ac:dyDescent="0.4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row>
    <row r="66" spans="1:31" x14ac:dyDescent="0.4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row>
    <row r="67" spans="1:31" x14ac:dyDescent="0.4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row>
    <row r="68" spans="1:31" x14ac:dyDescent="0.4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row>
    <row r="69" spans="1:31" x14ac:dyDescent="0.4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row>
    <row r="70" spans="1:31" x14ac:dyDescent="0.4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row>
    <row r="71" spans="1:31" x14ac:dyDescent="0.4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row>
    <row r="72" spans="1:31" x14ac:dyDescent="0.4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row>
    <row r="73" spans="1:31" x14ac:dyDescent="0.4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row>
    <row r="74" spans="1:31" x14ac:dyDescent="0.4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row>
    <row r="75" spans="1:31" x14ac:dyDescent="0.4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row>
    <row r="76" spans="1:31" x14ac:dyDescent="0.4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row>
    <row r="77" spans="1:31" x14ac:dyDescent="0.4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row>
    <row r="78" spans="1:31" x14ac:dyDescent="0.4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row>
    <row r="79" spans="1:31" x14ac:dyDescent="0.4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row>
    <row r="80" spans="1:31" x14ac:dyDescent="0.4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row>
    <row r="81" spans="1:31" x14ac:dyDescent="0.4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row>
    <row r="82" spans="1:31" x14ac:dyDescent="0.4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row>
    <row r="83" spans="1:31" x14ac:dyDescent="0.4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row>
    <row r="84" spans="1:31" x14ac:dyDescent="0.4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row>
    <row r="85" spans="1:31" x14ac:dyDescent="0.4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row>
    <row r="86" spans="1:31" x14ac:dyDescent="0.4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row>
    <row r="87" spans="1:31" x14ac:dyDescent="0.4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row>
    <row r="88" spans="1:31" x14ac:dyDescent="0.4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row>
    <row r="89" spans="1:31" x14ac:dyDescent="0.4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row>
    <row r="90" spans="1:31" x14ac:dyDescent="0.4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row>
    <row r="91" spans="1:31" x14ac:dyDescent="0.4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row>
    <row r="92" spans="1:31" x14ac:dyDescent="0.4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row>
    <row r="93" spans="1:31" x14ac:dyDescent="0.4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row>
    <row r="94" spans="1:31" x14ac:dyDescent="0.4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row>
    <row r="95" spans="1:31" x14ac:dyDescent="0.4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row>
    <row r="96" spans="1:31" x14ac:dyDescent="0.4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row>
    <row r="97" spans="1:31" x14ac:dyDescent="0.4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row>
    <row r="98" spans="1:31" x14ac:dyDescent="0.4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row>
    <row r="99" spans="1:31" x14ac:dyDescent="0.4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row>
    <row r="100" spans="1:31" x14ac:dyDescent="0.4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row>
    <row r="101" spans="1:31" x14ac:dyDescent="0.4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row>
    <row r="102" spans="1:31" x14ac:dyDescent="0.4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row>
    <row r="103" spans="1:31" x14ac:dyDescent="0.4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row>
    <row r="104" spans="1:31" x14ac:dyDescent="0.4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row>
    <row r="105" spans="1:31" x14ac:dyDescent="0.4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row>
    <row r="106" spans="1:31" x14ac:dyDescent="0.4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row>
    <row r="107" spans="1:31" x14ac:dyDescent="0.4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row>
    <row r="108" spans="1:31" x14ac:dyDescent="0.4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row>
    <row r="109" spans="1:31" x14ac:dyDescent="0.4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row>
    <row r="110" spans="1:31" x14ac:dyDescent="0.4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row>
    <row r="111" spans="1:31" x14ac:dyDescent="0.4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row>
    <row r="112" spans="1:31" x14ac:dyDescent="0.4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row>
    <row r="113" spans="1:31" x14ac:dyDescent="0.4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row>
    <row r="114" spans="1:31" x14ac:dyDescent="0.4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row>
    <row r="115" spans="1:31" x14ac:dyDescent="0.4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row>
    <row r="116" spans="1:31" x14ac:dyDescent="0.4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row>
    <row r="117" spans="1:31" x14ac:dyDescent="0.4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row>
    <row r="118" spans="1:31" x14ac:dyDescent="0.4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row>
    <row r="119" spans="1:31" x14ac:dyDescent="0.4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row>
    <row r="120" spans="1:31" x14ac:dyDescent="0.4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row>
    <row r="121" spans="1:31" x14ac:dyDescent="0.4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row>
    <row r="122" spans="1:31" x14ac:dyDescent="0.4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row>
    <row r="123" spans="1:31" x14ac:dyDescent="0.4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row>
    <row r="124" spans="1:31" x14ac:dyDescent="0.4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row>
    <row r="125" spans="1:31" x14ac:dyDescent="0.4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row>
    <row r="126" spans="1:31" x14ac:dyDescent="0.4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row>
    <row r="127" spans="1:31" x14ac:dyDescent="0.4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row>
    <row r="128" spans="1:31" x14ac:dyDescent="0.4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row>
    <row r="129" spans="1:31" x14ac:dyDescent="0.4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row>
    <row r="130" spans="1:31" x14ac:dyDescent="0.4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row>
    <row r="131" spans="1:31" x14ac:dyDescent="0.4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row>
    <row r="132" spans="1:31" x14ac:dyDescent="0.4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row>
    <row r="133" spans="1:31" x14ac:dyDescent="0.4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row>
    <row r="134" spans="1:31" x14ac:dyDescent="0.4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row>
    <row r="135" spans="1:31" x14ac:dyDescent="0.4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row>
    <row r="136" spans="1:31" x14ac:dyDescent="0.4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row>
    <row r="137" spans="1:31" x14ac:dyDescent="0.4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row>
    <row r="138" spans="1:31" x14ac:dyDescent="0.4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row>
    <row r="139" spans="1:31" x14ac:dyDescent="0.4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row>
    <row r="140" spans="1:31" x14ac:dyDescent="0.4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row>
    <row r="141" spans="1:31" x14ac:dyDescent="0.4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row>
    <row r="142" spans="1:31" x14ac:dyDescent="0.4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row>
    <row r="143" spans="1:31" x14ac:dyDescent="0.4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row>
    <row r="144" spans="1:31" x14ac:dyDescent="0.4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row>
    <row r="145" spans="1:31" x14ac:dyDescent="0.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row>
    <row r="146" spans="1:31" x14ac:dyDescent="0.4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row>
    <row r="147" spans="1:31" x14ac:dyDescent="0.4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row>
    <row r="148" spans="1:31" x14ac:dyDescent="0.4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row>
    <row r="149" spans="1:31" x14ac:dyDescent="0.4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row>
    <row r="150" spans="1:31" x14ac:dyDescent="0.4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row>
    <row r="151" spans="1:31" x14ac:dyDescent="0.4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row>
    <row r="152" spans="1:31" x14ac:dyDescent="0.4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row>
    <row r="153" spans="1:31" x14ac:dyDescent="0.4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row>
    <row r="154" spans="1:31" x14ac:dyDescent="0.4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row>
    <row r="155" spans="1:31" x14ac:dyDescent="0.4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row>
    <row r="156" spans="1:31" x14ac:dyDescent="0.4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row>
    <row r="157" spans="1:31" x14ac:dyDescent="0.4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row>
    <row r="158" spans="1:31" x14ac:dyDescent="0.4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row>
    <row r="159" spans="1:31" x14ac:dyDescent="0.4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row>
    <row r="160" spans="1:31" x14ac:dyDescent="0.4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row>
    <row r="161" spans="1:31" x14ac:dyDescent="0.4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row>
    <row r="162" spans="1:31" x14ac:dyDescent="0.4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row>
    <row r="163" spans="1:31" x14ac:dyDescent="0.4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row>
    <row r="164" spans="1:31" x14ac:dyDescent="0.4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row>
    <row r="165" spans="1:31" x14ac:dyDescent="0.4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row>
    <row r="166" spans="1:31" x14ac:dyDescent="0.4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row>
    <row r="167" spans="1:31" x14ac:dyDescent="0.4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row>
    <row r="168" spans="1:31" x14ac:dyDescent="0.4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row>
    <row r="169" spans="1:31" x14ac:dyDescent="0.4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row>
    <row r="170" spans="1:31" x14ac:dyDescent="0.4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row>
    <row r="171" spans="1:31" x14ac:dyDescent="0.4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row>
    <row r="172" spans="1:31" x14ac:dyDescent="0.4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row>
    <row r="173" spans="1:31" x14ac:dyDescent="0.4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row>
    <row r="174" spans="1:31" x14ac:dyDescent="0.4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row>
    <row r="175" spans="1:31" x14ac:dyDescent="0.4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row>
    <row r="176" spans="1:31" x14ac:dyDescent="0.4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row>
    <row r="177" spans="1:31" x14ac:dyDescent="0.4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row>
    <row r="178" spans="1:31" x14ac:dyDescent="0.4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row>
    <row r="179" spans="1:31" x14ac:dyDescent="0.4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row>
    <row r="180" spans="1:31" x14ac:dyDescent="0.4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row>
    <row r="181" spans="1:31" x14ac:dyDescent="0.4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row>
    <row r="182" spans="1:31" x14ac:dyDescent="0.4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row>
    <row r="183" spans="1:31" x14ac:dyDescent="0.4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row>
    <row r="184" spans="1:31" x14ac:dyDescent="0.4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row>
    <row r="185" spans="1:31" x14ac:dyDescent="0.4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row>
    <row r="186" spans="1:31" x14ac:dyDescent="0.4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row>
    <row r="187" spans="1:31" x14ac:dyDescent="0.4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row>
    <row r="188" spans="1:31" x14ac:dyDescent="0.4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row>
    <row r="189" spans="1:31" x14ac:dyDescent="0.4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row>
    <row r="190" spans="1:31" x14ac:dyDescent="0.4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row>
    <row r="191" spans="1:31" x14ac:dyDescent="0.4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row>
    <row r="192" spans="1:31" x14ac:dyDescent="0.4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row>
    <row r="193" spans="1:31" x14ac:dyDescent="0.4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row>
    <row r="194" spans="1:31" x14ac:dyDescent="0.4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row>
    <row r="195" spans="1:31" x14ac:dyDescent="0.4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row>
    <row r="196" spans="1:31" x14ac:dyDescent="0.4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row>
    <row r="197" spans="1:31" x14ac:dyDescent="0.4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row>
    <row r="198" spans="1:31" x14ac:dyDescent="0.4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row>
    <row r="199" spans="1:31" x14ac:dyDescent="0.4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row>
    <row r="200" spans="1:31" x14ac:dyDescent="0.4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row>
    <row r="201" spans="1:31" x14ac:dyDescent="0.4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row>
    <row r="202" spans="1:31" x14ac:dyDescent="0.4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row>
    <row r="203" spans="1:31" x14ac:dyDescent="0.4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row>
    <row r="204" spans="1:31" x14ac:dyDescent="0.4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row>
    <row r="205" spans="1:31" x14ac:dyDescent="0.4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row>
    <row r="206" spans="1:31" x14ac:dyDescent="0.4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row>
    <row r="207" spans="1:31" x14ac:dyDescent="0.4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row>
    <row r="208" spans="1:31" x14ac:dyDescent="0.4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row>
    <row r="209" spans="1:31" x14ac:dyDescent="0.4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row>
    <row r="210" spans="1:31" x14ac:dyDescent="0.4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row>
    <row r="211" spans="1:31" x14ac:dyDescent="0.4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row>
    <row r="212" spans="1:31" x14ac:dyDescent="0.4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row>
    <row r="213" spans="1:31" x14ac:dyDescent="0.4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row>
    <row r="214" spans="1:31" x14ac:dyDescent="0.4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row>
    <row r="215" spans="1:31" x14ac:dyDescent="0.4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row>
    <row r="216" spans="1:31" x14ac:dyDescent="0.4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row>
    <row r="217" spans="1:31" x14ac:dyDescent="0.4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row>
    <row r="218" spans="1:31" x14ac:dyDescent="0.4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row>
    <row r="219" spans="1:31" x14ac:dyDescent="0.4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row>
    <row r="220" spans="1:31" x14ac:dyDescent="0.4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row>
    <row r="221" spans="1:31" x14ac:dyDescent="0.4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row>
    <row r="222" spans="1:31" x14ac:dyDescent="0.4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row>
    <row r="223" spans="1:31" x14ac:dyDescent="0.4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row>
    <row r="224" spans="1:31" x14ac:dyDescent="0.4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row>
    <row r="225" spans="1:31" x14ac:dyDescent="0.4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row>
    <row r="226" spans="1:31" x14ac:dyDescent="0.4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row>
    <row r="227" spans="1:31" x14ac:dyDescent="0.4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row>
    <row r="228" spans="1:31" x14ac:dyDescent="0.4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row>
    <row r="229" spans="1:31" x14ac:dyDescent="0.4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row>
    <row r="230" spans="1:31" x14ac:dyDescent="0.4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row>
    <row r="231" spans="1:31" x14ac:dyDescent="0.4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row>
    <row r="232" spans="1:31" x14ac:dyDescent="0.4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row>
    <row r="233" spans="1:31" x14ac:dyDescent="0.4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row>
    <row r="234" spans="1:31" x14ac:dyDescent="0.4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row>
    <row r="235" spans="1:31" x14ac:dyDescent="0.4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row>
    <row r="236" spans="1:31" x14ac:dyDescent="0.4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row>
    <row r="237" spans="1:31" x14ac:dyDescent="0.4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row>
    <row r="238" spans="1:31" x14ac:dyDescent="0.4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row>
    <row r="239" spans="1:31" x14ac:dyDescent="0.4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row>
    <row r="240" spans="1:31" x14ac:dyDescent="0.4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row>
    <row r="241" spans="1:31" x14ac:dyDescent="0.4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row>
    <row r="242" spans="1:31" x14ac:dyDescent="0.4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row>
    <row r="243" spans="1:31" x14ac:dyDescent="0.4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row>
    <row r="244" spans="1:31" x14ac:dyDescent="0.4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row>
    <row r="245" spans="1:31" x14ac:dyDescent="0.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row>
    <row r="246" spans="1:31" x14ac:dyDescent="0.4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row>
    <row r="247" spans="1:31" x14ac:dyDescent="0.4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row>
    <row r="248" spans="1:31" x14ac:dyDescent="0.4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row>
    <row r="249" spans="1:31" x14ac:dyDescent="0.4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row>
    <row r="250" spans="1:31" x14ac:dyDescent="0.4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row>
    <row r="251" spans="1:31" x14ac:dyDescent="0.4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row>
    <row r="252" spans="1:31" x14ac:dyDescent="0.4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row>
    <row r="253" spans="1:31" x14ac:dyDescent="0.4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row>
    <row r="254" spans="1:31" x14ac:dyDescent="0.4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row>
    <row r="255" spans="1:31" x14ac:dyDescent="0.4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row>
    <row r="256" spans="1:31" x14ac:dyDescent="0.4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row>
    <row r="257" spans="1:31" x14ac:dyDescent="0.4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row>
    <row r="258" spans="1:31" x14ac:dyDescent="0.4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row>
    <row r="259" spans="1:31" x14ac:dyDescent="0.4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row>
    <row r="260" spans="1:31" x14ac:dyDescent="0.4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row>
    <row r="261" spans="1:31" x14ac:dyDescent="0.4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row>
    <row r="262" spans="1:31" x14ac:dyDescent="0.4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row>
    <row r="263" spans="1:31" x14ac:dyDescent="0.4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row>
    <row r="264" spans="1:31" x14ac:dyDescent="0.4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row>
    <row r="265" spans="1:31" x14ac:dyDescent="0.4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row>
    <row r="266" spans="1:31" x14ac:dyDescent="0.4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row>
    <row r="267" spans="1:31" x14ac:dyDescent="0.4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row>
    <row r="268" spans="1:31" x14ac:dyDescent="0.4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row>
    <row r="269" spans="1:31" x14ac:dyDescent="0.4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row>
    <row r="270" spans="1:31" x14ac:dyDescent="0.4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row>
    <row r="271" spans="1:31" x14ac:dyDescent="0.4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row>
    <row r="272" spans="1:31" x14ac:dyDescent="0.4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row>
    <row r="273" spans="1:31" x14ac:dyDescent="0.4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row>
    <row r="274" spans="1:31" x14ac:dyDescent="0.4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row>
    <row r="275" spans="1:31" x14ac:dyDescent="0.4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row>
    <row r="276" spans="1:31" x14ac:dyDescent="0.4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row>
    <row r="277" spans="1:31" x14ac:dyDescent="0.4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row>
    <row r="278" spans="1:31" x14ac:dyDescent="0.4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row>
    <row r="279" spans="1:31" x14ac:dyDescent="0.4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row>
    <row r="280" spans="1:31" x14ac:dyDescent="0.4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row>
    <row r="281" spans="1:31" x14ac:dyDescent="0.4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row>
    <row r="282" spans="1:31" x14ac:dyDescent="0.4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row>
    <row r="283" spans="1:31" x14ac:dyDescent="0.4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row>
    <row r="284" spans="1:31" x14ac:dyDescent="0.4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row>
    <row r="285" spans="1:31" x14ac:dyDescent="0.4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row>
    <row r="286" spans="1:31" x14ac:dyDescent="0.4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row>
    <row r="287" spans="1:31" x14ac:dyDescent="0.4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row>
    <row r="288" spans="1:31" x14ac:dyDescent="0.4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row>
    <row r="289" spans="1:31" x14ac:dyDescent="0.4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row>
    <row r="290" spans="1:31" x14ac:dyDescent="0.4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row>
    <row r="291" spans="1:31" x14ac:dyDescent="0.4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row>
    <row r="292" spans="1:31" x14ac:dyDescent="0.4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row>
    <row r="293" spans="1:31" x14ac:dyDescent="0.4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row>
    <row r="294" spans="1:31" x14ac:dyDescent="0.4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row>
    <row r="295" spans="1:31" x14ac:dyDescent="0.4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row>
    <row r="296" spans="1:31" x14ac:dyDescent="0.4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row>
    <row r="297" spans="1:31" x14ac:dyDescent="0.4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row>
    <row r="298" spans="1:31" x14ac:dyDescent="0.4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row>
    <row r="299" spans="1:31" x14ac:dyDescent="0.4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row>
    <row r="300" spans="1:31" x14ac:dyDescent="0.4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row>
    <row r="301" spans="1:31" x14ac:dyDescent="0.4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row>
    <row r="302" spans="1:31" x14ac:dyDescent="0.4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row>
    <row r="303" spans="1:31" x14ac:dyDescent="0.4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row>
    <row r="304" spans="1:31" x14ac:dyDescent="0.4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row>
    <row r="305" spans="1:31" x14ac:dyDescent="0.4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row>
    <row r="306" spans="1:31" x14ac:dyDescent="0.4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row>
    <row r="307" spans="1:31" x14ac:dyDescent="0.4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row>
    <row r="308" spans="1:31" x14ac:dyDescent="0.4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row>
    <row r="309" spans="1:31" x14ac:dyDescent="0.4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row>
    <row r="310" spans="1:31" x14ac:dyDescent="0.4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row>
    <row r="311" spans="1:31" x14ac:dyDescent="0.4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row>
    <row r="312" spans="1:31" x14ac:dyDescent="0.4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row>
    <row r="313" spans="1:31" x14ac:dyDescent="0.4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row>
    <row r="314" spans="1:31" x14ac:dyDescent="0.4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row>
    <row r="315" spans="1:31" x14ac:dyDescent="0.4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row>
    <row r="316" spans="1:31" x14ac:dyDescent="0.4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row>
    <row r="317" spans="1:31" x14ac:dyDescent="0.4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row>
    <row r="318" spans="1:31" x14ac:dyDescent="0.4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row>
    <row r="319" spans="1:31" x14ac:dyDescent="0.4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row>
    <row r="320" spans="1:31" x14ac:dyDescent="0.4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row>
    <row r="321" spans="1:31" x14ac:dyDescent="0.4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row>
    <row r="322" spans="1:31" x14ac:dyDescent="0.4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row>
    <row r="323" spans="1:31" x14ac:dyDescent="0.4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row>
    <row r="324" spans="1:31" x14ac:dyDescent="0.4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row>
    <row r="325" spans="1:31" x14ac:dyDescent="0.4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row>
    <row r="326" spans="1:31" x14ac:dyDescent="0.4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row>
    <row r="327" spans="1:31" x14ac:dyDescent="0.4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row>
    <row r="328" spans="1:31" x14ac:dyDescent="0.4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row>
    <row r="329" spans="1:31" x14ac:dyDescent="0.4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row>
    <row r="330" spans="1:31" x14ac:dyDescent="0.4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row>
    <row r="331" spans="1:31" x14ac:dyDescent="0.4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row>
    <row r="332" spans="1:31" x14ac:dyDescent="0.4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row>
    <row r="333" spans="1:31" x14ac:dyDescent="0.4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row>
    <row r="334" spans="1:31" x14ac:dyDescent="0.4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row>
    <row r="335" spans="1:31" x14ac:dyDescent="0.4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row>
    <row r="336" spans="1:31" x14ac:dyDescent="0.4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row>
    <row r="337" spans="1:31" x14ac:dyDescent="0.4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row>
    <row r="338" spans="1:31" x14ac:dyDescent="0.4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row>
    <row r="339" spans="1:31" x14ac:dyDescent="0.4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row>
    <row r="340" spans="1:31" x14ac:dyDescent="0.4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row>
    <row r="341" spans="1:31" x14ac:dyDescent="0.4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row>
    <row r="342" spans="1:31" x14ac:dyDescent="0.4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row>
    <row r="343" spans="1:31" x14ac:dyDescent="0.4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row>
    <row r="344" spans="1:31" x14ac:dyDescent="0.4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row>
    <row r="345" spans="1:31" x14ac:dyDescent="0.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row>
    <row r="346" spans="1:31" x14ac:dyDescent="0.4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row>
    <row r="347" spans="1:31" x14ac:dyDescent="0.4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row>
    <row r="348" spans="1:31" x14ac:dyDescent="0.4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row>
    <row r="349" spans="1:31" x14ac:dyDescent="0.4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row>
    <row r="350" spans="1:31" x14ac:dyDescent="0.4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row>
    <row r="351" spans="1:31" x14ac:dyDescent="0.4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row>
    <row r="352" spans="1:31" x14ac:dyDescent="0.4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row>
    <row r="353" spans="1:31" x14ac:dyDescent="0.4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row>
    <row r="354" spans="1:31" x14ac:dyDescent="0.4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row>
    <row r="355" spans="1:31" x14ac:dyDescent="0.4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row>
    <row r="356" spans="1:31" x14ac:dyDescent="0.4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row>
    <row r="357" spans="1:31" x14ac:dyDescent="0.4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row>
    <row r="358" spans="1:31" x14ac:dyDescent="0.4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row>
    <row r="359" spans="1:31" x14ac:dyDescent="0.4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row>
    <row r="360" spans="1:31" x14ac:dyDescent="0.4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row>
    <row r="361" spans="1:31" x14ac:dyDescent="0.4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row>
    <row r="362" spans="1:31" x14ac:dyDescent="0.4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row>
    <row r="363" spans="1:31" x14ac:dyDescent="0.4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row>
    <row r="364" spans="1:31" x14ac:dyDescent="0.4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row>
    <row r="365" spans="1:31" x14ac:dyDescent="0.4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row>
    <row r="366" spans="1:31" x14ac:dyDescent="0.4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row>
    <row r="367" spans="1:31" x14ac:dyDescent="0.4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row>
    <row r="368" spans="1:31" x14ac:dyDescent="0.4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row>
    <row r="369" spans="1:31" x14ac:dyDescent="0.4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row>
    <row r="370" spans="1:31" x14ac:dyDescent="0.4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row>
    <row r="371" spans="1:31" x14ac:dyDescent="0.4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row>
    <row r="372" spans="1:31" x14ac:dyDescent="0.4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row>
    <row r="373" spans="1:31" x14ac:dyDescent="0.4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row>
    <row r="374" spans="1:31" x14ac:dyDescent="0.4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row>
    <row r="375" spans="1:31" x14ac:dyDescent="0.4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row>
    <row r="376" spans="1:31" x14ac:dyDescent="0.4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row>
    <row r="377" spans="1:31" x14ac:dyDescent="0.4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row>
    <row r="378" spans="1:31" x14ac:dyDescent="0.4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row>
    <row r="379" spans="1:31" x14ac:dyDescent="0.4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row>
    <row r="380" spans="1:31" x14ac:dyDescent="0.4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row>
    <row r="381" spans="1:31" x14ac:dyDescent="0.4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row>
    <row r="382" spans="1:31" x14ac:dyDescent="0.4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row>
    <row r="383" spans="1:31" x14ac:dyDescent="0.4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row>
    <row r="384" spans="1:31" x14ac:dyDescent="0.4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row>
    <row r="385" spans="1:31" x14ac:dyDescent="0.4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row>
    <row r="386" spans="1:31" x14ac:dyDescent="0.4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row>
    <row r="387" spans="1:31" x14ac:dyDescent="0.4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row>
    <row r="388" spans="1:31" x14ac:dyDescent="0.4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row>
    <row r="389" spans="1:31" x14ac:dyDescent="0.4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row>
    <row r="390" spans="1:31" x14ac:dyDescent="0.4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row>
    <row r="391" spans="1:31" x14ac:dyDescent="0.4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row>
    <row r="392" spans="1:31" x14ac:dyDescent="0.4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row>
    <row r="393" spans="1:31" x14ac:dyDescent="0.4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row>
    <row r="394" spans="1:31" x14ac:dyDescent="0.4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row>
    <row r="395" spans="1:31" x14ac:dyDescent="0.4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row>
    <row r="396" spans="1:31" x14ac:dyDescent="0.4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row>
    <row r="397" spans="1:31" x14ac:dyDescent="0.4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row>
    <row r="398" spans="1:31" x14ac:dyDescent="0.4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row>
    <row r="399" spans="1:31" x14ac:dyDescent="0.4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row>
    <row r="400" spans="1:31" x14ac:dyDescent="0.4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row>
    <row r="401" spans="1:31" x14ac:dyDescent="0.4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row>
    <row r="402" spans="1:31" x14ac:dyDescent="0.4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row>
    <row r="403" spans="1:31" x14ac:dyDescent="0.4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row>
    <row r="404" spans="1:31" x14ac:dyDescent="0.4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row>
    <row r="405" spans="1:31" x14ac:dyDescent="0.4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row>
    <row r="406" spans="1:31" x14ac:dyDescent="0.4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row>
    <row r="407" spans="1:31" x14ac:dyDescent="0.4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row>
    <row r="408" spans="1:31" x14ac:dyDescent="0.4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row>
    <row r="409" spans="1:31" x14ac:dyDescent="0.4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row>
    <row r="410" spans="1:31" x14ac:dyDescent="0.4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row>
    <row r="411" spans="1:31" x14ac:dyDescent="0.4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row>
    <row r="412" spans="1:31" x14ac:dyDescent="0.4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row>
    <row r="413" spans="1:31" x14ac:dyDescent="0.4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row>
    <row r="414" spans="1:31" x14ac:dyDescent="0.4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row>
    <row r="415" spans="1:31" x14ac:dyDescent="0.4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row>
    <row r="416" spans="1:31" x14ac:dyDescent="0.4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row>
    <row r="417" spans="1:31" x14ac:dyDescent="0.4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row>
    <row r="418" spans="1:31" x14ac:dyDescent="0.4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row>
    <row r="419" spans="1:31" x14ac:dyDescent="0.4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row>
    <row r="420" spans="1:31" x14ac:dyDescent="0.4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row>
    <row r="421" spans="1:31" x14ac:dyDescent="0.4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row>
    <row r="422" spans="1:31" x14ac:dyDescent="0.4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row>
    <row r="423" spans="1:31" x14ac:dyDescent="0.4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row>
    <row r="424" spans="1:31" x14ac:dyDescent="0.4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row>
    <row r="425" spans="1:31" x14ac:dyDescent="0.4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row>
    <row r="426" spans="1:31" x14ac:dyDescent="0.4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row>
    <row r="427" spans="1:31" x14ac:dyDescent="0.4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row>
    <row r="428" spans="1:31" x14ac:dyDescent="0.4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row>
    <row r="429" spans="1:31" x14ac:dyDescent="0.4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row>
    <row r="430" spans="1:31" x14ac:dyDescent="0.4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row>
    <row r="431" spans="1:31" x14ac:dyDescent="0.4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row>
    <row r="432" spans="1:31" x14ac:dyDescent="0.4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row>
    <row r="433" spans="1:31" x14ac:dyDescent="0.4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row>
    <row r="434" spans="1:31" x14ac:dyDescent="0.4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row>
    <row r="435" spans="1:31" x14ac:dyDescent="0.4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row>
    <row r="436" spans="1:31" x14ac:dyDescent="0.4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row>
    <row r="437" spans="1:31" x14ac:dyDescent="0.4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row>
    <row r="438" spans="1:31" x14ac:dyDescent="0.4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row>
    <row r="439" spans="1:31" x14ac:dyDescent="0.4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row>
    <row r="440" spans="1:31" x14ac:dyDescent="0.4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row>
    <row r="441" spans="1:31" x14ac:dyDescent="0.4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row>
    <row r="442" spans="1:31" x14ac:dyDescent="0.4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row>
    <row r="443" spans="1:31" x14ac:dyDescent="0.4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row>
    <row r="444" spans="1:31" x14ac:dyDescent="0.4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row>
    <row r="445" spans="1:31" x14ac:dyDescent="0.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row>
    <row r="446" spans="1:31" x14ac:dyDescent="0.4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row>
    <row r="447" spans="1:31" x14ac:dyDescent="0.4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row>
    <row r="448" spans="1:31" x14ac:dyDescent="0.4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row>
    <row r="449" spans="1:31" x14ac:dyDescent="0.4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row>
    <row r="450" spans="1:31" x14ac:dyDescent="0.4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row>
    <row r="451" spans="1:31" x14ac:dyDescent="0.4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row>
    <row r="452" spans="1:31" x14ac:dyDescent="0.4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row>
    <row r="453" spans="1:31" x14ac:dyDescent="0.4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row>
    <row r="454" spans="1:31" x14ac:dyDescent="0.4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row>
    <row r="455" spans="1:31" x14ac:dyDescent="0.4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row>
    <row r="456" spans="1:31" x14ac:dyDescent="0.4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row>
    <row r="457" spans="1:31" x14ac:dyDescent="0.4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row>
    <row r="458" spans="1:31" x14ac:dyDescent="0.4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row>
    <row r="459" spans="1:31" x14ac:dyDescent="0.4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row>
    <row r="460" spans="1:31" x14ac:dyDescent="0.4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row>
    <row r="461" spans="1:31" x14ac:dyDescent="0.4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row>
    <row r="462" spans="1:31" x14ac:dyDescent="0.4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row>
    <row r="463" spans="1:31" x14ac:dyDescent="0.4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row>
    <row r="464" spans="1:31" x14ac:dyDescent="0.4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row>
    <row r="465" spans="1:31" x14ac:dyDescent="0.4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row>
    <row r="466" spans="1:31" x14ac:dyDescent="0.4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row>
    <row r="467" spans="1:31" x14ac:dyDescent="0.4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row>
    <row r="468" spans="1:31" x14ac:dyDescent="0.4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row>
    <row r="469" spans="1:31" x14ac:dyDescent="0.4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row>
    <row r="470" spans="1:31" x14ac:dyDescent="0.4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row>
    <row r="471" spans="1:31" x14ac:dyDescent="0.4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row>
    <row r="472" spans="1:31" x14ac:dyDescent="0.4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row>
    <row r="473" spans="1:31" x14ac:dyDescent="0.4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row>
    <row r="474" spans="1:31" x14ac:dyDescent="0.4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row>
    <row r="475" spans="1:31" x14ac:dyDescent="0.4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row>
    <row r="476" spans="1:31" x14ac:dyDescent="0.4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row>
    <row r="477" spans="1:31" x14ac:dyDescent="0.4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row>
    <row r="478" spans="1:31" x14ac:dyDescent="0.4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row>
    <row r="479" spans="1:31" x14ac:dyDescent="0.4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row>
    <row r="480" spans="1:31" x14ac:dyDescent="0.4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row>
    <row r="481" spans="1:31" x14ac:dyDescent="0.4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row>
    <row r="482" spans="1:31" x14ac:dyDescent="0.4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row>
    <row r="483" spans="1:31" x14ac:dyDescent="0.4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row>
    <row r="484" spans="1:31" x14ac:dyDescent="0.4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row>
    <row r="485" spans="1:31" x14ac:dyDescent="0.4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row>
    <row r="486" spans="1:31" x14ac:dyDescent="0.4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row>
    <row r="487" spans="1:31" x14ac:dyDescent="0.4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row>
    <row r="488" spans="1:31" x14ac:dyDescent="0.4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row>
    <row r="489" spans="1:31" x14ac:dyDescent="0.4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row>
    <row r="490" spans="1:31" x14ac:dyDescent="0.4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row>
    <row r="491" spans="1:31" x14ac:dyDescent="0.4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row>
    <row r="492" spans="1:31" x14ac:dyDescent="0.4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row>
    <row r="493" spans="1:31" x14ac:dyDescent="0.4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row>
    <row r="494" spans="1:31" x14ac:dyDescent="0.4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row>
    <row r="495" spans="1:31" x14ac:dyDescent="0.4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row>
    <row r="496" spans="1:31" x14ac:dyDescent="0.4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row>
    <row r="497" spans="1:31" x14ac:dyDescent="0.4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row>
    <row r="498" spans="1:31" x14ac:dyDescent="0.4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row>
    <row r="499" spans="1:31" x14ac:dyDescent="0.4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row>
    <row r="500" spans="1:31" x14ac:dyDescent="0.4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row>
    <row r="501" spans="1:31" x14ac:dyDescent="0.4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row>
    <row r="502" spans="1:31" x14ac:dyDescent="0.4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row>
    <row r="503" spans="1:31" x14ac:dyDescent="0.4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row>
    <row r="504" spans="1:31" x14ac:dyDescent="0.4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row>
    <row r="505" spans="1:31" x14ac:dyDescent="0.4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row>
    <row r="506" spans="1:31" x14ac:dyDescent="0.4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row>
    <row r="507" spans="1:31" x14ac:dyDescent="0.4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row>
    <row r="508" spans="1:31" x14ac:dyDescent="0.4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row>
    <row r="509" spans="1:31" x14ac:dyDescent="0.4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row>
    <row r="510" spans="1:31" x14ac:dyDescent="0.4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row>
    <row r="511" spans="1:31" x14ac:dyDescent="0.4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row>
    <row r="512" spans="1:31" x14ac:dyDescent="0.4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row>
    <row r="513" spans="1:31" x14ac:dyDescent="0.4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row>
    <row r="514" spans="1:31" x14ac:dyDescent="0.4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row>
    <row r="515" spans="1:31" x14ac:dyDescent="0.4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row>
    <row r="516" spans="1:31" x14ac:dyDescent="0.4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row>
    <row r="517" spans="1:31" x14ac:dyDescent="0.4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row>
    <row r="518" spans="1:31" x14ac:dyDescent="0.4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row>
    <row r="519" spans="1:31" x14ac:dyDescent="0.4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row>
    <row r="520" spans="1:31" x14ac:dyDescent="0.4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row>
    <row r="521" spans="1:31" x14ac:dyDescent="0.4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row>
    <row r="522" spans="1:31" x14ac:dyDescent="0.4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row>
    <row r="523" spans="1:31" x14ac:dyDescent="0.4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row>
    <row r="524" spans="1:31" x14ac:dyDescent="0.4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row>
    <row r="525" spans="1:31" x14ac:dyDescent="0.4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row>
    <row r="526" spans="1:31" x14ac:dyDescent="0.4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row>
    <row r="527" spans="1:31" x14ac:dyDescent="0.4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row>
    <row r="528" spans="1:31" x14ac:dyDescent="0.4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row>
    <row r="529" spans="1:31" x14ac:dyDescent="0.4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row>
    <row r="530" spans="1:31" x14ac:dyDescent="0.4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row>
    <row r="531" spans="1:31" x14ac:dyDescent="0.4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row>
    <row r="532" spans="1:31" x14ac:dyDescent="0.4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row>
    <row r="533" spans="1:31" x14ac:dyDescent="0.4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row>
    <row r="534" spans="1:31" x14ac:dyDescent="0.4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row>
    <row r="535" spans="1:31" x14ac:dyDescent="0.4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row>
    <row r="536" spans="1:31" x14ac:dyDescent="0.4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row>
    <row r="537" spans="1:31" x14ac:dyDescent="0.4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row>
    <row r="538" spans="1:31" x14ac:dyDescent="0.4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row>
    <row r="539" spans="1:31" x14ac:dyDescent="0.4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row>
    <row r="540" spans="1:31" x14ac:dyDescent="0.4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row>
    <row r="541" spans="1:31" x14ac:dyDescent="0.4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row>
    <row r="542" spans="1:31" x14ac:dyDescent="0.4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row>
    <row r="543" spans="1:31" x14ac:dyDescent="0.4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row>
    <row r="544" spans="1:31" x14ac:dyDescent="0.4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row>
    <row r="545" spans="1:31" x14ac:dyDescent="0.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row>
    <row r="546" spans="1:31" x14ac:dyDescent="0.4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row>
    <row r="547" spans="1:31" x14ac:dyDescent="0.4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row>
    <row r="548" spans="1:31" x14ac:dyDescent="0.4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row>
    <row r="549" spans="1:31" x14ac:dyDescent="0.4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row>
    <row r="550" spans="1:31" x14ac:dyDescent="0.4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row>
    <row r="551" spans="1:31" x14ac:dyDescent="0.4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row>
    <row r="552" spans="1:31" x14ac:dyDescent="0.4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row>
    <row r="553" spans="1:31" x14ac:dyDescent="0.4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row>
    <row r="554" spans="1:31" x14ac:dyDescent="0.4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row>
    <row r="555" spans="1:31" x14ac:dyDescent="0.4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row>
    <row r="556" spans="1:31" x14ac:dyDescent="0.4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row>
    <row r="557" spans="1:31" x14ac:dyDescent="0.4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row>
    <row r="558" spans="1:31" x14ac:dyDescent="0.4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row>
    <row r="559" spans="1:31" x14ac:dyDescent="0.4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row>
    <row r="560" spans="1:31" x14ac:dyDescent="0.4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row>
    <row r="561" spans="1:31" x14ac:dyDescent="0.4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row>
    <row r="562" spans="1:31" x14ac:dyDescent="0.4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row>
    <row r="563" spans="1:31" x14ac:dyDescent="0.4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row>
    <row r="564" spans="1:31" x14ac:dyDescent="0.4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row>
    <row r="565" spans="1:31" x14ac:dyDescent="0.4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row>
    <row r="566" spans="1:31" x14ac:dyDescent="0.4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row>
    <row r="567" spans="1:31" x14ac:dyDescent="0.4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row>
    <row r="568" spans="1:31" x14ac:dyDescent="0.4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row>
    <row r="569" spans="1:31" x14ac:dyDescent="0.4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row>
    <row r="570" spans="1:31" x14ac:dyDescent="0.4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row>
    <row r="571" spans="1:31" x14ac:dyDescent="0.4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row>
    <row r="572" spans="1:31" x14ac:dyDescent="0.4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row>
    <row r="573" spans="1:31" x14ac:dyDescent="0.4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row>
    <row r="574" spans="1:31" x14ac:dyDescent="0.4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row>
    <row r="575" spans="1:31" x14ac:dyDescent="0.4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row>
    <row r="576" spans="1:31" x14ac:dyDescent="0.4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row>
    <row r="577" spans="1:31" x14ac:dyDescent="0.4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row>
    <row r="578" spans="1:31" x14ac:dyDescent="0.4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row>
    <row r="579" spans="1:31" x14ac:dyDescent="0.4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row>
    <row r="580" spans="1:31" x14ac:dyDescent="0.4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row>
    <row r="581" spans="1:31" x14ac:dyDescent="0.4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row>
    <row r="582" spans="1:31" x14ac:dyDescent="0.4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row>
    <row r="583" spans="1:31" x14ac:dyDescent="0.4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row>
    <row r="584" spans="1:31" x14ac:dyDescent="0.4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row>
    <row r="585" spans="1:31" x14ac:dyDescent="0.4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row>
    <row r="586" spans="1:31" x14ac:dyDescent="0.4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row>
    <row r="587" spans="1:31" x14ac:dyDescent="0.4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row>
    <row r="588" spans="1:31" x14ac:dyDescent="0.4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row>
    <row r="589" spans="1:31" x14ac:dyDescent="0.4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row>
    <row r="590" spans="1:31" x14ac:dyDescent="0.4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row>
    <row r="591" spans="1:31" x14ac:dyDescent="0.4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row>
    <row r="592" spans="1:31" x14ac:dyDescent="0.4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row>
    <row r="593" spans="1:31" x14ac:dyDescent="0.4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row>
    <row r="594" spans="1:31" x14ac:dyDescent="0.4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row>
    <row r="595" spans="1:31" x14ac:dyDescent="0.4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row>
    <row r="596" spans="1:31" x14ac:dyDescent="0.4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row>
    <row r="597" spans="1:31" x14ac:dyDescent="0.4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row>
    <row r="598" spans="1:31" x14ac:dyDescent="0.4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row>
    <row r="599" spans="1:31" x14ac:dyDescent="0.4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row>
    <row r="600" spans="1:31" x14ac:dyDescent="0.4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row>
    <row r="601" spans="1:31" x14ac:dyDescent="0.4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row>
    <row r="602" spans="1:31" x14ac:dyDescent="0.4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row>
    <row r="603" spans="1:31" x14ac:dyDescent="0.4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row>
    <row r="604" spans="1:31" x14ac:dyDescent="0.4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row>
    <row r="605" spans="1:31" x14ac:dyDescent="0.4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row>
    <row r="606" spans="1:31" x14ac:dyDescent="0.4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row>
    <row r="607" spans="1:31" x14ac:dyDescent="0.4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row>
    <row r="608" spans="1:31" x14ac:dyDescent="0.4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row>
    <row r="609" spans="1:31" x14ac:dyDescent="0.4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row>
    <row r="610" spans="1:31" x14ac:dyDescent="0.4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row>
    <row r="611" spans="1:31" x14ac:dyDescent="0.4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row>
    <row r="612" spans="1:31" x14ac:dyDescent="0.4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row>
    <row r="613" spans="1:31" x14ac:dyDescent="0.4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row>
    <row r="614" spans="1:31" x14ac:dyDescent="0.4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row>
    <row r="615" spans="1:31" x14ac:dyDescent="0.4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row>
    <row r="616" spans="1:31" x14ac:dyDescent="0.4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row>
    <row r="617" spans="1:31" x14ac:dyDescent="0.4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row>
    <row r="618" spans="1:31" x14ac:dyDescent="0.4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row>
    <row r="619" spans="1:31" x14ac:dyDescent="0.4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row>
    <row r="620" spans="1:31" x14ac:dyDescent="0.4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row>
    <row r="621" spans="1:31" x14ac:dyDescent="0.4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row>
    <row r="622" spans="1:31" x14ac:dyDescent="0.4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row>
    <row r="623" spans="1:31" x14ac:dyDescent="0.4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row>
    <row r="624" spans="1:31" x14ac:dyDescent="0.4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row>
    <row r="625" spans="1:31" x14ac:dyDescent="0.4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row>
    <row r="626" spans="1:31" x14ac:dyDescent="0.4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row>
    <row r="627" spans="1:31" x14ac:dyDescent="0.4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row>
    <row r="628" spans="1:31" x14ac:dyDescent="0.4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row>
    <row r="629" spans="1:31" x14ac:dyDescent="0.4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row>
    <row r="630" spans="1:31" x14ac:dyDescent="0.4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row>
    <row r="631" spans="1:31" x14ac:dyDescent="0.4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row>
    <row r="632" spans="1:31" x14ac:dyDescent="0.4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row>
    <row r="633" spans="1:31" x14ac:dyDescent="0.4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row>
    <row r="634" spans="1:31" x14ac:dyDescent="0.4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row>
    <row r="635" spans="1:31" x14ac:dyDescent="0.4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row>
    <row r="636" spans="1:31" x14ac:dyDescent="0.4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row>
    <row r="637" spans="1:31" x14ac:dyDescent="0.4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row>
    <row r="638" spans="1:31" x14ac:dyDescent="0.4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row>
    <row r="639" spans="1:31" x14ac:dyDescent="0.4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row>
    <row r="640" spans="1:31" x14ac:dyDescent="0.4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row>
    <row r="641" spans="1:31" x14ac:dyDescent="0.4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row>
    <row r="642" spans="1:31" x14ac:dyDescent="0.4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row>
    <row r="643" spans="1:31" x14ac:dyDescent="0.4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row>
    <row r="644" spans="1:31" x14ac:dyDescent="0.4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row>
    <row r="645" spans="1:31" x14ac:dyDescent="0.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row>
    <row r="646" spans="1:31" x14ac:dyDescent="0.4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row>
    <row r="647" spans="1:31" x14ac:dyDescent="0.4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row>
    <row r="648" spans="1:31" x14ac:dyDescent="0.4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row>
    <row r="649" spans="1:31" x14ac:dyDescent="0.4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row>
    <row r="650" spans="1:31" x14ac:dyDescent="0.4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row>
    <row r="651" spans="1:31" x14ac:dyDescent="0.4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row>
    <row r="652" spans="1:31" x14ac:dyDescent="0.4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row>
    <row r="653" spans="1:31" x14ac:dyDescent="0.4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row>
    <row r="654" spans="1:31" x14ac:dyDescent="0.4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row>
    <row r="655" spans="1:31" x14ac:dyDescent="0.4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row>
    <row r="656" spans="1:31" x14ac:dyDescent="0.4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row>
    <row r="657" spans="1:31" x14ac:dyDescent="0.4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row>
    <row r="658" spans="1:31" x14ac:dyDescent="0.4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row>
    <row r="659" spans="1:31" x14ac:dyDescent="0.4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row>
    <row r="660" spans="1:31" x14ac:dyDescent="0.4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row>
    <row r="661" spans="1:31" x14ac:dyDescent="0.4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row>
    <row r="662" spans="1:31" x14ac:dyDescent="0.4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row>
    <row r="663" spans="1:31" x14ac:dyDescent="0.4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row>
    <row r="664" spans="1:31" x14ac:dyDescent="0.4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row>
    <row r="665" spans="1:31" x14ac:dyDescent="0.4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row>
    <row r="666" spans="1:31" x14ac:dyDescent="0.4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row>
    <row r="667" spans="1:31" x14ac:dyDescent="0.4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row>
    <row r="668" spans="1:31" x14ac:dyDescent="0.4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row>
    <row r="669" spans="1:31" x14ac:dyDescent="0.4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row>
    <row r="670" spans="1:31" x14ac:dyDescent="0.4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row>
    <row r="671" spans="1:31" x14ac:dyDescent="0.4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row>
    <row r="672" spans="1:31" x14ac:dyDescent="0.4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row>
    <row r="673" spans="1:31" x14ac:dyDescent="0.4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row>
    <row r="674" spans="1:31" x14ac:dyDescent="0.4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row>
    <row r="675" spans="1:31" x14ac:dyDescent="0.4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row>
    <row r="676" spans="1:31" x14ac:dyDescent="0.4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row>
    <row r="677" spans="1:31" x14ac:dyDescent="0.4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row>
    <row r="678" spans="1:31" x14ac:dyDescent="0.4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row>
    <row r="679" spans="1:31" x14ac:dyDescent="0.4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row>
    <row r="680" spans="1:31" x14ac:dyDescent="0.4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row>
    <row r="681" spans="1:31" x14ac:dyDescent="0.4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row>
    <row r="682" spans="1:31" x14ac:dyDescent="0.4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row>
    <row r="683" spans="1:31" x14ac:dyDescent="0.4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row>
    <row r="684" spans="1:31" x14ac:dyDescent="0.4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row>
    <row r="685" spans="1:31" x14ac:dyDescent="0.4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row>
    <row r="686" spans="1:31" x14ac:dyDescent="0.4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row>
    <row r="687" spans="1:31" x14ac:dyDescent="0.4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row>
    <row r="688" spans="1:31" x14ac:dyDescent="0.4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row>
    <row r="689" spans="1:31" x14ac:dyDescent="0.4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row>
    <row r="690" spans="1:31" x14ac:dyDescent="0.4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row>
    <row r="691" spans="1:31" x14ac:dyDescent="0.4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row>
    <row r="692" spans="1:31" x14ac:dyDescent="0.4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row>
    <row r="693" spans="1:31" x14ac:dyDescent="0.4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row>
    <row r="694" spans="1:31" x14ac:dyDescent="0.4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row>
    <row r="695" spans="1:31" x14ac:dyDescent="0.4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row>
    <row r="696" spans="1:31" x14ac:dyDescent="0.4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row>
    <row r="697" spans="1:31" x14ac:dyDescent="0.4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row>
    <row r="698" spans="1:31" x14ac:dyDescent="0.4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row>
    <row r="699" spans="1:31" x14ac:dyDescent="0.4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row>
    <row r="700" spans="1:31" x14ac:dyDescent="0.4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row>
    <row r="701" spans="1:31" x14ac:dyDescent="0.4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row>
    <row r="702" spans="1:31" x14ac:dyDescent="0.4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row>
    <row r="703" spans="1:31" x14ac:dyDescent="0.4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row>
    <row r="704" spans="1:31" x14ac:dyDescent="0.4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row>
    <row r="705" spans="1:31" x14ac:dyDescent="0.4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row>
    <row r="706" spans="1:31" x14ac:dyDescent="0.4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row>
    <row r="707" spans="1:31" x14ac:dyDescent="0.4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row>
    <row r="708" spans="1:31" x14ac:dyDescent="0.4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row>
    <row r="709" spans="1:31" x14ac:dyDescent="0.4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row>
    <row r="710" spans="1:31" x14ac:dyDescent="0.4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row>
    <row r="711" spans="1:31" x14ac:dyDescent="0.4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row>
    <row r="712" spans="1:31" x14ac:dyDescent="0.4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row>
    <row r="713" spans="1:31" x14ac:dyDescent="0.4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row>
    <row r="714" spans="1:31" x14ac:dyDescent="0.4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row>
    <row r="715" spans="1:31" x14ac:dyDescent="0.4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row>
    <row r="716" spans="1:31" x14ac:dyDescent="0.4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row>
    <row r="717" spans="1:31" x14ac:dyDescent="0.4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row>
    <row r="718" spans="1:31" x14ac:dyDescent="0.4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row>
    <row r="719" spans="1:31" x14ac:dyDescent="0.4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row>
    <row r="720" spans="1:31" x14ac:dyDescent="0.4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row>
    <row r="721" spans="1:31" x14ac:dyDescent="0.4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row>
    <row r="722" spans="1:31" x14ac:dyDescent="0.4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row>
    <row r="723" spans="1:31" x14ac:dyDescent="0.4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row>
    <row r="724" spans="1:31" x14ac:dyDescent="0.4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row>
    <row r="725" spans="1:31" x14ac:dyDescent="0.4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row>
    <row r="726" spans="1:31" x14ac:dyDescent="0.4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row>
    <row r="727" spans="1:31" x14ac:dyDescent="0.4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row>
    <row r="728" spans="1:31" x14ac:dyDescent="0.4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row>
    <row r="729" spans="1:31" x14ac:dyDescent="0.4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row>
    <row r="730" spans="1:31" x14ac:dyDescent="0.4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row>
    <row r="731" spans="1:31" x14ac:dyDescent="0.4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row>
    <row r="732" spans="1:31" x14ac:dyDescent="0.4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row>
    <row r="733" spans="1:31" x14ac:dyDescent="0.4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row>
    <row r="734" spans="1:31" x14ac:dyDescent="0.4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row>
    <row r="735" spans="1:31" x14ac:dyDescent="0.4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row>
    <row r="736" spans="1:31" x14ac:dyDescent="0.4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row>
    <row r="737" spans="1:31" x14ac:dyDescent="0.4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row>
    <row r="738" spans="1:31" x14ac:dyDescent="0.4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row>
    <row r="739" spans="1:31" x14ac:dyDescent="0.4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row>
    <row r="740" spans="1:31" x14ac:dyDescent="0.4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row>
    <row r="741" spans="1:31" x14ac:dyDescent="0.4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row>
    <row r="742" spans="1:31" x14ac:dyDescent="0.4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row>
    <row r="743" spans="1:31" x14ac:dyDescent="0.4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row>
    <row r="744" spans="1:31" x14ac:dyDescent="0.4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row>
    <row r="745" spans="1:31" x14ac:dyDescent="0.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row>
    <row r="746" spans="1:31" x14ac:dyDescent="0.4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row>
    <row r="747" spans="1:31" x14ac:dyDescent="0.4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row>
    <row r="748" spans="1:31" x14ac:dyDescent="0.4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row>
    <row r="749" spans="1:31" x14ac:dyDescent="0.4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row>
    <row r="750" spans="1:31" x14ac:dyDescent="0.4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row>
    <row r="751" spans="1:31" x14ac:dyDescent="0.4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row>
    <row r="752" spans="1:31" x14ac:dyDescent="0.4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row>
    <row r="753" spans="1:31" x14ac:dyDescent="0.4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row>
    <row r="754" spans="1:31" x14ac:dyDescent="0.4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row>
    <row r="755" spans="1:31" x14ac:dyDescent="0.4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row>
    <row r="756" spans="1:31" x14ac:dyDescent="0.4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row>
    <row r="757" spans="1:31" x14ac:dyDescent="0.4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row>
    <row r="758" spans="1:31" x14ac:dyDescent="0.4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row>
    <row r="759" spans="1:31" x14ac:dyDescent="0.4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row>
    <row r="760" spans="1:31" x14ac:dyDescent="0.4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row>
    <row r="761" spans="1:31" x14ac:dyDescent="0.4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row>
    <row r="762" spans="1:31" x14ac:dyDescent="0.4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row>
    <row r="763" spans="1:31" x14ac:dyDescent="0.4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row>
    <row r="764" spans="1:31" x14ac:dyDescent="0.4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row>
    <row r="765" spans="1:31" x14ac:dyDescent="0.4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row>
    <row r="766" spans="1:31" x14ac:dyDescent="0.4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row>
    <row r="767" spans="1:31" x14ac:dyDescent="0.4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row>
    <row r="768" spans="1:31" x14ac:dyDescent="0.4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row>
    <row r="769" spans="1:31" x14ac:dyDescent="0.4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row>
    <row r="770" spans="1:31" x14ac:dyDescent="0.4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row>
    <row r="771" spans="1:31" x14ac:dyDescent="0.4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row>
    <row r="772" spans="1:31" x14ac:dyDescent="0.4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row>
    <row r="773" spans="1:31" x14ac:dyDescent="0.4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row>
    <row r="774" spans="1:31" x14ac:dyDescent="0.4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row>
    <row r="775" spans="1:31" x14ac:dyDescent="0.4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row>
    <row r="776" spans="1:31" x14ac:dyDescent="0.4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row>
    <row r="777" spans="1:31" x14ac:dyDescent="0.4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row>
    <row r="778" spans="1:31" x14ac:dyDescent="0.4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row>
    <row r="779" spans="1:31" x14ac:dyDescent="0.4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row>
    <row r="780" spans="1:31" x14ac:dyDescent="0.4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row>
    <row r="781" spans="1:31" x14ac:dyDescent="0.4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row>
    <row r="782" spans="1:31" x14ac:dyDescent="0.4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row>
    <row r="783" spans="1:31" x14ac:dyDescent="0.4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row>
    <row r="784" spans="1:31" x14ac:dyDescent="0.4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row>
    <row r="785" spans="1:31" x14ac:dyDescent="0.4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row>
    <row r="786" spans="1:31" x14ac:dyDescent="0.4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row>
    <row r="787" spans="1:31" x14ac:dyDescent="0.4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row>
    <row r="788" spans="1:31" x14ac:dyDescent="0.4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row>
    <row r="789" spans="1:31" x14ac:dyDescent="0.4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row>
    <row r="790" spans="1:31" x14ac:dyDescent="0.4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row>
    <row r="791" spans="1:31" x14ac:dyDescent="0.4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row>
    <row r="792" spans="1:31" x14ac:dyDescent="0.4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row>
    <row r="793" spans="1:31" x14ac:dyDescent="0.4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row>
    <row r="794" spans="1:31" x14ac:dyDescent="0.4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row>
    <row r="795" spans="1:31" x14ac:dyDescent="0.4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row>
    <row r="796" spans="1:31" x14ac:dyDescent="0.4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row>
    <row r="797" spans="1:31" x14ac:dyDescent="0.4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row>
    <row r="798" spans="1:31" x14ac:dyDescent="0.4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row>
    <row r="799" spans="1:31" x14ac:dyDescent="0.4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row>
    <row r="800" spans="1:31" x14ac:dyDescent="0.4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row>
    <row r="801" spans="1:31" x14ac:dyDescent="0.4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row>
    <row r="802" spans="1:31" x14ac:dyDescent="0.4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row>
    <row r="803" spans="1:31" x14ac:dyDescent="0.4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row>
    <row r="804" spans="1:31" x14ac:dyDescent="0.4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row>
    <row r="805" spans="1:31" x14ac:dyDescent="0.4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row>
    <row r="806" spans="1:31" x14ac:dyDescent="0.4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row>
    <row r="807" spans="1:31" x14ac:dyDescent="0.4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row>
    <row r="808" spans="1:31" x14ac:dyDescent="0.4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row>
    <row r="809" spans="1:31" x14ac:dyDescent="0.4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row>
    <row r="810" spans="1:31" x14ac:dyDescent="0.4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row>
    <row r="811" spans="1:31" x14ac:dyDescent="0.4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row>
    <row r="812" spans="1:31" x14ac:dyDescent="0.4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row>
    <row r="813" spans="1:31" x14ac:dyDescent="0.4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row>
    <row r="814" spans="1:31" x14ac:dyDescent="0.4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row>
    <row r="815" spans="1:31" x14ac:dyDescent="0.4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row>
    <row r="816" spans="1:31" x14ac:dyDescent="0.4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row>
    <row r="817" spans="1:31" x14ac:dyDescent="0.4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row>
    <row r="818" spans="1:31" x14ac:dyDescent="0.4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row>
    <row r="819" spans="1:31" x14ac:dyDescent="0.4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row>
    <row r="820" spans="1:31" x14ac:dyDescent="0.4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row>
    <row r="821" spans="1:31" x14ac:dyDescent="0.4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row>
    <row r="822" spans="1:31" x14ac:dyDescent="0.4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row>
    <row r="823" spans="1:31" x14ac:dyDescent="0.4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row>
    <row r="824" spans="1:31" x14ac:dyDescent="0.4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row>
    <row r="825" spans="1:31" x14ac:dyDescent="0.4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row>
    <row r="826" spans="1:31" x14ac:dyDescent="0.4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row>
    <row r="827" spans="1:31" x14ac:dyDescent="0.4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row>
    <row r="828" spans="1:31" x14ac:dyDescent="0.4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row>
    <row r="829" spans="1:31" x14ac:dyDescent="0.4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row>
    <row r="830" spans="1:31" x14ac:dyDescent="0.4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row>
    <row r="831" spans="1:31" x14ac:dyDescent="0.4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row>
    <row r="832" spans="1:31" x14ac:dyDescent="0.4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row>
    <row r="833" spans="1:31" x14ac:dyDescent="0.4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row>
    <row r="834" spans="1:31" x14ac:dyDescent="0.4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row>
    <row r="835" spans="1:31" x14ac:dyDescent="0.4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row>
    <row r="836" spans="1:31" x14ac:dyDescent="0.4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row>
    <row r="837" spans="1:31" x14ac:dyDescent="0.4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row>
    <row r="838" spans="1:31" x14ac:dyDescent="0.4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row>
    <row r="839" spans="1:31" x14ac:dyDescent="0.4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row>
    <row r="840" spans="1:31" x14ac:dyDescent="0.4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row>
    <row r="841" spans="1:31" x14ac:dyDescent="0.4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row>
    <row r="842" spans="1:31" x14ac:dyDescent="0.4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row>
    <row r="843" spans="1:31" x14ac:dyDescent="0.4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row>
    <row r="844" spans="1:31" x14ac:dyDescent="0.4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row>
    <row r="845" spans="1:31" x14ac:dyDescent="0.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row>
    <row r="846" spans="1:31" x14ac:dyDescent="0.4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row>
    <row r="847" spans="1:31" x14ac:dyDescent="0.4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row>
    <row r="848" spans="1:31" x14ac:dyDescent="0.4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row>
    <row r="849" spans="1:31" x14ac:dyDescent="0.4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row>
    <row r="850" spans="1:31" x14ac:dyDescent="0.4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row>
    <row r="851" spans="1:31" x14ac:dyDescent="0.4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row>
    <row r="852" spans="1:31" x14ac:dyDescent="0.4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row>
    <row r="853" spans="1:31" x14ac:dyDescent="0.4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row>
    <row r="854" spans="1:31" x14ac:dyDescent="0.4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row>
    <row r="855" spans="1:31" x14ac:dyDescent="0.4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row>
    <row r="856" spans="1:31" x14ac:dyDescent="0.4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row>
    <row r="857" spans="1:31" x14ac:dyDescent="0.4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row>
    <row r="858" spans="1:31" x14ac:dyDescent="0.4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row>
    <row r="859" spans="1:31" x14ac:dyDescent="0.4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row>
    <row r="860" spans="1:31" x14ac:dyDescent="0.4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row>
    <row r="861" spans="1:31" x14ac:dyDescent="0.4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row>
    <row r="862" spans="1:31" x14ac:dyDescent="0.4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row>
    <row r="863" spans="1:31" x14ac:dyDescent="0.4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row>
    <row r="864" spans="1:31" x14ac:dyDescent="0.4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row>
    <row r="865" spans="1:31" x14ac:dyDescent="0.4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row>
    <row r="866" spans="1:31" x14ac:dyDescent="0.4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row>
    <row r="867" spans="1:31" x14ac:dyDescent="0.4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row>
    <row r="868" spans="1:31" x14ac:dyDescent="0.4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row>
    <row r="869" spans="1:31" x14ac:dyDescent="0.4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row>
    <row r="870" spans="1:31" x14ac:dyDescent="0.4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row>
    <row r="871" spans="1:31" x14ac:dyDescent="0.4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row>
    <row r="872" spans="1:31" x14ac:dyDescent="0.4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row>
    <row r="873" spans="1:31" x14ac:dyDescent="0.4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row>
    <row r="874" spans="1:31" x14ac:dyDescent="0.4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row>
    <row r="875" spans="1:31" x14ac:dyDescent="0.4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row>
    <row r="876" spans="1:31" x14ac:dyDescent="0.4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row>
    <row r="877" spans="1:31" x14ac:dyDescent="0.4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row>
    <row r="878" spans="1:31" x14ac:dyDescent="0.4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row>
    <row r="879" spans="1:31" x14ac:dyDescent="0.4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row>
    <row r="880" spans="1:31" x14ac:dyDescent="0.4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row>
    <row r="881" spans="1:31" x14ac:dyDescent="0.4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row>
    <row r="882" spans="1:31" x14ac:dyDescent="0.4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row>
    <row r="883" spans="1:31" x14ac:dyDescent="0.4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row>
    <row r="884" spans="1:31" x14ac:dyDescent="0.4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row>
    <row r="885" spans="1:31" x14ac:dyDescent="0.4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row>
    <row r="886" spans="1:31" x14ac:dyDescent="0.4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row>
    <row r="887" spans="1:31" x14ac:dyDescent="0.4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row>
    <row r="888" spans="1:31" x14ac:dyDescent="0.4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row>
    <row r="889" spans="1:31" x14ac:dyDescent="0.4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row>
    <row r="890" spans="1:31" x14ac:dyDescent="0.4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row>
    <row r="891" spans="1:31" x14ac:dyDescent="0.4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row>
    <row r="892" spans="1:31" x14ac:dyDescent="0.4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row>
    <row r="893" spans="1:31" x14ac:dyDescent="0.4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row>
    <row r="894" spans="1:31" x14ac:dyDescent="0.4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row>
    <row r="895" spans="1:31" x14ac:dyDescent="0.4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row>
    <row r="896" spans="1:31" x14ac:dyDescent="0.4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row>
    <row r="897" spans="1:31" x14ac:dyDescent="0.4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row>
    <row r="898" spans="1:31" x14ac:dyDescent="0.4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row>
    <row r="899" spans="1:31" x14ac:dyDescent="0.4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row>
    <row r="900" spans="1:31" x14ac:dyDescent="0.4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row>
    <row r="901" spans="1:31" x14ac:dyDescent="0.4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row>
    <row r="902" spans="1:31" x14ac:dyDescent="0.4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row>
    <row r="903" spans="1:31" x14ac:dyDescent="0.4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row>
    <row r="904" spans="1:31" x14ac:dyDescent="0.4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row>
    <row r="905" spans="1:31" x14ac:dyDescent="0.4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row>
    <row r="906" spans="1:31" x14ac:dyDescent="0.4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row>
    <row r="907" spans="1:31" x14ac:dyDescent="0.4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row>
    <row r="908" spans="1:31" x14ac:dyDescent="0.4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row>
    <row r="909" spans="1:31" x14ac:dyDescent="0.4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row>
    <row r="910" spans="1:31" x14ac:dyDescent="0.4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row>
    <row r="911" spans="1:31" x14ac:dyDescent="0.4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row>
    <row r="912" spans="1:31" x14ac:dyDescent="0.4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row>
    <row r="913" spans="1:31" x14ac:dyDescent="0.4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row>
    <row r="914" spans="1:31" x14ac:dyDescent="0.4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row>
    <row r="915" spans="1:31" x14ac:dyDescent="0.4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row>
    <row r="916" spans="1:31" x14ac:dyDescent="0.4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row>
    <row r="917" spans="1:31" x14ac:dyDescent="0.4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row>
    <row r="918" spans="1:31" x14ac:dyDescent="0.4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row>
    <row r="919" spans="1:31" x14ac:dyDescent="0.4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row>
    <row r="920" spans="1:31" x14ac:dyDescent="0.4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row>
    <row r="921" spans="1:31" x14ac:dyDescent="0.4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row>
    <row r="922" spans="1:31" x14ac:dyDescent="0.4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row>
    <row r="923" spans="1:31" x14ac:dyDescent="0.4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row>
    <row r="924" spans="1:31" x14ac:dyDescent="0.4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row>
    <row r="925" spans="1:31" x14ac:dyDescent="0.4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row>
    <row r="926" spans="1:31" x14ac:dyDescent="0.4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row>
    <row r="927" spans="1:31" x14ac:dyDescent="0.4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row>
    <row r="928" spans="1:31" x14ac:dyDescent="0.4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row>
    <row r="929" spans="1:31" x14ac:dyDescent="0.4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row>
    <row r="930" spans="1:31" x14ac:dyDescent="0.4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row>
    <row r="931" spans="1:31" x14ac:dyDescent="0.4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row>
    <row r="932" spans="1:31" x14ac:dyDescent="0.4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row>
    <row r="933" spans="1:31" x14ac:dyDescent="0.4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row>
    <row r="934" spans="1:31" x14ac:dyDescent="0.4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row>
    <row r="935" spans="1:31" x14ac:dyDescent="0.4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row>
    <row r="936" spans="1:31" x14ac:dyDescent="0.4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row>
    <row r="937" spans="1:31" x14ac:dyDescent="0.4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row>
    <row r="938" spans="1:31" x14ac:dyDescent="0.4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row>
    <row r="939" spans="1:31" x14ac:dyDescent="0.4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row>
    <row r="940" spans="1:31" x14ac:dyDescent="0.4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row>
    <row r="941" spans="1:31" x14ac:dyDescent="0.4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row>
    <row r="942" spans="1:31" x14ac:dyDescent="0.4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row>
    <row r="943" spans="1:31" x14ac:dyDescent="0.4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row>
    <row r="944" spans="1:31" x14ac:dyDescent="0.4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row>
    <row r="945" spans="1:31" x14ac:dyDescent="0.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row>
    <row r="946" spans="1:31" x14ac:dyDescent="0.4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row>
    <row r="947" spans="1:31" x14ac:dyDescent="0.4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row>
    <row r="948" spans="1:31" x14ac:dyDescent="0.4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row>
    <row r="949" spans="1:31" x14ac:dyDescent="0.4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row>
    <row r="950" spans="1:31" x14ac:dyDescent="0.4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row>
    <row r="951" spans="1:31" x14ac:dyDescent="0.4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row>
    <row r="952" spans="1:31" x14ac:dyDescent="0.4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row>
    <row r="953" spans="1:31" x14ac:dyDescent="0.4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row>
    <row r="954" spans="1:31" x14ac:dyDescent="0.4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row>
    <row r="955" spans="1:31" x14ac:dyDescent="0.4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row>
    <row r="956" spans="1:31" x14ac:dyDescent="0.4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row>
    <row r="957" spans="1:31" x14ac:dyDescent="0.4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row>
    <row r="958" spans="1:31" x14ac:dyDescent="0.4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row>
    <row r="959" spans="1:31" x14ac:dyDescent="0.4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row>
    <row r="960" spans="1:31" x14ac:dyDescent="0.4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row>
    <row r="961" spans="1:31" x14ac:dyDescent="0.4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row>
    <row r="962" spans="1:31" x14ac:dyDescent="0.4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row>
    <row r="963" spans="1:31" x14ac:dyDescent="0.4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row>
    <row r="964" spans="1:31" x14ac:dyDescent="0.4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row>
    <row r="965" spans="1:31" x14ac:dyDescent="0.4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row>
    <row r="966" spans="1:31" x14ac:dyDescent="0.4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row>
    <row r="967" spans="1:31" x14ac:dyDescent="0.4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row>
    <row r="968" spans="1:31" x14ac:dyDescent="0.4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row>
    <row r="969" spans="1:31" x14ac:dyDescent="0.4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row>
    <row r="970" spans="1:31" x14ac:dyDescent="0.4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row>
    <row r="971" spans="1:31" x14ac:dyDescent="0.4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row>
    <row r="972" spans="1:31" x14ac:dyDescent="0.4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row>
    <row r="973" spans="1:31" x14ac:dyDescent="0.4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row>
    <row r="974" spans="1:31" x14ac:dyDescent="0.4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row>
    <row r="975" spans="1:31" x14ac:dyDescent="0.4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row>
    <row r="976" spans="1:31" x14ac:dyDescent="0.4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row>
    <row r="977" spans="1:31" x14ac:dyDescent="0.4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row>
    <row r="978" spans="1:31" x14ac:dyDescent="0.4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row>
    <row r="979" spans="1:31" x14ac:dyDescent="0.4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row>
    <row r="980" spans="1:31" x14ac:dyDescent="0.4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row>
    <row r="981" spans="1:31" x14ac:dyDescent="0.4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c r="AE981" s="35"/>
    </row>
    <row r="982" spans="1:31" x14ac:dyDescent="0.4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c r="AB982" s="35"/>
      <c r="AC982" s="35"/>
      <c r="AD982" s="35"/>
      <c r="AE982" s="35"/>
    </row>
  </sheetData>
  <mergeCells count="1">
    <mergeCell ref="B19:H19"/>
  </mergeCells>
  <hyperlinks>
    <hyperlink ref="B14" r:id="rId1" xr:uid="{00000000-0004-0000-0C00-000000000000}"/>
    <hyperlink ref="B15" r:id="rId2" xr:uid="{00000000-0004-0000-0C00-000001000000}"/>
    <hyperlink ref="B17" r:id="rId3" xr:uid="{00000000-0004-0000-0C00-000002000000}"/>
    <hyperlink ref="B19" r:id="rId4" xr:uid="{00000000-0004-0000-0C00-000003000000}"/>
    <hyperlink ref="B21" r:id="rId5" xr:uid="{00000000-0004-0000-0C00-000004000000}"/>
    <hyperlink ref="B22" r:id="rId6" xr:uid="{00000000-0004-0000-0C00-000005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E980"/>
  <sheetViews>
    <sheetView workbookViewId="0">
      <pane xSplit="1" topLeftCell="B1" activePane="topRight" state="frozen"/>
      <selection pane="topRight" activeCell="C2" sqref="C2"/>
    </sheetView>
  </sheetViews>
  <sheetFormatPr defaultColWidth="14.3984375" defaultRowHeight="15" customHeight="1" x14ac:dyDescent="0.45"/>
  <cols>
    <col min="1" max="1" width="32" customWidth="1"/>
    <col min="2" max="2" width="10" customWidth="1"/>
    <col min="3" max="3" width="9.86328125" customWidth="1"/>
    <col min="4" max="4" width="10.1328125" customWidth="1"/>
    <col min="5" max="5" width="9" customWidth="1"/>
    <col min="6" max="6" width="9.265625" customWidth="1"/>
    <col min="7" max="8" width="9.73046875" customWidth="1"/>
    <col min="9" max="9" width="8.86328125" customWidth="1"/>
    <col min="10" max="10" width="9" customWidth="1"/>
    <col min="11" max="11" width="9.265625" customWidth="1"/>
    <col min="12" max="12" width="9.73046875" customWidth="1"/>
    <col min="13" max="13" width="8.86328125" customWidth="1"/>
    <col min="14" max="14" width="9.73046875" customWidth="1"/>
    <col min="15" max="15" width="9.265625" customWidth="1"/>
    <col min="16" max="16" width="11" customWidth="1"/>
    <col min="17" max="17" width="11.1328125" customWidth="1"/>
    <col min="18" max="18" width="10.86328125" customWidth="1"/>
    <col min="19" max="19" width="10.3984375" customWidth="1"/>
    <col min="20" max="20" width="10.73046875" customWidth="1"/>
    <col min="21" max="22" width="11.3984375" customWidth="1"/>
    <col min="23" max="23" width="10.86328125" customWidth="1"/>
    <col min="24" max="24" width="11" customWidth="1"/>
    <col min="25" max="25" width="11.3984375" customWidth="1"/>
    <col min="26" max="26" width="10.86328125" customWidth="1"/>
    <col min="27" max="31" width="11.3984375" customWidth="1"/>
  </cols>
  <sheetData>
    <row r="1" spans="1:31" x14ac:dyDescent="0.45">
      <c r="A1" s="33" t="s">
        <v>143</v>
      </c>
      <c r="B1" s="34">
        <v>45601</v>
      </c>
      <c r="C1" s="4">
        <f>B1+1</f>
        <v>45602</v>
      </c>
      <c r="D1" s="4">
        <f>C1</f>
        <v>45602</v>
      </c>
      <c r="E1" s="4">
        <f>C1+1</f>
        <v>45603</v>
      </c>
      <c r="F1" s="4">
        <f t="shared" ref="F1:I1" si="0">E1+1</f>
        <v>45604</v>
      </c>
      <c r="G1" s="4">
        <f t="shared" si="0"/>
        <v>45605</v>
      </c>
      <c r="H1" s="4">
        <f t="shared" si="0"/>
        <v>45606</v>
      </c>
      <c r="I1" s="4">
        <f t="shared" si="0"/>
        <v>45607</v>
      </c>
      <c r="J1" s="4">
        <v>45608</v>
      </c>
      <c r="K1" s="4">
        <f>I1+1</f>
        <v>45608</v>
      </c>
      <c r="L1" s="4">
        <v>45609</v>
      </c>
      <c r="M1" s="4">
        <v>45610</v>
      </c>
      <c r="N1" s="4">
        <v>45610</v>
      </c>
      <c r="O1" s="4">
        <f>M1+1</f>
        <v>45611</v>
      </c>
      <c r="P1" s="4">
        <f>O1+1</f>
        <v>45612</v>
      </c>
      <c r="Q1" s="4">
        <v>45614</v>
      </c>
      <c r="R1" s="4">
        <v>45614</v>
      </c>
      <c r="S1" s="4">
        <f t="shared" ref="S1:W1" si="1">R1+1</f>
        <v>45615</v>
      </c>
      <c r="T1" s="4">
        <f t="shared" si="1"/>
        <v>45616</v>
      </c>
      <c r="U1" s="4">
        <f t="shared" si="1"/>
        <v>45617</v>
      </c>
      <c r="V1" s="4">
        <f t="shared" si="1"/>
        <v>45618</v>
      </c>
      <c r="W1" s="4">
        <f t="shared" si="1"/>
        <v>45619</v>
      </c>
      <c r="X1" s="3">
        <v>45621</v>
      </c>
      <c r="Y1" s="4">
        <f t="shared" ref="Y1:Z1" si="2">X1+1</f>
        <v>45622</v>
      </c>
      <c r="Z1" s="4">
        <f t="shared" si="2"/>
        <v>45623</v>
      </c>
      <c r="AA1" s="3">
        <v>45625</v>
      </c>
      <c r="AB1" s="3">
        <v>45628</v>
      </c>
      <c r="AC1" s="4">
        <f t="shared" ref="AC1:AE1" si="3">AB1+1</f>
        <v>45629</v>
      </c>
      <c r="AD1" s="4">
        <f t="shared" si="3"/>
        <v>45630</v>
      </c>
      <c r="AE1" s="4">
        <f t="shared" si="3"/>
        <v>45631</v>
      </c>
    </row>
    <row r="2" spans="1:31" x14ac:dyDescent="0.45">
      <c r="A2" s="35"/>
      <c r="B2" s="7">
        <v>0.99652777777777779</v>
      </c>
      <c r="C2" s="7">
        <v>0.34027777777777779</v>
      </c>
      <c r="D2" s="7">
        <v>0.72569444444444442</v>
      </c>
      <c r="E2" s="7">
        <v>0.73402777777777772</v>
      </c>
      <c r="F2" s="7">
        <v>0.71666666666666667</v>
      </c>
      <c r="G2" s="7">
        <v>0.73888888888888893</v>
      </c>
      <c r="H2" s="7">
        <v>0.81388888888888888</v>
      </c>
      <c r="I2" s="7">
        <v>0.71319444444444446</v>
      </c>
      <c r="J2" s="7">
        <v>0.33888888888888891</v>
      </c>
      <c r="K2" s="7">
        <v>0.80555555555555558</v>
      </c>
      <c r="L2" s="7">
        <v>0.43888888888888888</v>
      </c>
      <c r="M2" s="7">
        <v>0.13472222222222222</v>
      </c>
      <c r="N2" s="7">
        <v>0.75416666666666665</v>
      </c>
      <c r="O2" s="7">
        <v>0.79583333333333328</v>
      </c>
      <c r="P2" s="7">
        <v>0.74444444444444446</v>
      </c>
      <c r="Q2" s="7">
        <v>0.39583333333333331</v>
      </c>
      <c r="R2" s="7">
        <v>0.78055555555555556</v>
      </c>
      <c r="S2" s="7">
        <v>0.75138888888888888</v>
      </c>
      <c r="T2" s="7">
        <v>0.74444444444444446</v>
      </c>
      <c r="U2" s="7">
        <v>0.77847222222222223</v>
      </c>
      <c r="V2" s="7">
        <v>0.83472222222222225</v>
      </c>
      <c r="W2" s="7">
        <v>0.74513888888888891</v>
      </c>
      <c r="X2" s="7">
        <v>0.74722222222222223</v>
      </c>
      <c r="Y2" s="7">
        <v>0.80138888888888893</v>
      </c>
      <c r="Z2" s="7">
        <v>0.88124999999999998</v>
      </c>
      <c r="AA2" s="7">
        <v>0.78819444444444442</v>
      </c>
      <c r="AB2" s="7">
        <v>0.75624999999999998</v>
      </c>
      <c r="AC2" s="7">
        <v>0.99513888888888891</v>
      </c>
      <c r="AD2" s="7">
        <v>0.84375</v>
      </c>
      <c r="AE2" s="7">
        <v>0.42777777777777776</v>
      </c>
    </row>
    <row r="3" spans="1:31" x14ac:dyDescent="0.45">
      <c r="A3" s="73" t="s">
        <v>144</v>
      </c>
      <c r="B3" s="74">
        <v>60439</v>
      </c>
      <c r="C3" s="74">
        <v>82460</v>
      </c>
      <c r="D3" s="74">
        <v>84827</v>
      </c>
      <c r="E3" s="74">
        <v>87793</v>
      </c>
      <c r="F3" s="74">
        <v>100036</v>
      </c>
      <c r="G3" s="74">
        <v>107225</v>
      </c>
      <c r="H3" s="74">
        <v>113180</v>
      </c>
      <c r="I3" s="74">
        <v>117380</v>
      </c>
      <c r="J3" s="74">
        <v>117380</v>
      </c>
      <c r="K3" s="74">
        <v>119220</v>
      </c>
      <c r="L3" s="74">
        <v>119220</v>
      </c>
      <c r="M3" s="74">
        <v>119819</v>
      </c>
      <c r="N3" s="74">
        <v>120486</v>
      </c>
      <c r="O3" s="74">
        <v>120955</v>
      </c>
      <c r="P3" s="74">
        <v>120955</v>
      </c>
      <c r="Q3" s="74">
        <v>120955</v>
      </c>
      <c r="R3" s="74">
        <v>122067</v>
      </c>
      <c r="S3" s="74">
        <v>122321</v>
      </c>
      <c r="T3" s="74">
        <v>122321</v>
      </c>
      <c r="U3" s="74">
        <v>122744</v>
      </c>
      <c r="V3" s="74">
        <v>122744</v>
      </c>
      <c r="W3" s="74">
        <v>122744</v>
      </c>
      <c r="X3" s="74">
        <v>122744</v>
      </c>
      <c r="Y3" s="74">
        <v>122825</v>
      </c>
      <c r="Z3" s="74">
        <v>122825</v>
      </c>
      <c r="AA3" s="74">
        <v>122825</v>
      </c>
      <c r="AB3" s="74">
        <v>122862</v>
      </c>
      <c r="AC3" s="74">
        <v>122862</v>
      </c>
      <c r="AD3" s="74">
        <v>122862</v>
      </c>
      <c r="AE3" s="74">
        <v>122862</v>
      </c>
    </row>
    <row r="4" spans="1:31" x14ac:dyDescent="0.45">
      <c r="A4" s="11" t="s">
        <v>145</v>
      </c>
      <c r="B4" s="12">
        <v>59019</v>
      </c>
      <c r="C4" s="12">
        <v>77938</v>
      </c>
      <c r="D4" s="12">
        <v>80248</v>
      </c>
      <c r="E4" s="12">
        <v>92293</v>
      </c>
      <c r="F4" s="12">
        <v>95901</v>
      </c>
      <c r="G4" s="12">
        <v>103638</v>
      </c>
      <c r="H4" s="12">
        <v>110043</v>
      </c>
      <c r="I4" s="12">
        <v>114724</v>
      </c>
      <c r="J4" s="12">
        <v>114724</v>
      </c>
      <c r="K4" s="12">
        <v>116602</v>
      </c>
      <c r="L4" s="12">
        <v>116602</v>
      </c>
      <c r="M4" s="12">
        <v>117280</v>
      </c>
      <c r="N4" s="12">
        <v>117893</v>
      </c>
      <c r="O4" s="12">
        <v>118321</v>
      </c>
      <c r="P4" s="12">
        <v>118321</v>
      </c>
      <c r="Q4" s="12">
        <v>118321</v>
      </c>
      <c r="R4" s="12">
        <v>119383</v>
      </c>
      <c r="S4" s="12">
        <v>119613</v>
      </c>
      <c r="T4" s="12">
        <v>119613</v>
      </c>
      <c r="U4" s="12">
        <v>119995</v>
      </c>
      <c r="V4" s="12">
        <v>119995</v>
      </c>
      <c r="W4" s="12">
        <v>119995</v>
      </c>
      <c r="X4" s="12">
        <v>119995</v>
      </c>
      <c r="Y4" s="12">
        <v>120109</v>
      </c>
      <c r="Z4" s="12">
        <v>120109</v>
      </c>
      <c r="AA4" s="12">
        <v>120109</v>
      </c>
      <c r="AB4" s="12">
        <v>120144</v>
      </c>
      <c r="AC4" s="12">
        <v>120144</v>
      </c>
      <c r="AD4" s="12">
        <v>120144</v>
      </c>
      <c r="AE4" s="12">
        <v>120144</v>
      </c>
    </row>
    <row r="5" spans="1:31" x14ac:dyDescent="0.45">
      <c r="A5" s="14" t="s">
        <v>3</v>
      </c>
      <c r="B5" s="15">
        <f t="shared" ref="B5:AE5" si="4">IFERROR(B7/SUM(B3:B4),"")</f>
        <v>1.188702305412781E-2</v>
      </c>
      <c r="C5" s="15">
        <f t="shared" si="4"/>
        <v>2.8192371475953566E-2</v>
      </c>
      <c r="D5" s="38">
        <f t="shared" si="4"/>
        <v>2.7738906557625322E-2</v>
      </c>
      <c r="E5" s="15">
        <f t="shared" si="4"/>
        <v>2.4988061259620404E-2</v>
      </c>
      <c r="F5" s="15">
        <f t="shared" si="4"/>
        <v>2.1103722114761376E-2</v>
      </c>
      <c r="G5" s="15">
        <f t="shared" si="4"/>
        <v>1.7011045086145982E-2</v>
      </c>
      <c r="H5" s="15">
        <f t="shared" si="4"/>
        <v>1.4053211362628402E-2</v>
      </c>
      <c r="I5" s="15">
        <f t="shared" si="4"/>
        <v>1.1443146175852204E-2</v>
      </c>
      <c r="J5" s="15">
        <f t="shared" si="4"/>
        <v>1.1443146175852204E-2</v>
      </c>
      <c r="K5" s="38">
        <f t="shared" si="4"/>
        <v>1.1101593574814902E-2</v>
      </c>
      <c r="L5" s="15">
        <f t="shared" si="4"/>
        <v>1.1101593574814902E-2</v>
      </c>
      <c r="M5" s="15">
        <f t="shared" si="4"/>
        <v>1.0708606953213637E-2</v>
      </c>
      <c r="N5" s="15">
        <f t="shared" si="4"/>
        <v>1.0877636033375424E-2</v>
      </c>
      <c r="O5" s="15">
        <f t="shared" si="4"/>
        <v>1.1008208094418161E-2</v>
      </c>
      <c r="P5" s="15">
        <f t="shared" si="4"/>
        <v>1.1008208094418161E-2</v>
      </c>
      <c r="Q5" s="15">
        <f t="shared" si="4"/>
        <v>1.1008208094418161E-2</v>
      </c>
      <c r="R5" s="15">
        <f t="shared" si="4"/>
        <v>1.1116173120728929E-2</v>
      </c>
      <c r="S5" s="15">
        <f t="shared" si="4"/>
        <v>1.1193135317896617E-2</v>
      </c>
      <c r="T5" s="15">
        <f t="shared" si="4"/>
        <v>1.1193135317896617E-2</v>
      </c>
      <c r="U5" s="15">
        <f t="shared" si="4"/>
        <v>1.1324921005689239E-2</v>
      </c>
      <c r="V5" s="15">
        <f t="shared" si="4"/>
        <v>1.1324921005689239E-2</v>
      </c>
      <c r="W5" s="15">
        <f t="shared" si="4"/>
        <v>1.1324921005689239E-2</v>
      </c>
      <c r="X5" s="15">
        <f t="shared" si="4"/>
        <v>1.1324921005689239E-2</v>
      </c>
      <c r="Y5" s="15">
        <f t="shared" si="4"/>
        <v>1.1179991273349963E-2</v>
      </c>
      <c r="Z5" s="15">
        <f t="shared" si="4"/>
        <v>1.1179991273349963E-2</v>
      </c>
      <c r="AA5" s="15">
        <f t="shared" si="4"/>
        <v>1.1179991273349963E-2</v>
      </c>
      <c r="AB5" s="15">
        <f t="shared" si="4"/>
        <v>1.1184909014592232E-2</v>
      </c>
      <c r="AC5" s="15">
        <f t="shared" si="4"/>
        <v>1.1184909014592232E-2</v>
      </c>
      <c r="AD5" s="15">
        <f t="shared" si="4"/>
        <v>1.1184909014592232E-2</v>
      </c>
      <c r="AE5" s="15">
        <f t="shared" si="4"/>
        <v>1.1184909014592232E-2</v>
      </c>
    </row>
    <row r="6" spans="1:31" x14ac:dyDescent="0.45">
      <c r="A6" s="14" t="s">
        <v>4</v>
      </c>
      <c r="B6" s="16" t="s">
        <v>5</v>
      </c>
      <c r="C6" s="15">
        <f t="shared" ref="C6:AE6" si="5">C5-B5</f>
        <v>1.6305348421825756E-2</v>
      </c>
      <c r="D6" s="15">
        <f t="shared" si="5"/>
        <v>-4.5346491832824395E-4</v>
      </c>
      <c r="E6" s="15">
        <f t="shared" si="5"/>
        <v>-2.7508452980049176E-3</v>
      </c>
      <c r="F6" s="15">
        <f t="shared" si="5"/>
        <v>-3.8843391448590281E-3</v>
      </c>
      <c r="G6" s="15">
        <f t="shared" si="5"/>
        <v>-4.0926770286153942E-3</v>
      </c>
      <c r="H6" s="15">
        <f t="shared" si="5"/>
        <v>-2.9578337235175792E-3</v>
      </c>
      <c r="I6" s="15">
        <f t="shared" si="5"/>
        <v>-2.6100651867761986E-3</v>
      </c>
      <c r="J6" s="15">
        <f t="shared" si="5"/>
        <v>0</v>
      </c>
      <c r="K6" s="17">
        <f t="shared" si="5"/>
        <v>-3.415526010373017E-4</v>
      </c>
      <c r="L6" s="15">
        <f t="shared" si="5"/>
        <v>0</v>
      </c>
      <c r="M6" s="17">
        <f t="shared" si="5"/>
        <v>-3.9298662160126493E-4</v>
      </c>
      <c r="N6" s="17">
        <f t="shared" si="5"/>
        <v>1.6902908016178629E-4</v>
      </c>
      <c r="O6" s="17">
        <f t="shared" si="5"/>
        <v>1.3057206104273751E-4</v>
      </c>
      <c r="P6" s="15">
        <f t="shared" si="5"/>
        <v>0</v>
      </c>
      <c r="Q6" s="15">
        <f t="shared" si="5"/>
        <v>0</v>
      </c>
      <c r="R6" s="17">
        <f t="shared" si="5"/>
        <v>1.079650263107676E-4</v>
      </c>
      <c r="S6" s="17">
        <f t="shared" si="5"/>
        <v>7.696219716768829E-5</v>
      </c>
      <c r="T6" s="15">
        <f t="shared" si="5"/>
        <v>0</v>
      </c>
      <c r="U6" s="17">
        <f t="shared" si="5"/>
        <v>1.3178568779262205E-4</v>
      </c>
      <c r="V6" s="15">
        <f t="shared" si="5"/>
        <v>0</v>
      </c>
      <c r="W6" s="15">
        <f t="shared" si="5"/>
        <v>0</v>
      </c>
      <c r="X6" s="15">
        <f t="shared" si="5"/>
        <v>0</v>
      </c>
      <c r="Y6" s="17">
        <f t="shared" si="5"/>
        <v>-1.4492973233927627E-4</v>
      </c>
      <c r="Z6" s="17">
        <f t="shared" si="5"/>
        <v>0</v>
      </c>
      <c r="AA6" s="15">
        <f t="shared" si="5"/>
        <v>0</v>
      </c>
      <c r="AB6" s="18">
        <f t="shared" si="5"/>
        <v>4.9177412422690692E-6</v>
      </c>
      <c r="AC6" s="18">
        <f t="shared" si="5"/>
        <v>0</v>
      </c>
      <c r="AD6" s="18">
        <f t="shared" si="5"/>
        <v>0</v>
      </c>
      <c r="AE6" s="18">
        <f t="shared" si="5"/>
        <v>0</v>
      </c>
    </row>
    <row r="7" spans="1:31" x14ac:dyDescent="0.45">
      <c r="A7" s="14" t="s">
        <v>6</v>
      </c>
      <c r="B7" s="16">
        <f t="shared" ref="B7:AE7" si="6">ABS(B3-B4)</f>
        <v>1420</v>
      </c>
      <c r="C7" s="16">
        <f t="shared" si="6"/>
        <v>4522</v>
      </c>
      <c r="D7" s="16">
        <f t="shared" si="6"/>
        <v>4579</v>
      </c>
      <c r="E7" s="16">
        <f t="shared" si="6"/>
        <v>4500</v>
      </c>
      <c r="F7" s="16">
        <f t="shared" si="6"/>
        <v>4135</v>
      </c>
      <c r="G7" s="16">
        <f t="shared" si="6"/>
        <v>3587</v>
      </c>
      <c r="H7" s="16">
        <f t="shared" si="6"/>
        <v>3137</v>
      </c>
      <c r="I7" s="16">
        <f t="shared" si="6"/>
        <v>2656</v>
      </c>
      <c r="J7" s="16">
        <f t="shared" si="6"/>
        <v>2656</v>
      </c>
      <c r="K7" s="16">
        <f t="shared" si="6"/>
        <v>2618</v>
      </c>
      <c r="L7" s="16">
        <f t="shared" si="6"/>
        <v>2618</v>
      </c>
      <c r="M7" s="16">
        <f t="shared" si="6"/>
        <v>2539</v>
      </c>
      <c r="N7" s="16">
        <f t="shared" si="6"/>
        <v>2593</v>
      </c>
      <c r="O7" s="16">
        <f t="shared" si="6"/>
        <v>2634</v>
      </c>
      <c r="P7" s="16">
        <f t="shared" si="6"/>
        <v>2634</v>
      </c>
      <c r="Q7" s="16">
        <f t="shared" si="6"/>
        <v>2634</v>
      </c>
      <c r="R7" s="16">
        <f t="shared" si="6"/>
        <v>2684</v>
      </c>
      <c r="S7" s="16">
        <f t="shared" si="6"/>
        <v>2708</v>
      </c>
      <c r="T7" s="16">
        <f t="shared" si="6"/>
        <v>2708</v>
      </c>
      <c r="U7" s="16">
        <f t="shared" si="6"/>
        <v>2749</v>
      </c>
      <c r="V7" s="16">
        <f t="shared" si="6"/>
        <v>2749</v>
      </c>
      <c r="W7" s="16">
        <f t="shared" si="6"/>
        <v>2749</v>
      </c>
      <c r="X7" s="16">
        <f t="shared" si="6"/>
        <v>2749</v>
      </c>
      <c r="Y7" s="16">
        <f t="shared" si="6"/>
        <v>2716</v>
      </c>
      <c r="Z7" s="16">
        <f t="shared" si="6"/>
        <v>2716</v>
      </c>
      <c r="AA7" s="16">
        <f t="shared" si="6"/>
        <v>2716</v>
      </c>
      <c r="AB7" s="16">
        <f t="shared" si="6"/>
        <v>2718</v>
      </c>
      <c r="AC7" s="16">
        <f t="shared" si="6"/>
        <v>2718</v>
      </c>
      <c r="AD7" s="16">
        <f t="shared" si="6"/>
        <v>2718</v>
      </c>
      <c r="AE7" s="16">
        <f t="shared" si="6"/>
        <v>2718</v>
      </c>
    </row>
    <row r="8" spans="1:31" x14ac:dyDescent="0.45">
      <c r="A8" s="14" t="s">
        <v>7</v>
      </c>
      <c r="B8" s="16">
        <f t="shared" ref="B8:AE8" si="7">SUM(B3:B4)</f>
        <v>119458</v>
      </c>
      <c r="C8" s="16">
        <f t="shared" si="7"/>
        <v>160398</v>
      </c>
      <c r="D8" s="16">
        <f t="shared" si="7"/>
        <v>165075</v>
      </c>
      <c r="E8" s="16">
        <f t="shared" si="7"/>
        <v>180086</v>
      </c>
      <c r="F8" s="16">
        <f t="shared" si="7"/>
        <v>195937</v>
      </c>
      <c r="G8" s="16">
        <f t="shared" si="7"/>
        <v>210863</v>
      </c>
      <c r="H8" s="16">
        <f t="shared" si="7"/>
        <v>223223</v>
      </c>
      <c r="I8" s="16">
        <f t="shared" si="7"/>
        <v>232104</v>
      </c>
      <c r="J8" s="16">
        <f t="shared" si="7"/>
        <v>232104</v>
      </c>
      <c r="K8" s="16">
        <f t="shared" si="7"/>
        <v>235822</v>
      </c>
      <c r="L8" s="16">
        <f t="shared" si="7"/>
        <v>235822</v>
      </c>
      <c r="M8" s="16">
        <f t="shared" si="7"/>
        <v>237099</v>
      </c>
      <c r="N8" s="16">
        <f t="shared" si="7"/>
        <v>238379</v>
      </c>
      <c r="O8" s="16">
        <f t="shared" si="7"/>
        <v>239276</v>
      </c>
      <c r="P8" s="16">
        <f t="shared" si="7"/>
        <v>239276</v>
      </c>
      <c r="Q8" s="16">
        <f t="shared" si="7"/>
        <v>239276</v>
      </c>
      <c r="R8" s="16">
        <f t="shared" si="7"/>
        <v>241450</v>
      </c>
      <c r="S8" s="16">
        <f t="shared" si="7"/>
        <v>241934</v>
      </c>
      <c r="T8" s="16">
        <f t="shared" si="7"/>
        <v>241934</v>
      </c>
      <c r="U8" s="16">
        <f t="shared" si="7"/>
        <v>242739</v>
      </c>
      <c r="V8" s="16">
        <f t="shared" si="7"/>
        <v>242739</v>
      </c>
      <c r="W8" s="16">
        <f t="shared" si="7"/>
        <v>242739</v>
      </c>
      <c r="X8" s="16">
        <f t="shared" si="7"/>
        <v>242739</v>
      </c>
      <c r="Y8" s="16">
        <f t="shared" si="7"/>
        <v>242934</v>
      </c>
      <c r="Z8" s="16">
        <f t="shared" si="7"/>
        <v>242934</v>
      </c>
      <c r="AA8" s="16">
        <f t="shared" si="7"/>
        <v>242934</v>
      </c>
      <c r="AB8" s="16">
        <f t="shared" si="7"/>
        <v>243006</v>
      </c>
      <c r="AC8" s="16">
        <f t="shared" si="7"/>
        <v>243006</v>
      </c>
      <c r="AD8" s="16">
        <f t="shared" si="7"/>
        <v>243006</v>
      </c>
      <c r="AE8" s="16">
        <f t="shared" si="7"/>
        <v>243006</v>
      </c>
    </row>
    <row r="9" spans="1:31" x14ac:dyDescent="0.45">
      <c r="A9" s="14" t="s">
        <v>8</v>
      </c>
      <c r="B9" s="16" t="s">
        <v>9</v>
      </c>
      <c r="C9" s="16" t="s">
        <v>9</v>
      </c>
      <c r="D9" s="16" t="s">
        <v>9</v>
      </c>
      <c r="E9" s="16">
        <f t="shared" ref="E9:AE9" si="8">SUM(E10:E11)</f>
        <v>956421</v>
      </c>
      <c r="F9" s="16">
        <f t="shared" si="8"/>
        <v>956421</v>
      </c>
      <c r="G9" s="16">
        <f t="shared" si="8"/>
        <v>560000</v>
      </c>
      <c r="H9" s="16">
        <f t="shared" si="8"/>
        <v>560000</v>
      </c>
      <c r="I9" s="16">
        <f t="shared" si="8"/>
        <v>187300</v>
      </c>
      <c r="J9" s="16">
        <f t="shared" si="8"/>
        <v>152300</v>
      </c>
      <c r="K9" s="16">
        <f t="shared" si="8"/>
        <v>141900</v>
      </c>
      <c r="L9" s="16">
        <f t="shared" si="8"/>
        <v>141900</v>
      </c>
      <c r="M9" s="16">
        <f t="shared" si="8"/>
        <v>120400</v>
      </c>
      <c r="N9" s="16">
        <f t="shared" si="8"/>
        <v>99400</v>
      </c>
      <c r="O9" s="16">
        <f t="shared" si="8"/>
        <v>79400</v>
      </c>
      <c r="P9" s="16">
        <f t="shared" si="8"/>
        <v>79400</v>
      </c>
      <c r="Q9" s="16">
        <f t="shared" si="8"/>
        <v>79400</v>
      </c>
      <c r="R9" s="16">
        <f t="shared" si="8"/>
        <v>43800</v>
      </c>
      <c r="S9" s="16">
        <f t="shared" si="8"/>
        <v>32300</v>
      </c>
      <c r="T9" s="16">
        <f t="shared" si="8"/>
        <v>32300</v>
      </c>
      <c r="U9" s="16">
        <f t="shared" si="8"/>
        <v>19700</v>
      </c>
      <c r="V9" s="16">
        <f t="shared" si="8"/>
        <v>19700</v>
      </c>
      <c r="W9" s="16">
        <f t="shared" si="8"/>
        <v>19700</v>
      </c>
      <c r="X9" s="16">
        <f t="shared" si="8"/>
        <v>19700</v>
      </c>
      <c r="Y9" s="16">
        <f t="shared" si="8"/>
        <v>19700</v>
      </c>
      <c r="Z9" s="16">
        <f t="shared" si="8"/>
        <v>0</v>
      </c>
      <c r="AA9" s="16">
        <f t="shared" si="8"/>
        <v>0</v>
      </c>
      <c r="AB9" s="16">
        <f t="shared" si="8"/>
        <v>0</v>
      </c>
      <c r="AC9" s="16">
        <f t="shared" si="8"/>
        <v>0</v>
      </c>
      <c r="AD9" s="16">
        <f t="shared" si="8"/>
        <v>0</v>
      </c>
      <c r="AE9" s="16">
        <f t="shared" si="8"/>
        <v>0</v>
      </c>
    </row>
    <row r="10" spans="1:31" x14ac:dyDescent="0.45">
      <c r="A10" s="20" t="s">
        <v>81</v>
      </c>
      <c r="B10" s="39"/>
      <c r="C10" s="39"/>
      <c r="D10" s="39"/>
      <c r="E10" s="24">
        <v>956421</v>
      </c>
      <c r="F10" s="24">
        <v>956421</v>
      </c>
      <c r="G10" s="16">
        <v>560000</v>
      </c>
      <c r="H10" s="16">
        <v>560000</v>
      </c>
      <c r="I10" s="16">
        <v>187300</v>
      </c>
      <c r="J10" s="24">
        <v>152300</v>
      </c>
      <c r="K10" s="39">
        <v>141900</v>
      </c>
      <c r="L10" s="24">
        <v>141900</v>
      </c>
      <c r="M10" s="24">
        <v>120400</v>
      </c>
      <c r="N10" s="16">
        <v>99400</v>
      </c>
      <c r="O10" s="16">
        <v>79400</v>
      </c>
      <c r="P10" s="16">
        <v>79400</v>
      </c>
      <c r="Q10" s="16">
        <v>79400</v>
      </c>
      <c r="R10" s="16">
        <v>43800</v>
      </c>
      <c r="S10" s="16">
        <v>32300</v>
      </c>
      <c r="T10" s="16">
        <v>32300</v>
      </c>
      <c r="U10" s="16">
        <v>19700</v>
      </c>
      <c r="V10" s="16">
        <v>19700</v>
      </c>
      <c r="W10" s="24">
        <v>19700</v>
      </c>
      <c r="X10" s="24">
        <v>19700</v>
      </c>
      <c r="Y10" s="24">
        <v>19700</v>
      </c>
      <c r="Z10" s="20">
        <v>0</v>
      </c>
      <c r="AA10" s="20">
        <v>0</v>
      </c>
      <c r="AB10" s="20">
        <v>0</v>
      </c>
      <c r="AC10" s="20">
        <v>0</v>
      </c>
      <c r="AD10" s="20">
        <v>0</v>
      </c>
      <c r="AE10" s="20">
        <v>0</v>
      </c>
    </row>
    <row r="11" spans="1:31" x14ac:dyDescent="0.45">
      <c r="A11" s="35"/>
      <c r="B11" s="39"/>
      <c r="C11" s="39"/>
      <c r="D11" s="39"/>
      <c r="E11" s="39"/>
      <c r="F11" s="35"/>
      <c r="G11" s="35"/>
      <c r="H11" s="35"/>
      <c r="I11" s="35"/>
      <c r="J11" s="35"/>
      <c r="K11" s="35"/>
      <c r="L11" s="35"/>
      <c r="M11" s="35"/>
      <c r="N11" s="35"/>
      <c r="O11" s="35"/>
      <c r="P11" s="35"/>
      <c r="Q11" s="35"/>
      <c r="R11" s="35"/>
      <c r="S11" s="35"/>
      <c r="T11" s="35"/>
      <c r="U11" s="35"/>
      <c r="V11" s="35"/>
      <c r="W11" s="35"/>
      <c r="X11" s="35"/>
      <c r="Y11" s="35"/>
      <c r="Z11" s="35"/>
      <c r="AA11" s="35"/>
      <c r="AB11" s="35"/>
      <c r="AC11" s="35"/>
      <c r="AD11" s="35"/>
      <c r="AE11" s="35"/>
    </row>
    <row r="12" spans="1:31" x14ac:dyDescent="0.45">
      <c r="A12" s="14" t="s">
        <v>20</v>
      </c>
      <c r="B12" s="29" t="s">
        <v>21</v>
      </c>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c r="AD12" s="35"/>
      <c r="AE12" s="35"/>
    </row>
    <row r="13" spans="1:31" x14ac:dyDescent="0.45">
      <c r="A13" s="41" t="s">
        <v>81</v>
      </c>
      <c r="B13" s="29" t="s">
        <v>82</v>
      </c>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row>
    <row r="14" spans="1:31" x14ac:dyDescent="0.45">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row>
    <row r="15" spans="1:31" x14ac:dyDescent="0.45">
      <c r="A15" s="35"/>
      <c r="B15" s="100" t="s">
        <v>146</v>
      </c>
      <c r="C15" s="97"/>
      <c r="D15" s="97"/>
      <c r="E15" s="97"/>
      <c r="F15" s="97"/>
      <c r="G15" s="97"/>
      <c r="H15" s="97"/>
      <c r="I15" s="97"/>
      <c r="J15" s="35"/>
      <c r="K15" s="35"/>
      <c r="L15" s="35"/>
      <c r="M15" s="35"/>
      <c r="N15" s="35"/>
      <c r="O15" s="35"/>
      <c r="P15" s="35"/>
      <c r="Q15" s="35"/>
      <c r="R15" s="35"/>
      <c r="S15" s="35"/>
      <c r="T15" s="35"/>
      <c r="U15" s="35"/>
      <c r="V15" s="35"/>
      <c r="W15" s="35"/>
      <c r="X15" s="35"/>
      <c r="Y15" s="35"/>
      <c r="Z15" s="35"/>
      <c r="AA15" s="35"/>
      <c r="AB15" s="35"/>
      <c r="AC15" s="35"/>
      <c r="AD15" s="35"/>
      <c r="AE15" s="35"/>
    </row>
    <row r="16" spans="1:31" x14ac:dyDescent="0.45">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row>
    <row r="17" spans="1:31" x14ac:dyDescent="0.45">
      <c r="B17" s="98" t="s">
        <v>147</v>
      </c>
      <c r="C17" s="97"/>
      <c r="D17" s="97"/>
      <c r="E17" s="97"/>
      <c r="F17" s="97"/>
      <c r="G17" s="97"/>
      <c r="H17" s="97"/>
      <c r="O17" s="35"/>
      <c r="P17" s="35"/>
      <c r="Q17" s="35"/>
      <c r="R17" s="35"/>
      <c r="S17" s="35"/>
      <c r="T17" s="35"/>
      <c r="U17" s="35"/>
      <c r="V17" s="35"/>
      <c r="W17" s="35"/>
      <c r="X17" s="35"/>
      <c r="Y17" s="35"/>
      <c r="Z17" s="35"/>
      <c r="AA17" s="35"/>
      <c r="AB17" s="35"/>
      <c r="AC17" s="35"/>
      <c r="AD17" s="35"/>
      <c r="AE17" s="35"/>
    </row>
    <row r="18" spans="1:31" x14ac:dyDescent="0.45">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row>
    <row r="19" spans="1:31" x14ac:dyDescent="0.45">
      <c r="A19" s="14" t="s">
        <v>24</v>
      </c>
      <c r="B19" s="43" t="s">
        <v>148</v>
      </c>
      <c r="C19" s="35"/>
      <c r="D19" s="35"/>
      <c r="E19" s="35"/>
      <c r="F19" s="35"/>
      <c r="G19" s="35"/>
      <c r="H19" s="35"/>
      <c r="I19" s="35"/>
      <c r="J19" s="35"/>
      <c r="K19" s="35"/>
      <c r="L19" s="35"/>
      <c r="M19" s="35"/>
      <c r="N19" s="35"/>
      <c r="O19" s="35"/>
      <c r="P19" s="35"/>
      <c r="Q19" s="35"/>
      <c r="R19" s="35"/>
      <c r="S19" s="35"/>
      <c r="T19" s="35"/>
      <c r="U19" s="35"/>
      <c r="V19" s="35"/>
      <c r="W19" s="35"/>
      <c r="X19" s="35"/>
      <c r="Y19" s="35"/>
      <c r="Z19" s="35"/>
      <c r="AA19" s="35"/>
      <c r="AB19" s="35"/>
      <c r="AC19" s="35"/>
      <c r="AD19" s="35"/>
      <c r="AE19" s="35"/>
    </row>
    <row r="20" spans="1:31" x14ac:dyDescent="0.45">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row>
    <row r="21" spans="1:31" x14ac:dyDescent="0.45">
      <c r="A21" s="35"/>
      <c r="B21" s="35"/>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row>
    <row r="22" spans="1:31" x14ac:dyDescent="0.45">
      <c r="A22" s="35"/>
      <c r="B22" s="35"/>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row>
    <row r="23" spans="1:31" x14ac:dyDescent="0.45">
      <c r="A23" s="35"/>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row>
    <row r="24" spans="1:31" x14ac:dyDescent="0.45">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row>
    <row r="25" spans="1:31" x14ac:dyDescent="0.4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row>
    <row r="26" spans="1:31" x14ac:dyDescent="0.4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row>
    <row r="27" spans="1:31" x14ac:dyDescent="0.4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row>
    <row r="28" spans="1:31" x14ac:dyDescent="0.4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row>
    <row r="29" spans="1:31" x14ac:dyDescent="0.4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row>
    <row r="30" spans="1:31" x14ac:dyDescent="0.4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row>
    <row r="31" spans="1:31" x14ac:dyDescent="0.4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row>
    <row r="32" spans="1:31" x14ac:dyDescent="0.4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row>
    <row r="33" spans="1:31" x14ac:dyDescent="0.4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row>
    <row r="34" spans="1:31" x14ac:dyDescent="0.4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row>
    <row r="35" spans="1:31" x14ac:dyDescent="0.4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row>
    <row r="36" spans="1:31" x14ac:dyDescent="0.4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row>
    <row r="37" spans="1:31" x14ac:dyDescent="0.4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row>
    <row r="38" spans="1:31" x14ac:dyDescent="0.4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row>
    <row r="39" spans="1:31" x14ac:dyDescent="0.4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row>
    <row r="40" spans="1:31" x14ac:dyDescent="0.4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row>
    <row r="41" spans="1:31" x14ac:dyDescent="0.4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row>
    <row r="42" spans="1:31" x14ac:dyDescent="0.4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row>
    <row r="43" spans="1:31" x14ac:dyDescent="0.4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row>
    <row r="44" spans="1:31" x14ac:dyDescent="0.4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row>
    <row r="45" spans="1:31" x14ac:dyDescent="0.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row>
    <row r="46" spans="1:31" x14ac:dyDescent="0.4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row>
    <row r="47" spans="1:31" x14ac:dyDescent="0.4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row>
    <row r="48" spans="1:31" x14ac:dyDescent="0.4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row>
    <row r="49" spans="1:31" x14ac:dyDescent="0.4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row>
    <row r="50" spans="1:31" x14ac:dyDescent="0.4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row>
    <row r="51" spans="1:31" x14ac:dyDescent="0.4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row>
    <row r="52" spans="1:31" x14ac:dyDescent="0.4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row>
    <row r="53" spans="1:31" x14ac:dyDescent="0.4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row>
    <row r="54" spans="1:31" x14ac:dyDescent="0.4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row>
    <row r="55" spans="1:31" x14ac:dyDescent="0.4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row>
    <row r="56" spans="1:31" x14ac:dyDescent="0.4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row>
    <row r="57" spans="1:31" x14ac:dyDescent="0.4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row>
    <row r="58" spans="1:31" x14ac:dyDescent="0.4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row>
    <row r="59" spans="1:31" x14ac:dyDescent="0.4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row>
    <row r="60" spans="1:31" x14ac:dyDescent="0.4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row>
    <row r="61" spans="1:31" x14ac:dyDescent="0.4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row>
    <row r="62" spans="1:31" x14ac:dyDescent="0.4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row>
    <row r="63" spans="1:31" x14ac:dyDescent="0.4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row>
    <row r="64" spans="1:31" x14ac:dyDescent="0.4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row>
    <row r="65" spans="1:31" x14ac:dyDescent="0.4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row>
    <row r="66" spans="1:31" x14ac:dyDescent="0.4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row>
    <row r="67" spans="1:31" x14ac:dyDescent="0.4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row>
    <row r="68" spans="1:31" x14ac:dyDescent="0.4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row>
    <row r="69" spans="1:31" x14ac:dyDescent="0.4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row>
    <row r="70" spans="1:31" x14ac:dyDescent="0.4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row>
    <row r="71" spans="1:31" x14ac:dyDescent="0.4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row>
    <row r="72" spans="1:31" x14ac:dyDescent="0.4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row>
    <row r="73" spans="1:31" x14ac:dyDescent="0.4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row>
    <row r="74" spans="1:31" x14ac:dyDescent="0.4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row>
    <row r="75" spans="1:31" x14ac:dyDescent="0.4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row>
    <row r="76" spans="1:31" x14ac:dyDescent="0.4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row>
    <row r="77" spans="1:31" x14ac:dyDescent="0.4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row>
    <row r="78" spans="1:31" x14ac:dyDescent="0.4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row>
    <row r="79" spans="1:31" x14ac:dyDescent="0.4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row>
    <row r="80" spans="1:31" x14ac:dyDescent="0.4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row>
    <row r="81" spans="1:31" x14ac:dyDescent="0.4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row>
    <row r="82" spans="1:31" x14ac:dyDescent="0.4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row>
    <row r="83" spans="1:31" x14ac:dyDescent="0.4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row>
    <row r="84" spans="1:31" x14ac:dyDescent="0.4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row>
    <row r="85" spans="1:31" x14ac:dyDescent="0.4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row>
    <row r="86" spans="1:31" x14ac:dyDescent="0.4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row>
    <row r="87" spans="1:31" x14ac:dyDescent="0.4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row>
    <row r="88" spans="1:31" x14ac:dyDescent="0.4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row>
    <row r="89" spans="1:31" x14ac:dyDescent="0.4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row>
    <row r="90" spans="1:31" x14ac:dyDescent="0.4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row>
    <row r="91" spans="1:31" x14ac:dyDescent="0.4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row>
    <row r="92" spans="1:31" x14ac:dyDescent="0.4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row>
    <row r="93" spans="1:31" x14ac:dyDescent="0.4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row>
    <row r="94" spans="1:31" x14ac:dyDescent="0.4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row>
    <row r="95" spans="1:31" x14ac:dyDescent="0.4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row>
    <row r="96" spans="1:31" x14ac:dyDescent="0.4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row>
    <row r="97" spans="1:31" x14ac:dyDescent="0.4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row>
    <row r="98" spans="1:31" x14ac:dyDescent="0.4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row>
    <row r="99" spans="1:31" x14ac:dyDescent="0.4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row>
    <row r="100" spans="1:31" x14ac:dyDescent="0.4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row>
    <row r="101" spans="1:31" x14ac:dyDescent="0.4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row>
    <row r="102" spans="1:31" x14ac:dyDescent="0.4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row>
    <row r="103" spans="1:31" x14ac:dyDescent="0.4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row>
    <row r="104" spans="1:31" x14ac:dyDescent="0.4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row>
    <row r="105" spans="1:31" x14ac:dyDescent="0.4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row>
    <row r="106" spans="1:31" x14ac:dyDescent="0.4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row>
    <row r="107" spans="1:31" x14ac:dyDescent="0.4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row>
    <row r="108" spans="1:31" x14ac:dyDescent="0.4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row>
    <row r="109" spans="1:31" x14ac:dyDescent="0.4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row>
    <row r="110" spans="1:31" x14ac:dyDescent="0.4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row>
    <row r="111" spans="1:31" x14ac:dyDescent="0.4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row>
    <row r="112" spans="1:31" x14ac:dyDescent="0.4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row>
    <row r="113" spans="1:31" x14ac:dyDescent="0.4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row>
    <row r="114" spans="1:31" x14ac:dyDescent="0.4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row>
    <row r="115" spans="1:31" x14ac:dyDescent="0.4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row>
    <row r="116" spans="1:31" x14ac:dyDescent="0.4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row>
    <row r="117" spans="1:31" x14ac:dyDescent="0.4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row>
    <row r="118" spans="1:31" x14ac:dyDescent="0.4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row>
    <row r="119" spans="1:31" x14ac:dyDescent="0.4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row>
    <row r="120" spans="1:31" x14ac:dyDescent="0.4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row>
    <row r="121" spans="1:31" x14ac:dyDescent="0.4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row>
    <row r="122" spans="1:31" x14ac:dyDescent="0.4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row>
    <row r="123" spans="1:31" x14ac:dyDescent="0.4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row>
    <row r="124" spans="1:31" x14ac:dyDescent="0.4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row>
    <row r="125" spans="1:31" x14ac:dyDescent="0.4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row>
    <row r="126" spans="1:31" x14ac:dyDescent="0.4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row>
    <row r="127" spans="1:31" x14ac:dyDescent="0.4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row>
    <row r="128" spans="1:31" x14ac:dyDescent="0.4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row>
    <row r="129" spans="1:31" x14ac:dyDescent="0.4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row>
    <row r="130" spans="1:31" x14ac:dyDescent="0.4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row>
    <row r="131" spans="1:31" x14ac:dyDescent="0.4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row>
    <row r="132" spans="1:31" x14ac:dyDescent="0.4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row>
    <row r="133" spans="1:31" x14ac:dyDescent="0.4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row>
    <row r="134" spans="1:31" x14ac:dyDescent="0.4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row>
    <row r="135" spans="1:31" x14ac:dyDescent="0.4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row>
    <row r="136" spans="1:31" x14ac:dyDescent="0.4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row>
    <row r="137" spans="1:31" x14ac:dyDescent="0.4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row>
    <row r="138" spans="1:31" x14ac:dyDescent="0.4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row>
    <row r="139" spans="1:31" x14ac:dyDescent="0.4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row>
    <row r="140" spans="1:31" x14ac:dyDescent="0.4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row>
    <row r="141" spans="1:31" x14ac:dyDescent="0.4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row>
    <row r="142" spans="1:31" x14ac:dyDescent="0.4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row>
    <row r="143" spans="1:31" x14ac:dyDescent="0.4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row>
    <row r="144" spans="1:31" x14ac:dyDescent="0.4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row>
    <row r="145" spans="1:31" x14ac:dyDescent="0.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row>
    <row r="146" spans="1:31" x14ac:dyDescent="0.4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row>
    <row r="147" spans="1:31" x14ac:dyDescent="0.4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row>
    <row r="148" spans="1:31" x14ac:dyDescent="0.4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row>
    <row r="149" spans="1:31" x14ac:dyDescent="0.4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row>
    <row r="150" spans="1:31" x14ac:dyDescent="0.4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row>
    <row r="151" spans="1:31" x14ac:dyDescent="0.4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row>
    <row r="152" spans="1:31" x14ac:dyDescent="0.4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row>
    <row r="153" spans="1:31" x14ac:dyDescent="0.4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row>
    <row r="154" spans="1:31" x14ac:dyDescent="0.4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row>
    <row r="155" spans="1:31" x14ac:dyDescent="0.4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row>
    <row r="156" spans="1:31" x14ac:dyDescent="0.4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row>
    <row r="157" spans="1:31" x14ac:dyDescent="0.4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row>
    <row r="158" spans="1:31" x14ac:dyDescent="0.4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row>
    <row r="159" spans="1:31" x14ac:dyDescent="0.4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row>
    <row r="160" spans="1:31" x14ac:dyDescent="0.4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row>
    <row r="161" spans="1:31" x14ac:dyDescent="0.4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row>
    <row r="162" spans="1:31" x14ac:dyDescent="0.4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row>
    <row r="163" spans="1:31" x14ac:dyDescent="0.4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row>
    <row r="164" spans="1:31" x14ac:dyDescent="0.4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row>
    <row r="165" spans="1:31" x14ac:dyDescent="0.4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row>
    <row r="166" spans="1:31" x14ac:dyDescent="0.4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row>
    <row r="167" spans="1:31" x14ac:dyDescent="0.4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row>
    <row r="168" spans="1:31" x14ac:dyDescent="0.4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row>
    <row r="169" spans="1:31" x14ac:dyDescent="0.4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row>
    <row r="170" spans="1:31" x14ac:dyDescent="0.4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row>
    <row r="171" spans="1:31" x14ac:dyDescent="0.4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row>
    <row r="172" spans="1:31" x14ac:dyDescent="0.4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row>
    <row r="173" spans="1:31" x14ac:dyDescent="0.4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row>
    <row r="174" spans="1:31" x14ac:dyDescent="0.4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row>
    <row r="175" spans="1:31" x14ac:dyDescent="0.4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row>
    <row r="176" spans="1:31" x14ac:dyDescent="0.4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row>
    <row r="177" spans="1:31" x14ac:dyDescent="0.4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row>
    <row r="178" spans="1:31" x14ac:dyDescent="0.4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row>
    <row r="179" spans="1:31" x14ac:dyDescent="0.4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row>
    <row r="180" spans="1:31" x14ac:dyDescent="0.4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row>
    <row r="181" spans="1:31" x14ac:dyDescent="0.4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row>
    <row r="182" spans="1:31" x14ac:dyDescent="0.4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row>
    <row r="183" spans="1:31" x14ac:dyDescent="0.4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row>
    <row r="184" spans="1:31" x14ac:dyDescent="0.4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row>
    <row r="185" spans="1:31" x14ac:dyDescent="0.4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row>
    <row r="186" spans="1:31" x14ac:dyDescent="0.4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row>
    <row r="187" spans="1:31" x14ac:dyDescent="0.4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row>
    <row r="188" spans="1:31" x14ac:dyDescent="0.4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row>
    <row r="189" spans="1:31" x14ac:dyDescent="0.4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row>
    <row r="190" spans="1:31" x14ac:dyDescent="0.4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row>
    <row r="191" spans="1:31" x14ac:dyDescent="0.4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row>
    <row r="192" spans="1:31" x14ac:dyDescent="0.4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row>
    <row r="193" spans="1:31" x14ac:dyDescent="0.4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row>
    <row r="194" spans="1:31" x14ac:dyDescent="0.4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row>
    <row r="195" spans="1:31" x14ac:dyDescent="0.4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row>
    <row r="196" spans="1:31" x14ac:dyDescent="0.4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row>
    <row r="197" spans="1:31" x14ac:dyDescent="0.4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row>
    <row r="198" spans="1:31" x14ac:dyDescent="0.4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row>
    <row r="199" spans="1:31" x14ac:dyDescent="0.4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row>
    <row r="200" spans="1:31" x14ac:dyDescent="0.4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row>
    <row r="201" spans="1:31" x14ac:dyDescent="0.4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row>
    <row r="202" spans="1:31" x14ac:dyDescent="0.4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row>
    <row r="203" spans="1:31" x14ac:dyDescent="0.4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row>
    <row r="204" spans="1:31" x14ac:dyDescent="0.4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row>
    <row r="205" spans="1:31" x14ac:dyDescent="0.4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row>
    <row r="206" spans="1:31" x14ac:dyDescent="0.4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row>
    <row r="207" spans="1:31" x14ac:dyDescent="0.4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row>
    <row r="208" spans="1:31" x14ac:dyDescent="0.4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row>
    <row r="209" spans="1:31" x14ac:dyDescent="0.4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row>
    <row r="210" spans="1:31" x14ac:dyDescent="0.4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row>
    <row r="211" spans="1:31" x14ac:dyDescent="0.4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row>
    <row r="212" spans="1:31" x14ac:dyDescent="0.4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row>
    <row r="213" spans="1:31" x14ac:dyDescent="0.4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row>
    <row r="214" spans="1:31" x14ac:dyDescent="0.4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row>
    <row r="215" spans="1:31" x14ac:dyDescent="0.4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row>
    <row r="216" spans="1:31" x14ac:dyDescent="0.4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row>
    <row r="217" spans="1:31" x14ac:dyDescent="0.4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row>
    <row r="218" spans="1:31" x14ac:dyDescent="0.4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row>
    <row r="219" spans="1:31" x14ac:dyDescent="0.4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row>
    <row r="220" spans="1:31" x14ac:dyDescent="0.4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row>
    <row r="221" spans="1:31" x14ac:dyDescent="0.4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row>
    <row r="222" spans="1:31" x14ac:dyDescent="0.4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row>
    <row r="223" spans="1:31" x14ac:dyDescent="0.4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row>
    <row r="224" spans="1:31" x14ac:dyDescent="0.4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row>
    <row r="225" spans="1:31" x14ac:dyDescent="0.4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row>
    <row r="226" spans="1:31" x14ac:dyDescent="0.4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row>
    <row r="227" spans="1:31" x14ac:dyDescent="0.4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row>
    <row r="228" spans="1:31" x14ac:dyDescent="0.4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row>
    <row r="229" spans="1:31" x14ac:dyDescent="0.4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row>
    <row r="230" spans="1:31" x14ac:dyDescent="0.4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row>
    <row r="231" spans="1:31" x14ac:dyDescent="0.4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row>
    <row r="232" spans="1:31" x14ac:dyDescent="0.4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row>
    <row r="233" spans="1:31" x14ac:dyDescent="0.4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row>
    <row r="234" spans="1:31" x14ac:dyDescent="0.4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row>
    <row r="235" spans="1:31" x14ac:dyDescent="0.4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row>
    <row r="236" spans="1:31" x14ac:dyDescent="0.4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row>
    <row r="237" spans="1:31" x14ac:dyDescent="0.4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row>
    <row r="238" spans="1:31" x14ac:dyDescent="0.4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row>
    <row r="239" spans="1:31" x14ac:dyDescent="0.4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row>
    <row r="240" spans="1:31" x14ac:dyDescent="0.4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row>
    <row r="241" spans="1:31" x14ac:dyDescent="0.4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row>
    <row r="242" spans="1:31" x14ac:dyDescent="0.4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row>
    <row r="243" spans="1:31" x14ac:dyDescent="0.4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row>
    <row r="244" spans="1:31" x14ac:dyDescent="0.4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row>
    <row r="245" spans="1:31" x14ac:dyDescent="0.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row>
    <row r="246" spans="1:31" x14ac:dyDescent="0.4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row>
    <row r="247" spans="1:31" x14ac:dyDescent="0.4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row>
    <row r="248" spans="1:31" x14ac:dyDescent="0.4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row>
    <row r="249" spans="1:31" x14ac:dyDescent="0.4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row>
    <row r="250" spans="1:31" x14ac:dyDescent="0.4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row>
    <row r="251" spans="1:31" x14ac:dyDescent="0.4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row>
    <row r="252" spans="1:31" x14ac:dyDescent="0.4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row>
    <row r="253" spans="1:31" x14ac:dyDescent="0.4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row>
    <row r="254" spans="1:31" x14ac:dyDescent="0.4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row>
    <row r="255" spans="1:31" x14ac:dyDescent="0.4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row>
    <row r="256" spans="1:31" x14ac:dyDescent="0.4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row>
    <row r="257" spans="1:31" x14ac:dyDescent="0.4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row>
    <row r="258" spans="1:31" x14ac:dyDescent="0.4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row>
    <row r="259" spans="1:31" x14ac:dyDescent="0.4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row>
    <row r="260" spans="1:31" x14ac:dyDescent="0.4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row>
    <row r="261" spans="1:31" x14ac:dyDescent="0.4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row>
    <row r="262" spans="1:31" x14ac:dyDescent="0.4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row>
    <row r="263" spans="1:31" x14ac:dyDescent="0.4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row>
    <row r="264" spans="1:31" x14ac:dyDescent="0.4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row>
    <row r="265" spans="1:31" x14ac:dyDescent="0.4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row>
    <row r="266" spans="1:31" x14ac:dyDescent="0.4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row>
    <row r="267" spans="1:31" x14ac:dyDescent="0.4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row>
    <row r="268" spans="1:31" x14ac:dyDescent="0.4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row>
    <row r="269" spans="1:31" x14ac:dyDescent="0.4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row>
    <row r="270" spans="1:31" x14ac:dyDescent="0.4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row>
    <row r="271" spans="1:31" x14ac:dyDescent="0.4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row>
    <row r="272" spans="1:31" x14ac:dyDescent="0.4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row>
    <row r="273" spans="1:31" x14ac:dyDescent="0.4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row>
    <row r="274" spans="1:31" x14ac:dyDescent="0.4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row>
    <row r="275" spans="1:31" x14ac:dyDescent="0.4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row>
    <row r="276" spans="1:31" x14ac:dyDescent="0.4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row>
    <row r="277" spans="1:31" x14ac:dyDescent="0.4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row>
    <row r="278" spans="1:31" x14ac:dyDescent="0.4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row>
    <row r="279" spans="1:31" x14ac:dyDescent="0.4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row>
    <row r="280" spans="1:31" x14ac:dyDescent="0.4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row>
    <row r="281" spans="1:31" x14ac:dyDescent="0.4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row>
    <row r="282" spans="1:31" x14ac:dyDescent="0.4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row>
    <row r="283" spans="1:31" x14ac:dyDescent="0.4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row>
    <row r="284" spans="1:31" x14ac:dyDescent="0.4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row>
    <row r="285" spans="1:31" x14ac:dyDescent="0.4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row>
    <row r="286" spans="1:31" x14ac:dyDescent="0.4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row>
    <row r="287" spans="1:31" x14ac:dyDescent="0.4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row>
    <row r="288" spans="1:31" x14ac:dyDescent="0.4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row>
    <row r="289" spans="1:31" x14ac:dyDescent="0.4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row>
    <row r="290" spans="1:31" x14ac:dyDescent="0.4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row>
    <row r="291" spans="1:31" x14ac:dyDescent="0.4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row>
    <row r="292" spans="1:31" x14ac:dyDescent="0.4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row>
    <row r="293" spans="1:31" x14ac:dyDescent="0.4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row>
    <row r="294" spans="1:31" x14ac:dyDescent="0.4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row>
    <row r="295" spans="1:31" x14ac:dyDescent="0.4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row>
    <row r="296" spans="1:31" x14ac:dyDescent="0.4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row>
    <row r="297" spans="1:31" x14ac:dyDescent="0.4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row>
    <row r="298" spans="1:31" x14ac:dyDescent="0.4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row>
    <row r="299" spans="1:31" x14ac:dyDescent="0.4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row>
    <row r="300" spans="1:31" x14ac:dyDescent="0.4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row>
    <row r="301" spans="1:31" x14ac:dyDescent="0.4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row>
    <row r="302" spans="1:31" x14ac:dyDescent="0.4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row>
    <row r="303" spans="1:31" x14ac:dyDescent="0.4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row>
    <row r="304" spans="1:31" x14ac:dyDescent="0.4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row>
    <row r="305" spans="1:31" x14ac:dyDescent="0.4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row>
    <row r="306" spans="1:31" x14ac:dyDescent="0.4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row>
    <row r="307" spans="1:31" x14ac:dyDescent="0.4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row>
    <row r="308" spans="1:31" x14ac:dyDescent="0.4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row>
    <row r="309" spans="1:31" x14ac:dyDescent="0.4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row>
    <row r="310" spans="1:31" x14ac:dyDescent="0.4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row>
    <row r="311" spans="1:31" x14ac:dyDescent="0.4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row>
    <row r="312" spans="1:31" x14ac:dyDescent="0.4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row>
    <row r="313" spans="1:31" x14ac:dyDescent="0.4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row>
    <row r="314" spans="1:31" x14ac:dyDescent="0.4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row>
    <row r="315" spans="1:31" x14ac:dyDescent="0.4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row>
    <row r="316" spans="1:31" x14ac:dyDescent="0.4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row>
    <row r="317" spans="1:31" x14ac:dyDescent="0.4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row>
    <row r="318" spans="1:31" x14ac:dyDescent="0.4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row>
    <row r="319" spans="1:31" x14ac:dyDescent="0.4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row>
    <row r="320" spans="1:31" x14ac:dyDescent="0.4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row>
    <row r="321" spans="1:31" x14ac:dyDescent="0.4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row>
    <row r="322" spans="1:31" x14ac:dyDescent="0.4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row>
    <row r="323" spans="1:31" x14ac:dyDescent="0.4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row>
    <row r="324" spans="1:31" x14ac:dyDescent="0.4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row>
    <row r="325" spans="1:31" x14ac:dyDescent="0.4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row>
    <row r="326" spans="1:31" x14ac:dyDescent="0.4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row>
    <row r="327" spans="1:31" x14ac:dyDescent="0.4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row>
    <row r="328" spans="1:31" x14ac:dyDescent="0.4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row>
    <row r="329" spans="1:31" x14ac:dyDescent="0.4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row>
    <row r="330" spans="1:31" x14ac:dyDescent="0.4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row>
    <row r="331" spans="1:31" x14ac:dyDescent="0.4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row>
    <row r="332" spans="1:31" x14ac:dyDescent="0.4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row>
    <row r="333" spans="1:31" x14ac:dyDescent="0.4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row>
    <row r="334" spans="1:31" x14ac:dyDescent="0.4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row>
    <row r="335" spans="1:31" x14ac:dyDescent="0.4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row>
    <row r="336" spans="1:31" x14ac:dyDescent="0.4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row>
    <row r="337" spans="1:31" x14ac:dyDescent="0.4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row>
    <row r="338" spans="1:31" x14ac:dyDescent="0.4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row>
    <row r="339" spans="1:31" x14ac:dyDescent="0.4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row>
    <row r="340" spans="1:31" x14ac:dyDescent="0.4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row>
    <row r="341" spans="1:31" x14ac:dyDescent="0.4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row>
    <row r="342" spans="1:31" x14ac:dyDescent="0.4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row>
    <row r="343" spans="1:31" x14ac:dyDescent="0.4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row>
    <row r="344" spans="1:31" x14ac:dyDescent="0.4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row>
    <row r="345" spans="1:31" x14ac:dyDescent="0.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row>
    <row r="346" spans="1:31" x14ac:dyDescent="0.4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row>
    <row r="347" spans="1:31" x14ac:dyDescent="0.4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row>
    <row r="348" spans="1:31" x14ac:dyDescent="0.4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row>
    <row r="349" spans="1:31" x14ac:dyDescent="0.4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row>
    <row r="350" spans="1:31" x14ac:dyDescent="0.4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row>
    <row r="351" spans="1:31" x14ac:dyDescent="0.4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row>
    <row r="352" spans="1:31" x14ac:dyDescent="0.4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row>
    <row r="353" spans="1:31" x14ac:dyDescent="0.4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row>
    <row r="354" spans="1:31" x14ac:dyDescent="0.4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row>
    <row r="355" spans="1:31" x14ac:dyDescent="0.4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row>
    <row r="356" spans="1:31" x14ac:dyDescent="0.4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row>
    <row r="357" spans="1:31" x14ac:dyDescent="0.4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row>
    <row r="358" spans="1:31" x14ac:dyDescent="0.4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row>
    <row r="359" spans="1:31" x14ac:dyDescent="0.4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row>
    <row r="360" spans="1:31" x14ac:dyDescent="0.4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row>
    <row r="361" spans="1:31" x14ac:dyDescent="0.4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row>
    <row r="362" spans="1:31" x14ac:dyDescent="0.4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row>
    <row r="363" spans="1:31" x14ac:dyDescent="0.4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row>
    <row r="364" spans="1:31" x14ac:dyDescent="0.4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row>
    <row r="365" spans="1:31" x14ac:dyDescent="0.4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row>
    <row r="366" spans="1:31" x14ac:dyDescent="0.4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row>
    <row r="367" spans="1:31" x14ac:dyDescent="0.4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row>
    <row r="368" spans="1:31" x14ac:dyDescent="0.4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row>
    <row r="369" spans="1:31" x14ac:dyDescent="0.4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row>
    <row r="370" spans="1:31" x14ac:dyDescent="0.4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row>
    <row r="371" spans="1:31" x14ac:dyDescent="0.4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row>
    <row r="372" spans="1:31" x14ac:dyDescent="0.4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row>
    <row r="373" spans="1:31" x14ac:dyDescent="0.4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row>
    <row r="374" spans="1:31" x14ac:dyDescent="0.4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row>
    <row r="375" spans="1:31" x14ac:dyDescent="0.4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row>
    <row r="376" spans="1:31" x14ac:dyDescent="0.4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row>
    <row r="377" spans="1:31" x14ac:dyDescent="0.4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row>
    <row r="378" spans="1:31" x14ac:dyDescent="0.4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row>
    <row r="379" spans="1:31" x14ac:dyDescent="0.4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row>
    <row r="380" spans="1:31" x14ac:dyDescent="0.4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row>
    <row r="381" spans="1:31" x14ac:dyDescent="0.4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row>
    <row r="382" spans="1:31" x14ac:dyDescent="0.4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row>
    <row r="383" spans="1:31" x14ac:dyDescent="0.4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row>
    <row r="384" spans="1:31" x14ac:dyDescent="0.4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row>
    <row r="385" spans="1:31" x14ac:dyDescent="0.4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row>
    <row r="386" spans="1:31" x14ac:dyDescent="0.4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row>
    <row r="387" spans="1:31" x14ac:dyDescent="0.4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row>
    <row r="388" spans="1:31" x14ac:dyDescent="0.4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row>
    <row r="389" spans="1:31" x14ac:dyDescent="0.4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row>
    <row r="390" spans="1:31" x14ac:dyDescent="0.4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row>
    <row r="391" spans="1:31" x14ac:dyDescent="0.4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row>
    <row r="392" spans="1:31" x14ac:dyDescent="0.4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row>
    <row r="393" spans="1:31" x14ac:dyDescent="0.4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row>
    <row r="394" spans="1:31" x14ac:dyDescent="0.4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row>
    <row r="395" spans="1:31" x14ac:dyDescent="0.4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row>
    <row r="396" spans="1:31" x14ac:dyDescent="0.4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row>
    <row r="397" spans="1:31" x14ac:dyDescent="0.4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row>
    <row r="398" spans="1:31" x14ac:dyDescent="0.4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row>
    <row r="399" spans="1:31" x14ac:dyDescent="0.4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row>
    <row r="400" spans="1:31" x14ac:dyDescent="0.4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row>
    <row r="401" spans="1:31" x14ac:dyDescent="0.4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row>
    <row r="402" spans="1:31" x14ac:dyDescent="0.4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row>
    <row r="403" spans="1:31" x14ac:dyDescent="0.4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row>
    <row r="404" spans="1:31" x14ac:dyDescent="0.4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row>
    <row r="405" spans="1:31" x14ac:dyDescent="0.4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row>
    <row r="406" spans="1:31" x14ac:dyDescent="0.4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row>
    <row r="407" spans="1:31" x14ac:dyDescent="0.4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row>
    <row r="408" spans="1:31" x14ac:dyDescent="0.4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row>
    <row r="409" spans="1:31" x14ac:dyDescent="0.4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row>
    <row r="410" spans="1:31" x14ac:dyDescent="0.4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row>
    <row r="411" spans="1:31" x14ac:dyDescent="0.4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row>
    <row r="412" spans="1:31" x14ac:dyDescent="0.4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row>
    <row r="413" spans="1:31" x14ac:dyDescent="0.4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row>
    <row r="414" spans="1:31" x14ac:dyDescent="0.4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row>
    <row r="415" spans="1:31" x14ac:dyDescent="0.4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row>
    <row r="416" spans="1:31" x14ac:dyDescent="0.4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row>
    <row r="417" spans="1:31" x14ac:dyDescent="0.4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row>
    <row r="418" spans="1:31" x14ac:dyDescent="0.4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row>
    <row r="419" spans="1:31" x14ac:dyDescent="0.4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row>
    <row r="420" spans="1:31" x14ac:dyDescent="0.4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row>
    <row r="421" spans="1:31" x14ac:dyDescent="0.4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row>
    <row r="422" spans="1:31" x14ac:dyDescent="0.4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row>
    <row r="423" spans="1:31" x14ac:dyDescent="0.4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row>
    <row r="424" spans="1:31" x14ac:dyDescent="0.4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row>
    <row r="425" spans="1:31" x14ac:dyDescent="0.4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row>
    <row r="426" spans="1:31" x14ac:dyDescent="0.4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row>
    <row r="427" spans="1:31" x14ac:dyDescent="0.4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row>
    <row r="428" spans="1:31" x14ac:dyDescent="0.4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row>
    <row r="429" spans="1:31" x14ac:dyDescent="0.4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row>
    <row r="430" spans="1:31" x14ac:dyDescent="0.4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row>
    <row r="431" spans="1:31" x14ac:dyDescent="0.4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row>
    <row r="432" spans="1:31" x14ac:dyDescent="0.4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row>
    <row r="433" spans="1:31" x14ac:dyDescent="0.4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row>
    <row r="434" spans="1:31" x14ac:dyDescent="0.4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row>
    <row r="435" spans="1:31" x14ac:dyDescent="0.4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row>
    <row r="436" spans="1:31" x14ac:dyDescent="0.4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row>
    <row r="437" spans="1:31" x14ac:dyDescent="0.4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row>
    <row r="438" spans="1:31" x14ac:dyDescent="0.4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row>
    <row r="439" spans="1:31" x14ac:dyDescent="0.4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row>
    <row r="440" spans="1:31" x14ac:dyDescent="0.4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row>
    <row r="441" spans="1:31" x14ac:dyDescent="0.4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row>
    <row r="442" spans="1:31" x14ac:dyDescent="0.4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row>
    <row r="443" spans="1:31" x14ac:dyDescent="0.4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row>
    <row r="444" spans="1:31" x14ac:dyDescent="0.4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row>
    <row r="445" spans="1:31" x14ac:dyDescent="0.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row>
    <row r="446" spans="1:31" x14ac:dyDescent="0.4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row>
    <row r="447" spans="1:31" x14ac:dyDescent="0.4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row>
    <row r="448" spans="1:31" x14ac:dyDescent="0.4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row>
    <row r="449" spans="1:31" x14ac:dyDescent="0.4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row>
    <row r="450" spans="1:31" x14ac:dyDescent="0.4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row>
    <row r="451" spans="1:31" x14ac:dyDescent="0.4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row>
    <row r="452" spans="1:31" x14ac:dyDescent="0.4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row>
    <row r="453" spans="1:31" x14ac:dyDescent="0.4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row>
    <row r="454" spans="1:31" x14ac:dyDescent="0.4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row>
    <row r="455" spans="1:31" x14ac:dyDescent="0.4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row>
    <row r="456" spans="1:31" x14ac:dyDescent="0.4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row>
    <row r="457" spans="1:31" x14ac:dyDescent="0.4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row>
    <row r="458" spans="1:31" x14ac:dyDescent="0.4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row>
    <row r="459" spans="1:31" x14ac:dyDescent="0.4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row>
    <row r="460" spans="1:31" x14ac:dyDescent="0.4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row>
    <row r="461" spans="1:31" x14ac:dyDescent="0.4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row>
    <row r="462" spans="1:31" x14ac:dyDescent="0.4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row>
    <row r="463" spans="1:31" x14ac:dyDescent="0.4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row>
    <row r="464" spans="1:31" x14ac:dyDescent="0.4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row>
    <row r="465" spans="1:31" x14ac:dyDescent="0.4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row>
    <row r="466" spans="1:31" x14ac:dyDescent="0.4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row>
    <row r="467" spans="1:31" x14ac:dyDescent="0.4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row>
    <row r="468" spans="1:31" x14ac:dyDescent="0.4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row>
    <row r="469" spans="1:31" x14ac:dyDescent="0.4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row>
    <row r="470" spans="1:31" x14ac:dyDescent="0.4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row>
    <row r="471" spans="1:31" x14ac:dyDescent="0.4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row>
    <row r="472" spans="1:31" x14ac:dyDescent="0.4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row>
    <row r="473" spans="1:31" x14ac:dyDescent="0.4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row>
    <row r="474" spans="1:31" x14ac:dyDescent="0.4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row>
    <row r="475" spans="1:31" x14ac:dyDescent="0.4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row>
    <row r="476" spans="1:31" x14ac:dyDescent="0.4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row>
    <row r="477" spans="1:31" x14ac:dyDescent="0.4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row>
    <row r="478" spans="1:31" x14ac:dyDescent="0.4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row>
    <row r="479" spans="1:31" x14ac:dyDescent="0.4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row>
    <row r="480" spans="1:31" x14ac:dyDescent="0.4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row>
    <row r="481" spans="1:31" x14ac:dyDescent="0.4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row>
    <row r="482" spans="1:31" x14ac:dyDescent="0.4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row>
    <row r="483" spans="1:31" x14ac:dyDescent="0.4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row>
    <row r="484" spans="1:31" x14ac:dyDescent="0.4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row>
    <row r="485" spans="1:31" x14ac:dyDescent="0.4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row>
    <row r="486" spans="1:31" x14ac:dyDescent="0.4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row>
    <row r="487" spans="1:31" x14ac:dyDescent="0.4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row>
    <row r="488" spans="1:31" x14ac:dyDescent="0.4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row>
    <row r="489" spans="1:31" x14ac:dyDescent="0.4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row>
    <row r="490" spans="1:31" x14ac:dyDescent="0.4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row>
    <row r="491" spans="1:31" x14ac:dyDescent="0.4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row>
    <row r="492" spans="1:31" x14ac:dyDescent="0.4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row>
    <row r="493" spans="1:31" x14ac:dyDescent="0.4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row>
    <row r="494" spans="1:31" x14ac:dyDescent="0.4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row>
    <row r="495" spans="1:31" x14ac:dyDescent="0.4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row>
    <row r="496" spans="1:31" x14ac:dyDescent="0.4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row>
    <row r="497" spans="1:31" x14ac:dyDescent="0.4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row>
    <row r="498" spans="1:31" x14ac:dyDescent="0.4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row>
    <row r="499" spans="1:31" x14ac:dyDescent="0.4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row>
    <row r="500" spans="1:31" x14ac:dyDescent="0.4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row>
    <row r="501" spans="1:31" x14ac:dyDescent="0.4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row>
    <row r="502" spans="1:31" x14ac:dyDescent="0.4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row>
    <row r="503" spans="1:31" x14ac:dyDescent="0.4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row>
    <row r="504" spans="1:31" x14ac:dyDescent="0.4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row>
    <row r="505" spans="1:31" x14ac:dyDescent="0.4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row>
    <row r="506" spans="1:31" x14ac:dyDescent="0.4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row>
    <row r="507" spans="1:31" x14ac:dyDescent="0.4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row>
    <row r="508" spans="1:31" x14ac:dyDescent="0.4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row>
    <row r="509" spans="1:31" x14ac:dyDescent="0.4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row>
    <row r="510" spans="1:31" x14ac:dyDescent="0.4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row>
    <row r="511" spans="1:31" x14ac:dyDescent="0.4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row>
    <row r="512" spans="1:31" x14ac:dyDescent="0.4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row>
    <row r="513" spans="1:31" x14ac:dyDescent="0.4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row>
    <row r="514" spans="1:31" x14ac:dyDescent="0.4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row>
    <row r="515" spans="1:31" x14ac:dyDescent="0.4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row>
    <row r="516" spans="1:31" x14ac:dyDescent="0.4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row>
    <row r="517" spans="1:31" x14ac:dyDescent="0.4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row>
    <row r="518" spans="1:31" x14ac:dyDescent="0.4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row>
    <row r="519" spans="1:31" x14ac:dyDescent="0.4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row>
    <row r="520" spans="1:31" x14ac:dyDescent="0.4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row>
    <row r="521" spans="1:31" x14ac:dyDescent="0.4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row>
    <row r="522" spans="1:31" x14ac:dyDescent="0.4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row>
    <row r="523" spans="1:31" x14ac:dyDescent="0.4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row>
    <row r="524" spans="1:31" x14ac:dyDescent="0.4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row>
    <row r="525" spans="1:31" x14ac:dyDescent="0.4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row>
    <row r="526" spans="1:31" x14ac:dyDescent="0.4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row>
    <row r="527" spans="1:31" x14ac:dyDescent="0.4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row>
    <row r="528" spans="1:31" x14ac:dyDescent="0.4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row>
    <row r="529" spans="1:31" x14ac:dyDescent="0.4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row>
    <row r="530" spans="1:31" x14ac:dyDescent="0.4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row>
    <row r="531" spans="1:31" x14ac:dyDescent="0.4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row>
    <row r="532" spans="1:31" x14ac:dyDescent="0.4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row>
    <row r="533" spans="1:31" x14ac:dyDescent="0.4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row>
    <row r="534" spans="1:31" x14ac:dyDescent="0.4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row>
    <row r="535" spans="1:31" x14ac:dyDescent="0.4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row>
    <row r="536" spans="1:31" x14ac:dyDescent="0.4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row>
    <row r="537" spans="1:31" x14ac:dyDescent="0.4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row>
    <row r="538" spans="1:31" x14ac:dyDescent="0.4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row>
    <row r="539" spans="1:31" x14ac:dyDescent="0.4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row>
    <row r="540" spans="1:31" x14ac:dyDescent="0.4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row>
    <row r="541" spans="1:31" x14ac:dyDescent="0.4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row>
    <row r="542" spans="1:31" x14ac:dyDescent="0.4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row>
    <row r="543" spans="1:31" x14ac:dyDescent="0.4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row>
    <row r="544" spans="1:31" x14ac:dyDescent="0.4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row>
    <row r="545" spans="1:31" x14ac:dyDescent="0.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row>
    <row r="546" spans="1:31" x14ac:dyDescent="0.4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row>
    <row r="547" spans="1:31" x14ac:dyDescent="0.4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row>
    <row r="548" spans="1:31" x14ac:dyDescent="0.4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row>
    <row r="549" spans="1:31" x14ac:dyDescent="0.4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row>
    <row r="550" spans="1:31" x14ac:dyDescent="0.4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row>
    <row r="551" spans="1:31" x14ac:dyDescent="0.4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row>
    <row r="552" spans="1:31" x14ac:dyDescent="0.4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row>
    <row r="553" spans="1:31" x14ac:dyDescent="0.4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row>
    <row r="554" spans="1:31" x14ac:dyDescent="0.4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row>
    <row r="555" spans="1:31" x14ac:dyDescent="0.4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row>
    <row r="556" spans="1:31" x14ac:dyDescent="0.4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row>
    <row r="557" spans="1:31" x14ac:dyDescent="0.4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row>
    <row r="558" spans="1:31" x14ac:dyDescent="0.4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row>
    <row r="559" spans="1:31" x14ac:dyDescent="0.4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row>
    <row r="560" spans="1:31" x14ac:dyDescent="0.4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row>
    <row r="561" spans="1:31" x14ac:dyDescent="0.4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row>
    <row r="562" spans="1:31" x14ac:dyDescent="0.4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row>
    <row r="563" spans="1:31" x14ac:dyDescent="0.4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row>
    <row r="564" spans="1:31" x14ac:dyDescent="0.4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row>
    <row r="565" spans="1:31" x14ac:dyDescent="0.4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row>
    <row r="566" spans="1:31" x14ac:dyDescent="0.4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row>
    <row r="567" spans="1:31" x14ac:dyDescent="0.4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row>
    <row r="568" spans="1:31" x14ac:dyDescent="0.4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row>
    <row r="569" spans="1:31" x14ac:dyDescent="0.4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row>
    <row r="570" spans="1:31" x14ac:dyDescent="0.4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row>
    <row r="571" spans="1:31" x14ac:dyDescent="0.4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row>
    <row r="572" spans="1:31" x14ac:dyDescent="0.4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row>
    <row r="573" spans="1:31" x14ac:dyDescent="0.4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row>
    <row r="574" spans="1:31" x14ac:dyDescent="0.4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row>
    <row r="575" spans="1:31" x14ac:dyDescent="0.4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row>
    <row r="576" spans="1:31" x14ac:dyDescent="0.4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row>
    <row r="577" spans="1:31" x14ac:dyDescent="0.4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row>
    <row r="578" spans="1:31" x14ac:dyDescent="0.4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row>
    <row r="579" spans="1:31" x14ac:dyDescent="0.4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row>
    <row r="580" spans="1:31" x14ac:dyDescent="0.4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row>
    <row r="581" spans="1:31" x14ac:dyDescent="0.4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row>
    <row r="582" spans="1:31" x14ac:dyDescent="0.4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row>
    <row r="583" spans="1:31" x14ac:dyDescent="0.4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row>
    <row r="584" spans="1:31" x14ac:dyDescent="0.4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row>
    <row r="585" spans="1:31" x14ac:dyDescent="0.4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row>
    <row r="586" spans="1:31" x14ac:dyDescent="0.4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row>
    <row r="587" spans="1:31" x14ac:dyDescent="0.4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row>
    <row r="588" spans="1:31" x14ac:dyDescent="0.4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row>
    <row r="589" spans="1:31" x14ac:dyDescent="0.4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row>
    <row r="590" spans="1:31" x14ac:dyDescent="0.4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row>
    <row r="591" spans="1:31" x14ac:dyDescent="0.4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row>
    <row r="592" spans="1:31" x14ac:dyDescent="0.4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row>
    <row r="593" spans="1:31" x14ac:dyDescent="0.4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row>
    <row r="594" spans="1:31" x14ac:dyDescent="0.4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row>
    <row r="595" spans="1:31" x14ac:dyDescent="0.4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row>
    <row r="596" spans="1:31" x14ac:dyDescent="0.4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row>
    <row r="597" spans="1:31" x14ac:dyDescent="0.4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row>
    <row r="598" spans="1:31" x14ac:dyDescent="0.4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row>
    <row r="599" spans="1:31" x14ac:dyDescent="0.4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row>
    <row r="600" spans="1:31" x14ac:dyDescent="0.4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row>
    <row r="601" spans="1:31" x14ac:dyDescent="0.4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row>
    <row r="602" spans="1:31" x14ac:dyDescent="0.4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row>
    <row r="603" spans="1:31" x14ac:dyDescent="0.4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row>
    <row r="604" spans="1:31" x14ac:dyDescent="0.4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row>
    <row r="605" spans="1:31" x14ac:dyDescent="0.4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row>
    <row r="606" spans="1:31" x14ac:dyDescent="0.4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row>
    <row r="607" spans="1:31" x14ac:dyDescent="0.4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row>
    <row r="608" spans="1:31" x14ac:dyDescent="0.4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row>
    <row r="609" spans="1:31" x14ac:dyDescent="0.4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row>
    <row r="610" spans="1:31" x14ac:dyDescent="0.4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row>
    <row r="611" spans="1:31" x14ac:dyDescent="0.4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row>
    <row r="612" spans="1:31" x14ac:dyDescent="0.4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row>
    <row r="613" spans="1:31" x14ac:dyDescent="0.4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row>
    <row r="614" spans="1:31" x14ac:dyDescent="0.4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row>
    <row r="615" spans="1:31" x14ac:dyDescent="0.4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row>
    <row r="616" spans="1:31" x14ac:dyDescent="0.4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row>
    <row r="617" spans="1:31" x14ac:dyDescent="0.4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row>
    <row r="618" spans="1:31" x14ac:dyDescent="0.4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row>
    <row r="619" spans="1:31" x14ac:dyDescent="0.4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row>
    <row r="620" spans="1:31" x14ac:dyDescent="0.4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row>
    <row r="621" spans="1:31" x14ac:dyDescent="0.4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row>
    <row r="622" spans="1:31" x14ac:dyDescent="0.4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row>
    <row r="623" spans="1:31" x14ac:dyDescent="0.4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row>
    <row r="624" spans="1:31" x14ac:dyDescent="0.4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row>
    <row r="625" spans="1:31" x14ac:dyDescent="0.4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row>
    <row r="626" spans="1:31" x14ac:dyDescent="0.4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row>
    <row r="627" spans="1:31" x14ac:dyDescent="0.4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row>
    <row r="628" spans="1:31" x14ac:dyDescent="0.4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row>
    <row r="629" spans="1:31" x14ac:dyDescent="0.4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row>
    <row r="630" spans="1:31" x14ac:dyDescent="0.4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row>
    <row r="631" spans="1:31" x14ac:dyDescent="0.4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row>
    <row r="632" spans="1:31" x14ac:dyDescent="0.4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row>
    <row r="633" spans="1:31" x14ac:dyDescent="0.4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row>
    <row r="634" spans="1:31" x14ac:dyDescent="0.4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row>
    <row r="635" spans="1:31" x14ac:dyDescent="0.4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row>
    <row r="636" spans="1:31" x14ac:dyDescent="0.4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row>
    <row r="637" spans="1:31" x14ac:dyDescent="0.4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row>
    <row r="638" spans="1:31" x14ac:dyDescent="0.4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row>
    <row r="639" spans="1:31" x14ac:dyDescent="0.4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row>
    <row r="640" spans="1:31" x14ac:dyDescent="0.4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row>
    <row r="641" spans="1:31" x14ac:dyDescent="0.4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row>
    <row r="642" spans="1:31" x14ac:dyDescent="0.4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row>
    <row r="643" spans="1:31" x14ac:dyDescent="0.4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row>
    <row r="644" spans="1:31" x14ac:dyDescent="0.4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row>
    <row r="645" spans="1:31" x14ac:dyDescent="0.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row>
    <row r="646" spans="1:31" x14ac:dyDescent="0.4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row>
    <row r="647" spans="1:31" x14ac:dyDescent="0.4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row>
    <row r="648" spans="1:31" x14ac:dyDescent="0.4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row>
    <row r="649" spans="1:31" x14ac:dyDescent="0.4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row>
    <row r="650" spans="1:31" x14ac:dyDescent="0.4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row>
    <row r="651" spans="1:31" x14ac:dyDescent="0.4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row>
    <row r="652" spans="1:31" x14ac:dyDescent="0.4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row>
    <row r="653" spans="1:31" x14ac:dyDescent="0.4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row>
    <row r="654" spans="1:31" x14ac:dyDescent="0.4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row>
    <row r="655" spans="1:31" x14ac:dyDescent="0.4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row>
    <row r="656" spans="1:31" x14ac:dyDescent="0.4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row>
    <row r="657" spans="1:31" x14ac:dyDescent="0.4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row>
    <row r="658" spans="1:31" x14ac:dyDescent="0.4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row>
    <row r="659" spans="1:31" x14ac:dyDescent="0.4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row>
    <row r="660" spans="1:31" x14ac:dyDescent="0.4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row>
    <row r="661" spans="1:31" x14ac:dyDescent="0.4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row>
    <row r="662" spans="1:31" x14ac:dyDescent="0.4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row>
    <row r="663" spans="1:31" x14ac:dyDescent="0.4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row>
    <row r="664" spans="1:31" x14ac:dyDescent="0.4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row>
    <row r="665" spans="1:31" x14ac:dyDescent="0.4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row>
    <row r="666" spans="1:31" x14ac:dyDescent="0.4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row>
    <row r="667" spans="1:31" x14ac:dyDescent="0.4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row>
    <row r="668" spans="1:31" x14ac:dyDescent="0.4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row>
    <row r="669" spans="1:31" x14ac:dyDescent="0.4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row>
    <row r="670" spans="1:31" x14ac:dyDescent="0.4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row>
    <row r="671" spans="1:31" x14ac:dyDescent="0.4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row>
    <row r="672" spans="1:31" x14ac:dyDescent="0.4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row>
    <row r="673" spans="1:31" x14ac:dyDescent="0.4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row>
    <row r="674" spans="1:31" x14ac:dyDescent="0.4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row>
    <row r="675" spans="1:31" x14ac:dyDescent="0.4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row>
    <row r="676" spans="1:31" x14ac:dyDescent="0.4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row>
    <row r="677" spans="1:31" x14ac:dyDescent="0.4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row>
    <row r="678" spans="1:31" x14ac:dyDescent="0.4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row>
    <row r="679" spans="1:31" x14ac:dyDescent="0.4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row>
    <row r="680" spans="1:31" x14ac:dyDescent="0.4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row>
    <row r="681" spans="1:31" x14ac:dyDescent="0.4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row>
    <row r="682" spans="1:31" x14ac:dyDescent="0.4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row>
    <row r="683" spans="1:31" x14ac:dyDescent="0.4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row>
    <row r="684" spans="1:31" x14ac:dyDescent="0.4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row>
    <row r="685" spans="1:31" x14ac:dyDescent="0.4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row>
    <row r="686" spans="1:31" x14ac:dyDescent="0.4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row>
    <row r="687" spans="1:31" x14ac:dyDescent="0.4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row>
    <row r="688" spans="1:31" x14ac:dyDescent="0.4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row>
    <row r="689" spans="1:31" x14ac:dyDescent="0.4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row>
    <row r="690" spans="1:31" x14ac:dyDescent="0.4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row>
    <row r="691" spans="1:31" x14ac:dyDescent="0.4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row>
    <row r="692" spans="1:31" x14ac:dyDescent="0.4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row>
    <row r="693" spans="1:31" x14ac:dyDescent="0.4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row>
    <row r="694" spans="1:31" x14ac:dyDescent="0.4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row>
    <row r="695" spans="1:31" x14ac:dyDescent="0.4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row>
    <row r="696" spans="1:31" x14ac:dyDescent="0.4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row>
    <row r="697" spans="1:31" x14ac:dyDescent="0.4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row>
    <row r="698" spans="1:31" x14ac:dyDescent="0.4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row>
    <row r="699" spans="1:31" x14ac:dyDescent="0.4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row>
    <row r="700" spans="1:31" x14ac:dyDescent="0.4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row>
    <row r="701" spans="1:31" x14ac:dyDescent="0.4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row>
    <row r="702" spans="1:31" x14ac:dyDescent="0.4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row>
    <row r="703" spans="1:31" x14ac:dyDescent="0.4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row>
    <row r="704" spans="1:31" x14ac:dyDescent="0.4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row>
    <row r="705" spans="1:31" x14ac:dyDescent="0.4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row>
    <row r="706" spans="1:31" x14ac:dyDescent="0.4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row>
    <row r="707" spans="1:31" x14ac:dyDescent="0.4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row>
    <row r="708" spans="1:31" x14ac:dyDescent="0.4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row>
    <row r="709" spans="1:31" x14ac:dyDescent="0.4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row>
    <row r="710" spans="1:31" x14ac:dyDescent="0.4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row>
    <row r="711" spans="1:31" x14ac:dyDescent="0.4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row>
    <row r="712" spans="1:31" x14ac:dyDescent="0.4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row>
    <row r="713" spans="1:31" x14ac:dyDescent="0.4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row>
    <row r="714" spans="1:31" x14ac:dyDescent="0.4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row>
    <row r="715" spans="1:31" x14ac:dyDescent="0.4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row>
    <row r="716" spans="1:31" x14ac:dyDescent="0.4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row>
    <row r="717" spans="1:31" x14ac:dyDescent="0.4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row>
    <row r="718" spans="1:31" x14ac:dyDescent="0.4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row>
    <row r="719" spans="1:31" x14ac:dyDescent="0.4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row>
    <row r="720" spans="1:31" x14ac:dyDescent="0.4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row>
    <row r="721" spans="1:31" x14ac:dyDescent="0.4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row>
    <row r="722" spans="1:31" x14ac:dyDescent="0.4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row>
    <row r="723" spans="1:31" x14ac:dyDescent="0.4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row>
    <row r="724" spans="1:31" x14ac:dyDescent="0.4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row>
    <row r="725" spans="1:31" x14ac:dyDescent="0.4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row>
    <row r="726" spans="1:31" x14ac:dyDescent="0.4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row>
    <row r="727" spans="1:31" x14ac:dyDescent="0.4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row>
    <row r="728" spans="1:31" x14ac:dyDescent="0.4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row>
    <row r="729" spans="1:31" x14ac:dyDescent="0.4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row>
    <row r="730" spans="1:31" x14ac:dyDescent="0.4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row>
    <row r="731" spans="1:31" x14ac:dyDescent="0.4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row>
    <row r="732" spans="1:31" x14ac:dyDescent="0.4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row>
    <row r="733" spans="1:31" x14ac:dyDescent="0.4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row>
    <row r="734" spans="1:31" x14ac:dyDescent="0.4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row>
    <row r="735" spans="1:31" x14ac:dyDescent="0.4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row>
    <row r="736" spans="1:31" x14ac:dyDescent="0.4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row>
    <row r="737" spans="1:31" x14ac:dyDescent="0.4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row>
    <row r="738" spans="1:31" x14ac:dyDescent="0.4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row>
    <row r="739" spans="1:31" x14ac:dyDescent="0.4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row>
    <row r="740" spans="1:31" x14ac:dyDescent="0.4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row>
    <row r="741" spans="1:31" x14ac:dyDescent="0.4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row>
    <row r="742" spans="1:31" x14ac:dyDescent="0.4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row>
    <row r="743" spans="1:31" x14ac:dyDescent="0.4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row>
    <row r="744" spans="1:31" x14ac:dyDescent="0.4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row>
    <row r="745" spans="1:31" x14ac:dyDescent="0.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row>
    <row r="746" spans="1:31" x14ac:dyDescent="0.4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row>
    <row r="747" spans="1:31" x14ac:dyDescent="0.4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row>
    <row r="748" spans="1:31" x14ac:dyDescent="0.4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row>
    <row r="749" spans="1:31" x14ac:dyDescent="0.4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row>
    <row r="750" spans="1:31" x14ac:dyDescent="0.4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row>
    <row r="751" spans="1:31" x14ac:dyDescent="0.4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row>
    <row r="752" spans="1:31" x14ac:dyDescent="0.4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row>
    <row r="753" spans="1:31" x14ac:dyDescent="0.4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row>
    <row r="754" spans="1:31" x14ac:dyDescent="0.4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row>
    <row r="755" spans="1:31" x14ac:dyDescent="0.4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row>
    <row r="756" spans="1:31" x14ac:dyDescent="0.4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row>
    <row r="757" spans="1:31" x14ac:dyDescent="0.4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row>
    <row r="758" spans="1:31" x14ac:dyDescent="0.4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row>
    <row r="759" spans="1:31" x14ac:dyDescent="0.4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row>
    <row r="760" spans="1:31" x14ac:dyDescent="0.4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row>
    <row r="761" spans="1:31" x14ac:dyDescent="0.4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row>
    <row r="762" spans="1:31" x14ac:dyDescent="0.4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row>
    <row r="763" spans="1:31" x14ac:dyDescent="0.4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row>
    <row r="764" spans="1:31" x14ac:dyDescent="0.4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row>
    <row r="765" spans="1:31" x14ac:dyDescent="0.4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row>
    <row r="766" spans="1:31" x14ac:dyDescent="0.4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row>
    <row r="767" spans="1:31" x14ac:dyDescent="0.4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row>
    <row r="768" spans="1:31" x14ac:dyDescent="0.4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row>
    <row r="769" spans="1:31" x14ac:dyDescent="0.4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row>
    <row r="770" spans="1:31" x14ac:dyDescent="0.4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row>
    <row r="771" spans="1:31" x14ac:dyDescent="0.4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row>
    <row r="772" spans="1:31" x14ac:dyDescent="0.4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row>
    <row r="773" spans="1:31" x14ac:dyDescent="0.4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row>
    <row r="774" spans="1:31" x14ac:dyDescent="0.4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row>
    <row r="775" spans="1:31" x14ac:dyDescent="0.4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row>
    <row r="776" spans="1:31" x14ac:dyDescent="0.4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row>
    <row r="777" spans="1:31" x14ac:dyDescent="0.4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row>
    <row r="778" spans="1:31" x14ac:dyDescent="0.4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row>
    <row r="779" spans="1:31" x14ac:dyDescent="0.4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row>
    <row r="780" spans="1:31" x14ac:dyDescent="0.4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row>
    <row r="781" spans="1:31" x14ac:dyDescent="0.4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row>
    <row r="782" spans="1:31" x14ac:dyDescent="0.4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row>
    <row r="783" spans="1:31" x14ac:dyDescent="0.4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row>
    <row r="784" spans="1:31" x14ac:dyDescent="0.4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row>
    <row r="785" spans="1:31" x14ac:dyDescent="0.4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row>
    <row r="786" spans="1:31" x14ac:dyDescent="0.4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row>
    <row r="787" spans="1:31" x14ac:dyDescent="0.4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row>
    <row r="788" spans="1:31" x14ac:dyDescent="0.4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row>
    <row r="789" spans="1:31" x14ac:dyDescent="0.4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row>
    <row r="790" spans="1:31" x14ac:dyDescent="0.4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row>
    <row r="791" spans="1:31" x14ac:dyDescent="0.4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row>
    <row r="792" spans="1:31" x14ac:dyDescent="0.4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row>
    <row r="793" spans="1:31" x14ac:dyDescent="0.4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row>
    <row r="794" spans="1:31" x14ac:dyDescent="0.4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row>
    <row r="795" spans="1:31" x14ac:dyDescent="0.4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row>
    <row r="796" spans="1:31" x14ac:dyDescent="0.4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row>
    <row r="797" spans="1:31" x14ac:dyDescent="0.4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row>
    <row r="798" spans="1:31" x14ac:dyDescent="0.4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row>
    <row r="799" spans="1:31" x14ac:dyDescent="0.4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row>
    <row r="800" spans="1:31" x14ac:dyDescent="0.4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row>
    <row r="801" spans="1:31" x14ac:dyDescent="0.4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row>
    <row r="802" spans="1:31" x14ac:dyDescent="0.4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row>
    <row r="803" spans="1:31" x14ac:dyDescent="0.4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row>
    <row r="804" spans="1:31" x14ac:dyDescent="0.4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row>
    <row r="805" spans="1:31" x14ac:dyDescent="0.4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row>
    <row r="806" spans="1:31" x14ac:dyDescent="0.4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row>
    <row r="807" spans="1:31" x14ac:dyDescent="0.4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row>
    <row r="808" spans="1:31" x14ac:dyDescent="0.4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row>
    <row r="809" spans="1:31" x14ac:dyDescent="0.4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row>
    <row r="810" spans="1:31" x14ac:dyDescent="0.4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row>
    <row r="811" spans="1:31" x14ac:dyDescent="0.4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row>
    <row r="812" spans="1:31" x14ac:dyDescent="0.4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row>
    <row r="813" spans="1:31" x14ac:dyDescent="0.4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row>
    <row r="814" spans="1:31" x14ac:dyDescent="0.4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row>
    <row r="815" spans="1:31" x14ac:dyDescent="0.4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row>
    <row r="816" spans="1:31" x14ac:dyDescent="0.4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row>
    <row r="817" spans="1:31" x14ac:dyDescent="0.4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row>
    <row r="818" spans="1:31" x14ac:dyDescent="0.4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row>
    <row r="819" spans="1:31" x14ac:dyDescent="0.4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row>
    <row r="820" spans="1:31" x14ac:dyDescent="0.4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row>
    <row r="821" spans="1:31" x14ac:dyDescent="0.4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row>
    <row r="822" spans="1:31" x14ac:dyDescent="0.4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row>
    <row r="823" spans="1:31" x14ac:dyDescent="0.4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row>
    <row r="824" spans="1:31" x14ac:dyDescent="0.4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row>
    <row r="825" spans="1:31" x14ac:dyDescent="0.4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row>
    <row r="826" spans="1:31" x14ac:dyDescent="0.4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row>
    <row r="827" spans="1:31" x14ac:dyDescent="0.4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row>
    <row r="828" spans="1:31" x14ac:dyDescent="0.4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row>
    <row r="829" spans="1:31" x14ac:dyDescent="0.4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row>
    <row r="830" spans="1:31" x14ac:dyDescent="0.4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row>
    <row r="831" spans="1:31" x14ac:dyDescent="0.4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row>
    <row r="832" spans="1:31" x14ac:dyDescent="0.4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row>
    <row r="833" spans="1:31" x14ac:dyDescent="0.4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row>
    <row r="834" spans="1:31" x14ac:dyDescent="0.4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row>
    <row r="835" spans="1:31" x14ac:dyDescent="0.4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row>
    <row r="836" spans="1:31" x14ac:dyDescent="0.4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row>
    <row r="837" spans="1:31" x14ac:dyDescent="0.4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row>
    <row r="838" spans="1:31" x14ac:dyDescent="0.4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row>
    <row r="839" spans="1:31" x14ac:dyDescent="0.4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row>
    <row r="840" spans="1:31" x14ac:dyDescent="0.4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row>
    <row r="841" spans="1:31" x14ac:dyDescent="0.4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row>
    <row r="842" spans="1:31" x14ac:dyDescent="0.4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row>
    <row r="843" spans="1:31" x14ac:dyDescent="0.4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row>
    <row r="844" spans="1:31" x14ac:dyDescent="0.4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row>
    <row r="845" spans="1:31" x14ac:dyDescent="0.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row>
    <row r="846" spans="1:31" x14ac:dyDescent="0.4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row>
    <row r="847" spans="1:31" x14ac:dyDescent="0.4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row>
    <row r="848" spans="1:31" x14ac:dyDescent="0.4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row>
    <row r="849" spans="1:31" x14ac:dyDescent="0.4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row>
    <row r="850" spans="1:31" x14ac:dyDescent="0.4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row>
    <row r="851" spans="1:31" x14ac:dyDescent="0.4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row>
    <row r="852" spans="1:31" x14ac:dyDescent="0.4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row>
    <row r="853" spans="1:31" x14ac:dyDescent="0.4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row>
    <row r="854" spans="1:31" x14ac:dyDescent="0.4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row>
    <row r="855" spans="1:31" x14ac:dyDescent="0.4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row>
    <row r="856" spans="1:31" x14ac:dyDescent="0.4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row>
    <row r="857" spans="1:31" x14ac:dyDescent="0.4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row>
    <row r="858" spans="1:31" x14ac:dyDescent="0.4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row>
    <row r="859" spans="1:31" x14ac:dyDescent="0.4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row>
    <row r="860" spans="1:31" x14ac:dyDescent="0.4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row>
    <row r="861" spans="1:31" x14ac:dyDescent="0.4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row>
    <row r="862" spans="1:31" x14ac:dyDescent="0.4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row>
    <row r="863" spans="1:31" x14ac:dyDescent="0.4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row>
    <row r="864" spans="1:31" x14ac:dyDescent="0.4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row>
    <row r="865" spans="1:31" x14ac:dyDescent="0.4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row>
    <row r="866" spans="1:31" x14ac:dyDescent="0.4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row>
    <row r="867" spans="1:31" x14ac:dyDescent="0.4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row>
    <row r="868" spans="1:31" x14ac:dyDescent="0.4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row>
    <row r="869" spans="1:31" x14ac:dyDescent="0.4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row>
    <row r="870" spans="1:31" x14ac:dyDescent="0.4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row>
    <row r="871" spans="1:31" x14ac:dyDescent="0.4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row>
    <row r="872" spans="1:31" x14ac:dyDescent="0.4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row>
    <row r="873" spans="1:31" x14ac:dyDescent="0.4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row>
    <row r="874" spans="1:31" x14ac:dyDescent="0.4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row>
    <row r="875" spans="1:31" x14ac:dyDescent="0.4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row>
    <row r="876" spans="1:31" x14ac:dyDescent="0.4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row>
    <row r="877" spans="1:31" x14ac:dyDescent="0.4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row>
    <row r="878" spans="1:31" x14ac:dyDescent="0.4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row>
    <row r="879" spans="1:31" x14ac:dyDescent="0.4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row>
    <row r="880" spans="1:31" x14ac:dyDescent="0.4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row>
    <row r="881" spans="1:31" x14ac:dyDescent="0.4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row>
    <row r="882" spans="1:31" x14ac:dyDescent="0.4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row>
    <row r="883" spans="1:31" x14ac:dyDescent="0.4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row>
    <row r="884" spans="1:31" x14ac:dyDescent="0.4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row>
    <row r="885" spans="1:31" x14ac:dyDescent="0.4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row>
    <row r="886" spans="1:31" x14ac:dyDescent="0.4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row>
    <row r="887" spans="1:31" x14ac:dyDescent="0.4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row>
    <row r="888" spans="1:31" x14ac:dyDescent="0.4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row>
    <row r="889" spans="1:31" x14ac:dyDescent="0.4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row>
    <row r="890" spans="1:31" x14ac:dyDescent="0.4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row>
    <row r="891" spans="1:31" x14ac:dyDescent="0.4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row>
    <row r="892" spans="1:31" x14ac:dyDescent="0.4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row>
    <row r="893" spans="1:31" x14ac:dyDescent="0.4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row>
    <row r="894" spans="1:31" x14ac:dyDescent="0.4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row>
    <row r="895" spans="1:31" x14ac:dyDescent="0.4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row>
    <row r="896" spans="1:31" x14ac:dyDescent="0.4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row>
    <row r="897" spans="1:31" x14ac:dyDescent="0.4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row>
    <row r="898" spans="1:31" x14ac:dyDescent="0.4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row>
    <row r="899" spans="1:31" x14ac:dyDescent="0.4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row>
    <row r="900" spans="1:31" x14ac:dyDescent="0.4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row>
    <row r="901" spans="1:31" x14ac:dyDescent="0.4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row>
    <row r="902" spans="1:31" x14ac:dyDescent="0.4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row>
    <row r="903" spans="1:31" x14ac:dyDescent="0.4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row>
    <row r="904" spans="1:31" x14ac:dyDescent="0.4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row>
    <row r="905" spans="1:31" x14ac:dyDescent="0.4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row>
    <row r="906" spans="1:31" x14ac:dyDescent="0.4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row>
    <row r="907" spans="1:31" x14ac:dyDescent="0.4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row>
    <row r="908" spans="1:31" x14ac:dyDescent="0.4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row>
    <row r="909" spans="1:31" x14ac:dyDescent="0.4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row>
    <row r="910" spans="1:31" x14ac:dyDescent="0.4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row>
    <row r="911" spans="1:31" x14ac:dyDescent="0.4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row>
    <row r="912" spans="1:31" x14ac:dyDescent="0.4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row>
    <row r="913" spans="1:31" x14ac:dyDescent="0.4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row>
    <row r="914" spans="1:31" x14ac:dyDescent="0.4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row>
    <row r="915" spans="1:31" x14ac:dyDescent="0.4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row>
    <row r="916" spans="1:31" x14ac:dyDescent="0.4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row>
    <row r="917" spans="1:31" x14ac:dyDescent="0.4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row>
    <row r="918" spans="1:31" x14ac:dyDescent="0.4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row>
    <row r="919" spans="1:31" x14ac:dyDescent="0.4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row>
    <row r="920" spans="1:31" x14ac:dyDescent="0.4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row>
    <row r="921" spans="1:31" x14ac:dyDescent="0.4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row>
    <row r="922" spans="1:31" x14ac:dyDescent="0.4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row>
    <row r="923" spans="1:31" x14ac:dyDescent="0.4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row>
    <row r="924" spans="1:31" x14ac:dyDescent="0.4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row>
    <row r="925" spans="1:31" x14ac:dyDescent="0.4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row>
    <row r="926" spans="1:31" x14ac:dyDescent="0.4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row>
    <row r="927" spans="1:31" x14ac:dyDescent="0.4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row>
    <row r="928" spans="1:31" x14ac:dyDescent="0.4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row>
    <row r="929" spans="1:31" x14ac:dyDescent="0.4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row>
    <row r="930" spans="1:31" x14ac:dyDescent="0.4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row>
    <row r="931" spans="1:31" x14ac:dyDescent="0.4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row>
    <row r="932" spans="1:31" x14ac:dyDescent="0.4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row>
    <row r="933" spans="1:31" x14ac:dyDescent="0.4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row>
    <row r="934" spans="1:31" x14ac:dyDescent="0.4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row>
    <row r="935" spans="1:31" x14ac:dyDescent="0.4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row>
    <row r="936" spans="1:31" x14ac:dyDescent="0.4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row>
    <row r="937" spans="1:31" x14ac:dyDescent="0.4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row>
    <row r="938" spans="1:31" x14ac:dyDescent="0.4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row>
    <row r="939" spans="1:31" x14ac:dyDescent="0.4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row>
    <row r="940" spans="1:31" x14ac:dyDescent="0.4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row>
    <row r="941" spans="1:31" x14ac:dyDescent="0.4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row>
    <row r="942" spans="1:31" x14ac:dyDescent="0.4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row>
    <row r="943" spans="1:31" x14ac:dyDescent="0.4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row>
    <row r="944" spans="1:31" x14ac:dyDescent="0.4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row>
    <row r="945" spans="1:31" x14ac:dyDescent="0.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row>
    <row r="946" spans="1:31" x14ac:dyDescent="0.4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row>
    <row r="947" spans="1:31" x14ac:dyDescent="0.4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row>
    <row r="948" spans="1:31" x14ac:dyDescent="0.4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row>
    <row r="949" spans="1:31" x14ac:dyDescent="0.4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row>
    <row r="950" spans="1:31" x14ac:dyDescent="0.4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row>
    <row r="951" spans="1:31" x14ac:dyDescent="0.4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row>
    <row r="952" spans="1:31" x14ac:dyDescent="0.4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row>
    <row r="953" spans="1:31" x14ac:dyDescent="0.4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row>
    <row r="954" spans="1:31" x14ac:dyDescent="0.4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row>
    <row r="955" spans="1:31" x14ac:dyDescent="0.4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row>
    <row r="956" spans="1:31" x14ac:dyDescent="0.4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row>
    <row r="957" spans="1:31" x14ac:dyDescent="0.4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row>
    <row r="958" spans="1:31" x14ac:dyDescent="0.4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row>
    <row r="959" spans="1:31" x14ac:dyDescent="0.4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row>
    <row r="960" spans="1:31" x14ac:dyDescent="0.4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row>
    <row r="961" spans="1:31" x14ac:dyDescent="0.4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row>
    <row r="962" spans="1:31" x14ac:dyDescent="0.4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row>
    <row r="963" spans="1:31" x14ac:dyDescent="0.4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row>
    <row r="964" spans="1:31" x14ac:dyDescent="0.4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row>
    <row r="965" spans="1:31" x14ac:dyDescent="0.4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row>
    <row r="966" spans="1:31" x14ac:dyDescent="0.4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row>
    <row r="967" spans="1:31" x14ac:dyDescent="0.4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row>
    <row r="968" spans="1:31" x14ac:dyDescent="0.4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row>
    <row r="969" spans="1:31" x14ac:dyDescent="0.4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row>
    <row r="970" spans="1:31" x14ac:dyDescent="0.4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row>
    <row r="971" spans="1:31" x14ac:dyDescent="0.4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row>
    <row r="972" spans="1:31" x14ac:dyDescent="0.4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row>
    <row r="973" spans="1:31" x14ac:dyDescent="0.4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row>
    <row r="974" spans="1:31" x14ac:dyDescent="0.4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row>
    <row r="975" spans="1:31" x14ac:dyDescent="0.4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row>
    <row r="976" spans="1:31" x14ac:dyDescent="0.4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row>
    <row r="977" spans="1:31" x14ac:dyDescent="0.4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row>
    <row r="978" spans="1:31" x14ac:dyDescent="0.4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row>
    <row r="979" spans="1:31" x14ac:dyDescent="0.4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row>
    <row r="980" spans="1:31" x14ac:dyDescent="0.4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row>
  </sheetData>
  <mergeCells count="2">
    <mergeCell ref="B15:I15"/>
    <mergeCell ref="B17:H17"/>
  </mergeCells>
  <hyperlinks>
    <hyperlink ref="B12" r:id="rId1" xr:uid="{00000000-0004-0000-0D00-000000000000}"/>
    <hyperlink ref="B13" r:id="rId2" xr:uid="{00000000-0004-0000-0D00-000001000000}"/>
    <hyperlink ref="B15" r:id="rId3" xr:uid="{00000000-0004-0000-0D00-000002000000}"/>
    <hyperlink ref="B17" r:id="rId4" xr:uid="{00000000-0004-0000-0D00-000003000000}"/>
    <hyperlink ref="B19" r:id="rId5" xr:uid="{00000000-0004-0000-0D00-000004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E982"/>
  <sheetViews>
    <sheetView workbookViewId="0">
      <pane xSplit="1" topLeftCell="B1" activePane="topRight" state="frozen"/>
      <selection pane="topRight" activeCell="C2" sqref="C2"/>
    </sheetView>
  </sheetViews>
  <sheetFormatPr defaultColWidth="14.3984375" defaultRowHeight="15" customHeight="1" x14ac:dyDescent="0.45"/>
  <cols>
    <col min="1" max="1" width="32.265625" customWidth="1"/>
    <col min="2" max="2" width="10.3984375" customWidth="1"/>
    <col min="3" max="3" width="9.86328125" customWidth="1"/>
    <col min="4" max="4" width="8.73046875" customWidth="1"/>
    <col min="5" max="6" width="9" customWidth="1"/>
    <col min="7" max="7" width="9.265625" customWidth="1"/>
    <col min="8" max="8" width="9.3984375" customWidth="1"/>
    <col min="9" max="9" width="9.265625" customWidth="1"/>
    <col min="10" max="10" width="10" customWidth="1"/>
    <col min="11" max="11" width="9.1328125" customWidth="1"/>
    <col min="12" max="12" width="9.3984375" customWidth="1"/>
    <col min="13" max="13" width="9.86328125" customWidth="1"/>
    <col min="14" max="14" width="10.73046875" customWidth="1"/>
    <col min="15" max="15" width="10.86328125" customWidth="1"/>
    <col min="16" max="16" width="10.265625" customWidth="1"/>
    <col min="17" max="17" width="10.53125" customWidth="1"/>
    <col min="18" max="18" width="11.3984375" customWidth="1"/>
    <col min="19" max="19" width="11.1328125" customWidth="1"/>
    <col min="20" max="20" width="10.265625" customWidth="1"/>
    <col min="21" max="21" width="10.86328125" customWidth="1"/>
    <col min="22" max="22" width="11.265625" customWidth="1"/>
    <col min="23" max="23" width="11.3984375" customWidth="1"/>
    <col min="24" max="24" width="11" customWidth="1"/>
    <col min="25" max="31" width="11.3984375" customWidth="1"/>
  </cols>
  <sheetData>
    <row r="1" spans="1:31" x14ac:dyDescent="0.45">
      <c r="A1" s="33" t="s">
        <v>149</v>
      </c>
      <c r="B1" s="4">
        <v>45602</v>
      </c>
      <c r="C1" s="4">
        <f t="shared" ref="C1:H1" si="0">B1+1</f>
        <v>45603</v>
      </c>
      <c r="D1" s="4">
        <f t="shared" si="0"/>
        <v>45604</v>
      </c>
      <c r="E1" s="4">
        <f t="shared" si="0"/>
        <v>45605</v>
      </c>
      <c r="F1" s="4">
        <f t="shared" si="0"/>
        <v>45606</v>
      </c>
      <c r="G1" s="4">
        <f t="shared" si="0"/>
        <v>45607</v>
      </c>
      <c r="H1" s="4">
        <f t="shared" si="0"/>
        <v>45608</v>
      </c>
      <c r="I1" s="4">
        <f>G1+1</f>
        <v>45608</v>
      </c>
      <c r="J1" s="4">
        <v>45609</v>
      </c>
      <c r="K1" s="4">
        <v>45610</v>
      </c>
      <c r="L1" s="4">
        <v>45610</v>
      </c>
      <c r="M1" s="4">
        <f>K1+1</f>
        <v>45611</v>
      </c>
      <c r="N1" s="4">
        <f>M1+1</f>
        <v>45612</v>
      </c>
      <c r="O1" s="4">
        <v>45614</v>
      </c>
      <c r="P1" s="4">
        <v>45614</v>
      </c>
      <c r="Q1" s="4">
        <f t="shared" ref="Q1:U1" si="1">P1+1</f>
        <v>45615</v>
      </c>
      <c r="R1" s="4">
        <f t="shared" si="1"/>
        <v>45616</v>
      </c>
      <c r="S1" s="4">
        <f t="shared" si="1"/>
        <v>45617</v>
      </c>
      <c r="T1" s="4">
        <f t="shared" si="1"/>
        <v>45618</v>
      </c>
      <c r="U1" s="4">
        <f t="shared" si="1"/>
        <v>45619</v>
      </c>
      <c r="V1" s="3">
        <v>45621</v>
      </c>
      <c r="W1" s="4">
        <f t="shared" ref="W1:X1" si="2">V1+1</f>
        <v>45622</v>
      </c>
      <c r="X1" s="4">
        <f t="shared" si="2"/>
        <v>45623</v>
      </c>
      <c r="Y1" s="3">
        <v>45625</v>
      </c>
      <c r="Z1" s="3">
        <v>45628</v>
      </c>
      <c r="AA1" s="4">
        <f t="shared" ref="AA1:AC1" si="3">Z1+1</f>
        <v>45629</v>
      </c>
      <c r="AB1" s="4">
        <f t="shared" si="3"/>
        <v>45630</v>
      </c>
      <c r="AC1" s="4">
        <f t="shared" si="3"/>
        <v>45631</v>
      </c>
      <c r="AD1" s="4"/>
      <c r="AE1" s="4"/>
    </row>
    <row r="2" spans="1:31" x14ac:dyDescent="0.45">
      <c r="A2" s="35"/>
      <c r="B2" s="7">
        <v>0.72569444444444442</v>
      </c>
      <c r="C2" s="7">
        <v>0.73402777777777772</v>
      </c>
      <c r="D2" s="7">
        <v>0.71666666666666667</v>
      </c>
      <c r="E2" s="7">
        <v>0.73888888888888893</v>
      </c>
      <c r="F2" s="7">
        <v>0.81388888888888888</v>
      </c>
      <c r="G2" s="7">
        <v>0.71319444444444446</v>
      </c>
      <c r="H2" s="7">
        <v>0.33888888888888891</v>
      </c>
      <c r="I2" s="7">
        <v>0.80555555555555558</v>
      </c>
      <c r="J2" s="7">
        <v>0.43888888888888888</v>
      </c>
      <c r="K2" s="7">
        <v>0.13472222222222222</v>
      </c>
      <c r="L2" s="7">
        <v>0.75416666666666665</v>
      </c>
      <c r="M2" s="7">
        <v>0.79583333333333328</v>
      </c>
      <c r="N2" s="7">
        <v>0.74444444444444446</v>
      </c>
      <c r="O2" s="7">
        <v>0.39583333333333331</v>
      </c>
      <c r="P2" s="7">
        <v>0.78055555555555556</v>
      </c>
      <c r="Q2" s="7">
        <v>0.75138888888888888</v>
      </c>
      <c r="R2" s="7">
        <v>0.74444444444444446</v>
      </c>
      <c r="S2" s="7">
        <v>0.77847222222222223</v>
      </c>
      <c r="T2" s="7">
        <v>0.83472222222222225</v>
      </c>
      <c r="U2" s="7">
        <v>0.74513888888888891</v>
      </c>
      <c r="V2" s="7">
        <v>0.74722222222222223</v>
      </c>
      <c r="W2" s="7">
        <v>0.80138888888888893</v>
      </c>
      <c r="X2" s="7">
        <v>0.88124999999999998</v>
      </c>
      <c r="Y2" s="7">
        <v>0.78819444444444442</v>
      </c>
      <c r="Z2" s="7">
        <v>0.75624999999999998</v>
      </c>
      <c r="AA2" s="7">
        <v>0.99513888888888891</v>
      </c>
      <c r="AB2" s="7">
        <v>0.84375</v>
      </c>
      <c r="AC2" s="7">
        <v>0.42777777777777776</v>
      </c>
      <c r="AD2" s="7"/>
      <c r="AE2" s="7"/>
    </row>
    <row r="3" spans="1:31" x14ac:dyDescent="0.45">
      <c r="A3" s="8" t="s">
        <v>150</v>
      </c>
      <c r="B3" s="9">
        <v>177844</v>
      </c>
      <c r="C3" s="9">
        <v>183680</v>
      </c>
      <c r="D3" s="9">
        <v>191898</v>
      </c>
      <c r="E3" s="9">
        <v>204299</v>
      </c>
      <c r="F3" s="9">
        <v>204299</v>
      </c>
      <c r="G3" s="9">
        <v>208386</v>
      </c>
      <c r="H3" s="9">
        <v>208386</v>
      </c>
      <c r="I3" s="9">
        <v>215929</v>
      </c>
      <c r="J3" s="9">
        <v>215929</v>
      </c>
      <c r="K3" s="9">
        <v>223628</v>
      </c>
      <c r="L3" s="9">
        <v>224427</v>
      </c>
      <c r="M3" s="9">
        <v>224861</v>
      </c>
      <c r="N3" s="9">
        <v>225633</v>
      </c>
      <c r="O3" s="9">
        <v>225633</v>
      </c>
      <c r="P3" s="9">
        <v>226666</v>
      </c>
      <c r="Q3" s="9">
        <v>228405</v>
      </c>
      <c r="R3" s="9">
        <v>229426</v>
      </c>
      <c r="S3" s="9">
        <v>230131</v>
      </c>
      <c r="T3" s="9">
        <v>230820</v>
      </c>
      <c r="U3" s="9">
        <v>231358</v>
      </c>
      <c r="V3" s="9">
        <v>231566</v>
      </c>
      <c r="W3" s="9">
        <v>231976</v>
      </c>
      <c r="X3" s="9">
        <v>232261</v>
      </c>
      <c r="Y3" s="9">
        <v>232261</v>
      </c>
      <c r="Z3" s="9">
        <v>232309</v>
      </c>
      <c r="AA3" s="9">
        <v>232345</v>
      </c>
      <c r="AB3" s="9">
        <v>232345</v>
      </c>
      <c r="AC3" s="9">
        <v>232345</v>
      </c>
      <c r="AD3" s="46"/>
      <c r="AE3" s="46"/>
    </row>
    <row r="4" spans="1:31" x14ac:dyDescent="0.45">
      <c r="A4" s="11" t="s">
        <v>151</v>
      </c>
      <c r="B4" s="12">
        <v>164972</v>
      </c>
      <c r="C4" s="12">
        <v>171458</v>
      </c>
      <c r="D4" s="12">
        <v>180408</v>
      </c>
      <c r="E4" s="12">
        <v>193271</v>
      </c>
      <c r="F4" s="12">
        <v>193271</v>
      </c>
      <c r="G4" s="12">
        <v>197543</v>
      </c>
      <c r="H4" s="12">
        <v>197543</v>
      </c>
      <c r="I4" s="12">
        <v>206508</v>
      </c>
      <c r="J4" s="12">
        <v>206508</v>
      </c>
      <c r="K4" s="12">
        <v>216012</v>
      </c>
      <c r="L4" s="12">
        <v>216922</v>
      </c>
      <c r="M4" s="12">
        <v>217493</v>
      </c>
      <c r="N4" s="12">
        <v>218517</v>
      </c>
      <c r="O4" s="12">
        <v>218517</v>
      </c>
      <c r="P4" s="12">
        <v>219719</v>
      </c>
      <c r="Q4" s="12">
        <v>221791</v>
      </c>
      <c r="R4" s="12">
        <v>223041</v>
      </c>
      <c r="S4" s="12">
        <v>223924</v>
      </c>
      <c r="T4" s="12">
        <v>224692</v>
      </c>
      <c r="U4" s="12">
        <v>225231</v>
      </c>
      <c r="V4" s="12">
        <v>225419</v>
      </c>
      <c r="W4" s="12">
        <v>225882</v>
      </c>
      <c r="X4" s="12">
        <v>226178</v>
      </c>
      <c r="Y4" s="12">
        <v>226178</v>
      </c>
      <c r="Z4" s="12">
        <v>226225</v>
      </c>
      <c r="AA4" s="12">
        <v>226270</v>
      </c>
      <c r="AB4" s="12">
        <v>226270</v>
      </c>
      <c r="AC4" s="12">
        <v>226270</v>
      </c>
      <c r="AD4" s="47"/>
      <c r="AE4" s="47"/>
    </row>
    <row r="5" spans="1:31" x14ac:dyDescent="0.45">
      <c r="A5" s="14" t="s">
        <v>3</v>
      </c>
      <c r="B5" s="15">
        <f t="shared" ref="B5:AC5" si="4">IFERROR(B7/SUM(B3:B4),"")</f>
        <v>3.7547839074022218E-2</v>
      </c>
      <c r="C5" s="15">
        <f t="shared" si="4"/>
        <v>3.4414790870027988E-2</v>
      </c>
      <c r="D5" s="15">
        <f t="shared" si="4"/>
        <v>3.0861710528436285E-2</v>
      </c>
      <c r="E5" s="15">
        <f t="shared" si="4"/>
        <v>2.7738511457101895E-2</v>
      </c>
      <c r="F5" s="15">
        <f t="shared" si="4"/>
        <v>2.7738511457101895E-2</v>
      </c>
      <c r="G5" s="15">
        <f t="shared" si="4"/>
        <v>2.6711567786484827E-2</v>
      </c>
      <c r="H5" s="15">
        <f t="shared" si="4"/>
        <v>2.6711567786484827E-2</v>
      </c>
      <c r="I5" s="38">
        <f t="shared" si="4"/>
        <v>2.2301550290339152E-2</v>
      </c>
      <c r="J5" s="15">
        <f t="shared" si="4"/>
        <v>2.2301550290339152E-2</v>
      </c>
      <c r="K5" s="15">
        <f t="shared" si="4"/>
        <v>1.7323264489127469E-2</v>
      </c>
      <c r="L5" s="15">
        <f t="shared" si="4"/>
        <v>1.7004683368490696E-2</v>
      </c>
      <c r="M5" s="15">
        <f t="shared" si="4"/>
        <v>1.6656343109817024E-2</v>
      </c>
      <c r="N5" s="15">
        <f t="shared" si="4"/>
        <v>1.6021614319486659E-2</v>
      </c>
      <c r="O5" s="15">
        <f t="shared" si="4"/>
        <v>1.6021614319486659E-2</v>
      </c>
      <c r="P5" s="15">
        <f t="shared" si="4"/>
        <v>1.5562798929175488E-2</v>
      </c>
      <c r="Q5" s="15">
        <f t="shared" si="4"/>
        <v>1.4691378866093879E-2</v>
      </c>
      <c r="R5" s="15">
        <f t="shared" si="4"/>
        <v>1.4111526365458697E-2</v>
      </c>
      <c r="S5" s="15">
        <f t="shared" si="4"/>
        <v>1.3670150091949213E-2</v>
      </c>
      <c r="T5" s="15">
        <f t="shared" si="4"/>
        <v>1.34529935545057E-2</v>
      </c>
      <c r="U5" s="15">
        <f t="shared" si="4"/>
        <v>1.3419070542654335E-2</v>
      </c>
      <c r="V5" s="15">
        <f t="shared" si="4"/>
        <v>1.3451207370044968E-2</v>
      </c>
      <c r="W5" s="15">
        <f t="shared" si="4"/>
        <v>1.3309803476186941E-2</v>
      </c>
      <c r="X5" s="15">
        <f t="shared" si="4"/>
        <v>1.3268940905987492E-2</v>
      </c>
      <c r="Y5" s="15">
        <f t="shared" si="4"/>
        <v>1.3268940905987492E-2</v>
      </c>
      <c r="Z5" s="15">
        <f t="shared" si="4"/>
        <v>1.3268372683377896E-2</v>
      </c>
      <c r="AA5" s="15">
        <f t="shared" si="4"/>
        <v>1.3246404936602597E-2</v>
      </c>
      <c r="AB5" s="15">
        <f t="shared" si="4"/>
        <v>1.3246404936602597E-2</v>
      </c>
      <c r="AC5" s="15">
        <f t="shared" si="4"/>
        <v>1.3246404936602597E-2</v>
      </c>
      <c r="AD5" s="38"/>
      <c r="AE5" s="38"/>
    </row>
    <row r="6" spans="1:31" x14ac:dyDescent="0.45">
      <c r="A6" s="14" t="s">
        <v>4</v>
      </c>
      <c r="B6" s="16" t="s">
        <v>5</v>
      </c>
      <c r="C6" s="15">
        <f t="shared" ref="C6:AC6" si="5">C5-B5</f>
        <v>-3.1330482039942306E-3</v>
      </c>
      <c r="D6" s="15">
        <f t="shared" si="5"/>
        <v>-3.553080341591703E-3</v>
      </c>
      <c r="E6" s="15">
        <f t="shared" si="5"/>
        <v>-3.1231990713343899E-3</v>
      </c>
      <c r="F6" s="15">
        <f t="shared" si="5"/>
        <v>0</v>
      </c>
      <c r="G6" s="15">
        <f t="shared" si="5"/>
        <v>-1.0269436706170677E-3</v>
      </c>
      <c r="H6" s="15">
        <f t="shared" si="5"/>
        <v>0</v>
      </c>
      <c r="I6" s="15">
        <f t="shared" si="5"/>
        <v>-4.4100174961456753E-3</v>
      </c>
      <c r="J6" s="15">
        <f t="shared" si="5"/>
        <v>0</v>
      </c>
      <c r="K6" s="15">
        <f t="shared" si="5"/>
        <v>-4.9782858012116828E-3</v>
      </c>
      <c r="L6" s="15">
        <f t="shared" si="5"/>
        <v>-3.1858112063677321E-4</v>
      </c>
      <c r="M6" s="15">
        <f t="shared" si="5"/>
        <v>-3.4834025867367183E-4</v>
      </c>
      <c r="N6" s="15">
        <f t="shared" si="5"/>
        <v>-6.3472879033036472E-4</v>
      </c>
      <c r="O6" s="15">
        <f t="shared" si="5"/>
        <v>0</v>
      </c>
      <c r="P6" s="15">
        <f t="shared" si="5"/>
        <v>-4.5881539031117184E-4</v>
      </c>
      <c r="Q6" s="15">
        <f t="shared" si="5"/>
        <v>-8.7142006308160887E-4</v>
      </c>
      <c r="R6" s="15">
        <f t="shared" si="5"/>
        <v>-5.7985250063518137E-4</v>
      </c>
      <c r="S6" s="17">
        <f t="shared" si="5"/>
        <v>-4.4137627350948443E-4</v>
      </c>
      <c r="T6" s="17">
        <f t="shared" si="5"/>
        <v>-2.171565374435129E-4</v>
      </c>
      <c r="U6" s="45">
        <f t="shared" si="5"/>
        <v>-3.3923011851365314E-5</v>
      </c>
      <c r="V6" s="45">
        <f t="shared" si="5"/>
        <v>3.2136827390633754E-5</v>
      </c>
      <c r="W6" s="45">
        <f t="shared" si="5"/>
        <v>-1.4140389385802754E-4</v>
      </c>
      <c r="X6" s="45">
        <f t="shared" si="5"/>
        <v>-4.0862570199449305E-5</v>
      </c>
      <c r="Y6" s="15">
        <f t="shared" si="5"/>
        <v>0</v>
      </c>
      <c r="Z6" s="18">
        <f t="shared" si="5"/>
        <v>-5.6822260959508986E-7</v>
      </c>
      <c r="AA6" s="18">
        <f t="shared" si="5"/>
        <v>-2.1967746775299057E-5</v>
      </c>
      <c r="AB6" s="18">
        <f t="shared" si="5"/>
        <v>0</v>
      </c>
      <c r="AC6" s="18">
        <f t="shared" si="5"/>
        <v>0</v>
      </c>
      <c r="AD6" s="38"/>
      <c r="AE6" s="38"/>
    </row>
    <row r="7" spans="1:31" x14ac:dyDescent="0.45">
      <c r="A7" s="14" t="s">
        <v>6</v>
      </c>
      <c r="B7" s="16">
        <f t="shared" ref="B7:AC7" si="6">ABS(B3-B4)</f>
        <v>12872</v>
      </c>
      <c r="C7" s="16">
        <f t="shared" si="6"/>
        <v>12222</v>
      </c>
      <c r="D7" s="16">
        <f t="shared" si="6"/>
        <v>11490</v>
      </c>
      <c r="E7" s="16">
        <f t="shared" si="6"/>
        <v>11028</v>
      </c>
      <c r="F7" s="16">
        <f t="shared" si="6"/>
        <v>11028</v>
      </c>
      <c r="G7" s="16">
        <f t="shared" si="6"/>
        <v>10843</v>
      </c>
      <c r="H7" s="16">
        <f t="shared" si="6"/>
        <v>10843</v>
      </c>
      <c r="I7" s="16">
        <f t="shared" si="6"/>
        <v>9421</v>
      </c>
      <c r="J7" s="16">
        <f t="shared" si="6"/>
        <v>9421</v>
      </c>
      <c r="K7" s="16">
        <f t="shared" si="6"/>
        <v>7616</v>
      </c>
      <c r="L7" s="16">
        <f t="shared" si="6"/>
        <v>7505</v>
      </c>
      <c r="M7" s="16">
        <f t="shared" si="6"/>
        <v>7368</v>
      </c>
      <c r="N7" s="16">
        <f t="shared" si="6"/>
        <v>7116</v>
      </c>
      <c r="O7" s="16">
        <f t="shared" si="6"/>
        <v>7116</v>
      </c>
      <c r="P7" s="16">
        <f t="shared" si="6"/>
        <v>6947</v>
      </c>
      <c r="Q7" s="16">
        <f t="shared" si="6"/>
        <v>6614</v>
      </c>
      <c r="R7" s="16">
        <f t="shared" si="6"/>
        <v>6385</v>
      </c>
      <c r="S7" s="16">
        <f t="shared" si="6"/>
        <v>6207</v>
      </c>
      <c r="T7" s="16">
        <f t="shared" si="6"/>
        <v>6128</v>
      </c>
      <c r="U7" s="16">
        <f t="shared" si="6"/>
        <v>6127</v>
      </c>
      <c r="V7" s="16">
        <f t="shared" si="6"/>
        <v>6147</v>
      </c>
      <c r="W7" s="16">
        <f t="shared" si="6"/>
        <v>6094</v>
      </c>
      <c r="X7" s="16">
        <f t="shared" si="6"/>
        <v>6083</v>
      </c>
      <c r="Y7" s="16">
        <f t="shared" si="6"/>
        <v>6083</v>
      </c>
      <c r="Z7" s="16">
        <f t="shared" si="6"/>
        <v>6084</v>
      </c>
      <c r="AA7" s="16">
        <f t="shared" si="6"/>
        <v>6075</v>
      </c>
      <c r="AB7" s="16">
        <f t="shared" si="6"/>
        <v>6075</v>
      </c>
      <c r="AC7" s="16">
        <f t="shared" si="6"/>
        <v>6075</v>
      </c>
      <c r="AD7" s="16"/>
      <c r="AE7" s="16"/>
    </row>
    <row r="8" spans="1:31" x14ac:dyDescent="0.45">
      <c r="A8" s="14" t="s">
        <v>7</v>
      </c>
      <c r="B8" s="16">
        <f t="shared" ref="B8:AC8" si="7">SUM(B3:B4)</f>
        <v>342816</v>
      </c>
      <c r="C8" s="16">
        <f t="shared" si="7"/>
        <v>355138</v>
      </c>
      <c r="D8" s="16">
        <f t="shared" si="7"/>
        <v>372306</v>
      </c>
      <c r="E8" s="16">
        <f t="shared" si="7"/>
        <v>397570</v>
      </c>
      <c r="F8" s="16">
        <f t="shared" si="7"/>
        <v>397570</v>
      </c>
      <c r="G8" s="16">
        <f t="shared" si="7"/>
        <v>405929</v>
      </c>
      <c r="H8" s="16">
        <f t="shared" si="7"/>
        <v>405929</v>
      </c>
      <c r="I8" s="16">
        <f t="shared" si="7"/>
        <v>422437</v>
      </c>
      <c r="J8" s="16">
        <f t="shared" si="7"/>
        <v>422437</v>
      </c>
      <c r="K8" s="16">
        <f t="shared" si="7"/>
        <v>439640</v>
      </c>
      <c r="L8" s="16">
        <f t="shared" si="7"/>
        <v>441349</v>
      </c>
      <c r="M8" s="16">
        <f t="shared" si="7"/>
        <v>442354</v>
      </c>
      <c r="N8" s="16">
        <f t="shared" si="7"/>
        <v>444150</v>
      </c>
      <c r="O8" s="16">
        <f t="shared" si="7"/>
        <v>444150</v>
      </c>
      <c r="P8" s="16">
        <f t="shared" si="7"/>
        <v>446385</v>
      </c>
      <c r="Q8" s="16">
        <f t="shared" si="7"/>
        <v>450196</v>
      </c>
      <c r="R8" s="16">
        <f t="shared" si="7"/>
        <v>452467</v>
      </c>
      <c r="S8" s="16">
        <f t="shared" si="7"/>
        <v>454055</v>
      </c>
      <c r="T8" s="16">
        <f t="shared" si="7"/>
        <v>455512</v>
      </c>
      <c r="U8" s="16">
        <f t="shared" si="7"/>
        <v>456589</v>
      </c>
      <c r="V8" s="16">
        <f t="shared" si="7"/>
        <v>456985</v>
      </c>
      <c r="W8" s="16">
        <f t="shared" si="7"/>
        <v>457858</v>
      </c>
      <c r="X8" s="16">
        <f t="shared" si="7"/>
        <v>458439</v>
      </c>
      <c r="Y8" s="16">
        <f t="shared" si="7"/>
        <v>458439</v>
      </c>
      <c r="Z8" s="16">
        <f t="shared" si="7"/>
        <v>458534</v>
      </c>
      <c r="AA8" s="16">
        <f t="shared" si="7"/>
        <v>458615</v>
      </c>
      <c r="AB8" s="16">
        <f t="shared" si="7"/>
        <v>458615</v>
      </c>
      <c r="AC8" s="16">
        <f t="shared" si="7"/>
        <v>458615</v>
      </c>
      <c r="AD8" s="20"/>
      <c r="AE8" s="20"/>
    </row>
    <row r="9" spans="1:31" x14ac:dyDescent="0.45">
      <c r="A9" s="14" t="s">
        <v>8</v>
      </c>
      <c r="B9" s="16" t="s">
        <v>9</v>
      </c>
      <c r="C9" s="16">
        <f t="shared" ref="C9:AC9" si="8">SUM(C10)</f>
        <v>364055</v>
      </c>
      <c r="D9" s="16">
        <f t="shared" si="8"/>
        <v>323128</v>
      </c>
      <c r="E9" s="16">
        <f t="shared" si="8"/>
        <v>212152</v>
      </c>
      <c r="F9" s="16">
        <f t="shared" si="8"/>
        <v>212152</v>
      </c>
      <c r="G9" s="16">
        <f t="shared" si="8"/>
        <v>173895</v>
      </c>
      <c r="H9" s="16">
        <f t="shared" si="8"/>
        <v>173895</v>
      </c>
      <c r="I9" s="16">
        <f t="shared" si="8"/>
        <v>126553</v>
      </c>
      <c r="J9" s="16">
        <f t="shared" si="8"/>
        <v>126553</v>
      </c>
      <c r="K9" s="16">
        <f t="shared" si="8"/>
        <v>80038</v>
      </c>
      <c r="L9" s="16">
        <f t="shared" si="8"/>
        <v>74708</v>
      </c>
      <c r="M9" s="16">
        <f t="shared" si="8"/>
        <v>71911</v>
      </c>
      <c r="N9" s="16">
        <f t="shared" si="8"/>
        <v>67753</v>
      </c>
      <c r="O9" s="16">
        <f t="shared" si="8"/>
        <v>67753</v>
      </c>
      <c r="P9" s="16">
        <f t="shared" si="8"/>
        <v>51579</v>
      </c>
      <c r="Q9" s="16">
        <f t="shared" si="8"/>
        <v>39655</v>
      </c>
      <c r="R9" s="16">
        <f t="shared" si="8"/>
        <v>31926</v>
      </c>
      <c r="S9" s="16">
        <f t="shared" si="8"/>
        <v>26789</v>
      </c>
      <c r="T9" s="16">
        <f t="shared" si="8"/>
        <v>21907</v>
      </c>
      <c r="U9" s="16">
        <f t="shared" si="8"/>
        <v>18127</v>
      </c>
      <c r="V9" s="16">
        <f t="shared" si="8"/>
        <v>12676</v>
      </c>
      <c r="W9" s="16">
        <f t="shared" si="8"/>
        <v>13133</v>
      </c>
      <c r="X9" s="16">
        <f t="shared" si="8"/>
        <v>11565</v>
      </c>
      <c r="Y9" s="16">
        <f t="shared" si="8"/>
        <v>11565</v>
      </c>
      <c r="Z9" s="16">
        <f t="shared" si="8"/>
        <v>11238</v>
      </c>
      <c r="AA9" s="16">
        <f t="shared" si="8"/>
        <v>0</v>
      </c>
      <c r="AB9" s="16">
        <f t="shared" si="8"/>
        <v>0</v>
      </c>
      <c r="AC9" s="16">
        <f t="shared" si="8"/>
        <v>0</v>
      </c>
      <c r="AD9" s="16"/>
      <c r="AE9" s="16"/>
    </row>
    <row r="10" spans="1:31" x14ac:dyDescent="0.45">
      <c r="A10" s="20" t="s">
        <v>89</v>
      </c>
      <c r="B10" s="39"/>
      <c r="C10" s="40">
        <v>364055</v>
      </c>
      <c r="D10" s="16">
        <v>323128</v>
      </c>
      <c r="E10" s="16">
        <v>212152</v>
      </c>
      <c r="F10" s="16">
        <v>212152</v>
      </c>
      <c r="G10" s="24">
        <v>173895</v>
      </c>
      <c r="H10" s="24">
        <v>173895</v>
      </c>
      <c r="I10" s="39">
        <v>126553</v>
      </c>
      <c r="J10" s="16">
        <v>126553</v>
      </c>
      <c r="K10" s="24">
        <v>80038</v>
      </c>
      <c r="L10" s="24">
        <v>74708</v>
      </c>
      <c r="M10" s="24">
        <v>71911</v>
      </c>
      <c r="N10" s="24">
        <v>67753</v>
      </c>
      <c r="O10" s="24">
        <v>67753</v>
      </c>
      <c r="P10" s="16">
        <v>51579</v>
      </c>
      <c r="Q10" s="24">
        <v>39655</v>
      </c>
      <c r="R10" s="24">
        <v>31926</v>
      </c>
      <c r="S10" s="24">
        <v>26789</v>
      </c>
      <c r="T10" s="24">
        <v>21907</v>
      </c>
      <c r="U10" s="24">
        <v>18127</v>
      </c>
      <c r="V10" s="24">
        <v>12676</v>
      </c>
      <c r="W10" s="24">
        <v>13133</v>
      </c>
      <c r="X10" s="24">
        <v>11565</v>
      </c>
      <c r="Y10" s="24">
        <v>11565</v>
      </c>
      <c r="Z10" s="24">
        <v>11238</v>
      </c>
      <c r="AA10" s="20">
        <v>0</v>
      </c>
      <c r="AB10" s="20">
        <v>0</v>
      </c>
      <c r="AC10" s="20">
        <v>0</v>
      </c>
      <c r="AD10" s="35"/>
      <c r="AE10" s="35"/>
    </row>
    <row r="11" spans="1:31" x14ac:dyDescent="0.45">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c r="AD11" s="35"/>
      <c r="AE11" s="35"/>
    </row>
    <row r="12" spans="1:31" x14ac:dyDescent="0.45">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c r="AD12" s="35"/>
      <c r="AE12" s="35"/>
    </row>
    <row r="13" spans="1:31" x14ac:dyDescent="0.45">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row>
    <row r="14" spans="1:31" x14ac:dyDescent="0.45">
      <c r="A14" s="14" t="s">
        <v>20</v>
      </c>
      <c r="B14" s="29" t="s">
        <v>21</v>
      </c>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row>
    <row r="15" spans="1:31" x14ac:dyDescent="0.45">
      <c r="A15" s="41" t="s">
        <v>89</v>
      </c>
      <c r="B15" s="29" t="s">
        <v>92</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row>
    <row r="16" spans="1:31" x14ac:dyDescent="0.45">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row>
    <row r="17" spans="1:31" x14ac:dyDescent="0.45">
      <c r="A17" s="35"/>
      <c r="B17" s="100" t="s">
        <v>152</v>
      </c>
      <c r="C17" s="97"/>
      <c r="D17" s="97"/>
      <c r="E17" s="97"/>
      <c r="F17" s="97"/>
      <c r="G17" s="97"/>
      <c r="H17" s="97"/>
      <c r="I17" s="35"/>
      <c r="J17" s="35"/>
      <c r="K17" s="35"/>
      <c r="L17" s="35"/>
      <c r="M17" s="35"/>
      <c r="N17" s="35"/>
      <c r="O17" s="35"/>
      <c r="P17" s="35"/>
      <c r="Q17" s="35"/>
      <c r="R17" s="35"/>
      <c r="S17" s="35"/>
      <c r="T17" s="35"/>
      <c r="U17" s="35"/>
      <c r="V17" s="35"/>
      <c r="W17" s="35"/>
      <c r="X17" s="35"/>
      <c r="Y17" s="35"/>
      <c r="Z17" s="35"/>
      <c r="AA17" s="35"/>
      <c r="AB17" s="35"/>
      <c r="AC17" s="35"/>
      <c r="AD17" s="35"/>
      <c r="AE17" s="35"/>
    </row>
    <row r="18" spans="1:31" x14ac:dyDescent="0.45">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row>
    <row r="19" spans="1:31" x14ac:dyDescent="0.45">
      <c r="B19" s="98" t="s">
        <v>153</v>
      </c>
      <c r="C19" s="97"/>
      <c r="D19" s="97"/>
      <c r="E19" s="97"/>
      <c r="F19" s="97"/>
      <c r="G19" s="97"/>
      <c r="H19" s="97"/>
      <c r="N19" s="35"/>
      <c r="O19" s="35"/>
      <c r="P19" s="35"/>
      <c r="Q19" s="35"/>
      <c r="R19" s="35"/>
      <c r="S19" s="35"/>
      <c r="T19" s="35"/>
      <c r="U19" s="35"/>
      <c r="V19" s="35"/>
      <c r="W19" s="35"/>
      <c r="X19" s="35"/>
      <c r="Y19" s="35"/>
      <c r="Z19" s="35"/>
      <c r="AA19" s="35"/>
      <c r="AB19" s="35"/>
      <c r="AC19" s="35"/>
      <c r="AD19" s="35"/>
      <c r="AE19" s="35"/>
    </row>
    <row r="20" spans="1:31" x14ac:dyDescent="0.45">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row>
    <row r="21" spans="1:31" x14ac:dyDescent="0.45">
      <c r="A21" s="14" t="s">
        <v>24</v>
      </c>
      <c r="B21" s="43" t="s">
        <v>154</v>
      </c>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row>
    <row r="22" spans="1:31" x14ac:dyDescent="0.45">
      <c r="A22" s="35"/>
      <c r="B22" s="35"/>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row>
    <row r="23" spans="1:31" x14ac:dyDescent="0.45">
      <c r="A23" s="35"/>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row>
    <row r="24" spans="1:31" x14ac:dyDescent="0.45">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row>
    <row r="25" spans="1:31" x14ac:dyDescent="0.4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row>
    <row r="26" spans="1:31" x14ac:dyDescent="0.4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row>
    <row r="27" spans="1:31" x14ac:dyDescent="0.4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row>
    <row r="28" spans="1:31" x14ac:dyDescent="0.4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row>
    <row r="29" spans="1:31" x14ac:dyDescent="0.4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row>
    <row r="30" spans="1:31" x14ac:dyDescent="0.4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row>
    <row r="31" spans="1:31" x14ac:dyDescent="0.4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row>
    <row r="32" spans="1:31" x14ac:dyDescent="0.4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row>
    <row r="33" spans="1:31" x14ac:dyDescent="0.4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row>
    <row r="34" spans="1:31" x14ac:dyDescent="0.4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row>
    <row r="35" spans="1:31" x14ac:dyDescent="0.4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row>
    <row r="36" spans="1:31" x14ac:dyDescent="0.4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row>
    <row r="37" spans="1:31" x14ac:dyDescent="0.4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row>
    <row r="38" spans="1:31" x14ac:dyDescent="0.4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row>
    <row r="39" spans="1:31" x14ac:dyDescent="0.4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row>
    <row r="40" spans="1:31" x14ac:dyDescent="0.4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row>
    <row r="41" spans="1:31" x14ac:dyDescent="0.4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row>
    <row r="42" spans="1:31" x14ac:dyDescent="0.4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row>
    <row r="43" spans="1:31" x14ac:dyDescent="0.4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row>
    <row r="44" spans="1:31" x14ac:dyDescent="0.4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row>
    <row r="45" spans="1:31" x14ac:dyDescent="0.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row>
    <row r="46" spans="1:31" x14ac:dyDescent="0.4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row>
    <row r="47" spans="1:31" x14ac:dyDescent="0.4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row>
    <row r="48" spans="1:31" x14ac:dyDescent="0.4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row>
    <row r="49" spans="1:31" x14ac:dyDescent="0.4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row>
    <row r="50" spans="1:31" x14ac:dyDescent="0.4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row>
    <row r="51" spans="1:31" x14ac:dyDescent="0.4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row>
    <row r="52" spans="1:31" x14ac:dyDescent="0.4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row>
    <row r="53" spans="1:31" x14ac:dyDescent="0.4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row>
    <row r="54" spans="1:31" x14ac:dyDescent="0.4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row>
    <row r="55" spans="1:31" x14ac:dyDescent="0.4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row>
    <row r="56" spans="1:31" x14ac:dyDescent="0.4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row>
    <row r="57" spans="1:31" x14ac:dyDescent="0.4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row>
    <row r="58" spans="1:31" x14ac:dyDescent="0.4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row>
    <row r="59" spans="1:31" x14ac:dyDescent="0.4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row>
    <row r="60" spans="1:31" x14ac:dyDescent="0.4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row>
    <row r="61" spans="1:31" x14ac:dyDescent="0.4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row>
    <row r="62" spans="1:31" x14ac:dyDescent="0.4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row>
    <row r="63" spans="1:31" x14ac:dyDescent="0.4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row>
    <row r="64" spans="1:31" x14ac:dyDescent="0.4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row>
    <row r="65" spans="1:31" x14ac:dyDescent="0.4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row>
    <row r="66" spans="1:31" x14ac:dyDescent="0.4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row>
    <row r="67" spans="1:31" x14ac:dyDescent="0.4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row>
    <row r="68" spans="1:31" x14ac:dyDescent="0.4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row>
    <row r="69" spans="1:31" x14ac:dyDescent="0.4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row>
    <row r="70" spans="1:31" x14ac:dyDescent="0.4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row>
    <row r="71" spans="1:31" x14ac:dyDescent="0.4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row>
    <row r="72" spans="1:31" x14ac:dyDescent="0.4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row>
    <row r="73" spans="1:31" x14ac:dyDescent="0.4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row>
    <row r="74" spans="1:31" x14ac:dyDescent="0.4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row>
    <row r="75" spans="1:31" x14ac:dyDescent="0.4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row>
    <row r="76" spans="1:31" x14ac:dyDescent="0.4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row>
    <row r="77" spans="1:31" x14ac:dyDescent="0.4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row>
    <row r="78" spans="1:31" x14ac:dyDescent="0.4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row>
    <row r="79" spans="1:31" x14ac:dyDescent="0.4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row>
    <row r="80" spans="1:31" x14ac:dyDescent="0.4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row>
    <row r="81" spans="1:31" x14ac:dyDescent="0.4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row>
    <row r="82" spans="1:31" x14ac:dyDescent="0.4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row>
    <row r="83" spans="1:31" x14ac:dyDescent="0.4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row>
    <row r="84" spans="1:31" x14ac:dyDescent="0.4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row>
    <row r="85" spans="1:31" x14ac:dyDescent="0.4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row>
    <row r="86" spans="1:31" x14ac:dyDescent="0.4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row>
    <row r="87" spans="1:31" x14ac:dyDescent="0.4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row>
    <row r="88" spans="1:31" x14ac:dyDescent="0.4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row>
    <row r="89" spans="1:31" x14ac:dyDescent="0.4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row>
    <row r="90" spans="1:31" x14ac:dyDescent="0.4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row>
    <row r="91" spans="1:31" x14ac:dyDescent="0.4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row>
    <row r="92" spans="1:31" x14ac:dyDescent="0.4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row>
    <row r="93" spans="1:31" x14ac:dyDescent="0.4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row>
    <row r="94" spans="1:31" x14ac:dyDescent="0.4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row>
    <row r="95" spans="1:31" x14ac:dyDescent="0.4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row>
    <row r="96" spans="1:31" x14ac:dyDescent="0.4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row>
    <row r="97" spans="1:31" x14ac:dyDescent="0.4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row>
    <row r="98" spans="1:31" x14ac:dyDescent="0.4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row>
    <row r="99" spans="1:31" x14ac:dyDescent="0.4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row>
    <row r="100" spans="1:31" x14ac:dyDescent="0.4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row>
    <row r="101" spans="1:31" x14ac:dyDescent="0.4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row>
    <row r="102" spans="1:31" x14ac:dyDescent="0.4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row>
    <row r="103" spans="1:31" x14ac:dyDescent="0.4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row>
    <row r="104" spans="1:31" x14ac:dyDescent="0.4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row>
    <row r="105" spans="1:31" x14ac:dyDescent="0.4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row>
    <row r="106" spans="1:31" x14ac:dyDescent="0.4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row>
    <row r="107" spans="1:31" x14ac:dyDescent="0.4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row>
    <row r="108" spans="1:31" x14ac:dyDescent="0.4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row>
    <row r="109" spans="1:31" x14ac:dyDescent="0.4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row>
    <row r="110" spans="1:31" x14ac:dyDescent="0.4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row>
    <row r="111" spans="1:31" x14ac:dyDescent="0.4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row>
    <row r="112" spans="1:31" x14ac:dyDescent="0.4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row>
    <row r="113" spans="1:31" x14ac:dyDescent="0.4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row>
    <row r="114" spans="1:31" x14ac:dyDescent="0.4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row>
    <row r="115" spans="1:31" x14ac:dyDescent="0.4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row>
    <row r="116" spans="1:31" x14ac:dyDescent="0.4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row>
    <row r="117" spans="1:31" x14ac:dyDescent="0.4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row>
    <row r="118" spans="1:31" x14ac:dyDescent="0.4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row>
    <row r="119" spans="1:31" x14ac:dyDescent="0.4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row>
    <row r="120" spans="1:31" x14ac:dyDescent="0.4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row>
    <row r="121" spans="1:31" x14ac:dyDescent="0.4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row>
    <row r="122" spans="1:31" x14ac:dyDescent="0.4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row>
    <row r="123" spans="1:31" x14ac:dyDescent="0.4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row>
    <row r="124" spans="1:31" x14ac:dyDescent="0.4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row>
    <row r="125" spans="1:31" x14ac:dyDescent="0.4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row>
    <row r="126" spans="1:31" x14ac:dyDescent="0.4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row>
    <row r="127" spans="1:31" x14ac:dyDescent="0.4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row>
    <row r="128" spans="1:31" x14ac:dyDescent="0.4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row>
    <row r="129" spans="1:31" x14ac:dyDescent="0.4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row>
    <row r="130" spans="1:31" x14ac:dyDescent="0.4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row>
    <row r="131" spans="1:31" x14ac:dyDescent="0.4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row>
    <row r="132" spans="1:31" x14ac:dyDescent="0.4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row>
    <row r="133" spans="1:31" x14ac:dyDescent="0.4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row>
    <row r="134" spans="1:31" x14ac:dyDescent="0.4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row>
    <row r="135" spans="1:31" x14ac:dyDescent="0.4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row>
    <row r="136" spans="1:31" x14ac:dyDescent="0.4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row>
    <row r="137" spans="1:31" x14ac:dyDescent="0.4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row>
    <row r="138" spans="1:31" x14ac:dyDescent="0.4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row>
    <row r="139" spans="1:31" x14ac:dyDescent="0.4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row>
    <row r="140" spans="1:31" x14ac:dyDescent="0.4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row>
    <row r="141" spans="1:31" x14ac:dyDescent="0.4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row>
    <row r="142" spans="1:31" x14ac:dyDescent="0.4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row>
    <row r="143" spans="1:31" x14ac:dyDescent="0.4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row>
    <row r="144" spans="1:31" x14ac:dyDescent="0.4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row>
    <row r="145" spans="1:31" x14ac:dyDescent="0.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row>
    <row r="146" spans="1:31" x14ac:dyDescent="0.4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row>
    <row r="147" spans="1:31" x14ac:dyDescent="0.4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row>
    <row r="148" spans="1:31" x14ac:dyDescent="0.4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row>
    <row r="149" spans="1:31" x14ac:dyDescent="0.4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row>
    <row r="150" spans="1:31" x14ac:dyDescent="0.4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row>
    <row r="151" spans="1:31" x14ac:dyDescent="0.4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row>
    <row r="152" spans="1:31" x14ac:dyDescent="0.4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row>
    <row r="153" spans="1:31" x14ac:dyDescent="0.4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row>
    <row r="154" spans="1:31" x14ac:dyDescent="0.4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row>
    <row r="155" spans="1:31" x14ac:dyDescent="0.4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row>
    <row r="156" spans="1:31" x14ac:dyDescent="0.4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row>
    <row r="157" spans="1:31" x14ac:dyDescent="0.4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row>
    <row r="158" spans="1:31" x14ac:dyDescent="0.4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row>
    <row r="159" spans="1:31" x14ac:dyDescent="0.4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row>
    <row r="160" spans="1:31" x14ac:dyDescent="0.4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row>
    <row r="161" spans="1:31" x14ac:dyDescent="0.4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row>
    <row r="162" spans="1:31" x14ac:dyDescent="0.4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row>
    <row r="163" spans="1:31" x14ac:dyDescent="0.4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row>
    <row r="164" spans="1:31" x14ac:dyDescent="0.4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row>
    <row r="165" spans="1:31" x14ac:dyDescent="0.4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row>
    <row r="166" spans="1:31" x14ac:dyDescent="0.4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row>
    <row r="167" spans="1:31" x14ac:dyDescent="0.4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row>
    <row r="168" spans="1:31" x14ac:dyDescent="0.4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row>
    <row r="169" spans="1:31" x14ac:dyDescent="0.4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row>
    <row r="170" spans="1:31" x14ac:dyDescent="0.4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row>
    <row r="171" spans="1:31" x14ac:dyDescent="0.4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row>
    <row r="172" spans="1:31" x14ac:dyDescent="0.4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row>
    <row r="173" spans="1:31" x14ac:dyDescent="0.4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row>
    <row r="174" spans="1:31" x14ac:dyDescent="0.4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row>
    <row r="175" spans="1:31" x14ac:dyDescent="0.4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row>
    <row r="176" spans="1:31" x14ac:dyDescent="0.4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row>
    <row r="177" spans="1:31" x14ac:dyDescent="0.4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row>
    <row r="178" spans="1:31" x14ac:dyDescent="0.4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row>
    <row r="179" spans="1:31" x14ac:dyDescent="0.4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row>
    <row r="180" spans="1:31" x14ac:dyDescent="0.4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row>
    <row r="181" spans="1:31" x14ac:dyDescent="0.4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row>
    <row r="182" spans="1:31" x14ac:dyDescent="0.4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row>
    <row r="183" spans="1:31" x14ac:dyDescent="0.4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row>
    <row r="184" spans="1:31" x14ac:dyDescent="0.4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row>
    <row r="185" spans="1:31" x14ac:dyDescent="0.4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row>
    <row r="186" spans="1:31" x14ac:dyDescent="0.4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row>
    <row r="187" spans="1:31" x14ac:dyDescent="0.4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row>
    <row r="188" spans="1:31" x14ac:dyDescent="0.4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row>
    <row r="189" spans="1:31" x14ac:dyDescent="0.4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row>
    <row r="190" spans="1:31" x14ac:dyDescent="0.4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row>
    <row r="191" spans="1:31" x14ac:dyDescent="0.4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row>
    <row r="192" spans="1:31" x14ac:dyDescent="0.4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row>
    <row r="193" spans="1:31" x14ac:dyDescent="0.4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row>
    <row r="194" spans="1:31" x14ac:dyDescent="0.4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row>
    <row r="195" spans="1:31" x14ac:dyDescent="0.4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row>
    <row r="196" spans="1:31" x14ac:dyDescent="0.4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row>
    <row r="197" spans="1:31" x14ac:dyDescent="0.4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row>
    <row r="198" spans="1:31" x14ac:dyDescent="0.4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row>
    <row r="199" spans="1:31" x14ac:dyDescent="0.4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row>
    <row r="200" spans="1:31" x14ac:dyDescent="0.4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row>
    <row r="201" spans="1:31" x14ac:dyDescent="0.4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row>
    <row r="202" spans="1:31" x14ac:dyDescent="0.4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row>
    <row r="203" spans="1:31" x14ac:dyDescent="0.4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row>
    <row r="204" spans="1:31" x14ac:dyDescent="0.4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row>
    <row r="205" spans="1:31" x14ac:dyDescent="0.4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row>
    <row r="206" spans="1:31" x14ac:dyDescent="0.4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row>
    <row r="207" spans="1:31" x14ac:dyDescent="0.4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row>
    <row r="208" spans="1:31" x14ac:dyDescent="0.4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row>
    <row r="209" spans="1:31" x14ac:dyDescent="0.4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row>
    <row r="210" spans="1:31" x14ac:dyDescent="0.4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row>
    <row r="211" spans="1:31" x14ac:dyDescent="0.4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row>
    <row r="212" spans="1:31" x14ac:dyDescent="0.4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row>
    <row r="213" spans="1:31" x14ac:dyDescent="0.4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row>
    <row r="214" spans="1:31" x14ac:dyDescent="0.4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row>
    <row r="215" spans="1:31" x14ac:dyDescent="0.4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row>
    <row r="216" spans="1:31" x14ac:dyDescent="0.4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row>
    <row r="217" spans="1:31" x14ac:dyDescent="0.4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row>
    <row r="218" spans="1:31" x14ac:dyDescent="0.4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row>
    <row r="219" spans="1:31" x14ac:dyDescent="0.4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row>
    <row r="220" spans="1:31" x14ac:dyDescent="0.4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row>
    <row r="221" spans="1:31" x14ac:dyDescent="0.4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row>
    <row r="222" spans="1:31" x14ac:dyDescent="0.4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row>
    <row r="223" spans="1:31" x14ac:dyDescent="0.4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row>
    <row r="224" spans="1:31" x14ac:dyDescent="0.4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row>
    <row r="225" spans="1:31" x14ac:dyDescent="0.4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row>
    <row r="226" spans="1:31" x14ac:dyDescent="0.4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row>
    <row r="227" spans="1:31" x14ac:dyDescent="0.4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row>
    <row r="228" spans="1:31" x14ac:dyDescent="0.4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row>
    <row r="229" spans="1:31" x14ac:dyDescent="0.4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row>
    <row r="230" spans="1:31" x14ac:dyDescent="0.4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row>
    <row r="231" spans="1:31" x14ac:dyDescent="0.4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row>
    <row r="232" spans="1:31" x14ac:dyDescent="0.4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row>
    <row r="233" spans="1:31" x14ac:dyDescent="0.4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row>
    <row r="234" spans="1:31" x14ac:dyDescent="0.4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row>
    <row r="235" spans="1:31" x14ac:dyDescent="0.4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row>
    <row r="236" spans="1:31" x14ac:dyDescent="0.4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row>
    <row r="237" spans="1:31" x14ac:dyDescent="0.4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row>
    <row r="238" spans="1:31" x14ac:dyDescent="0.4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row>
    <row r="239" spans="1:31" x14ac:dyDescent="0.4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row>
    <row r="240" spans="1:31" x14ac:dyDescent="0.4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row>
    <row r="241" spans="1:31" x14ac:dyDescent="0.4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row>
    <row r="242" spans="1:31" x14ac:dyDescent="0.4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row>
    <row r="243" spans="1:31" x14ac:dyDescent="0.4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row>
    <row r="244" spans="1:31" x14ac:dyDescent="0.4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row>
    <row r="245" spans="1:31" x14ac:dyDescent="0.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row>
    <row r="246" spans="1:31" x14ac:dyDescent="0.4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row>
    <row r="247" spans="1:31" x14ac:dyDescent="0.4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row>
    <row r="248" spans="1:31" x14ac:dyDescent="0.4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row>
    <row r="249" spans="1:31" x14ac:dyDescent="0.4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row>
    <row r="250" spans="1:31" x14ac:dyDescent="0.4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row>
    <row r="251" spans="1:31" x14ac:dyDescent="0.4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row>
    <row r="252" spans="1:31" x14ac:dyDescent="0.4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row>
    <row r="253" spans="1:31" x14ac:dyDescent="0.4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row>
    <row r="254" spans="1:31" x14ac:dyDescent="0.4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row>
    <row r="255" spans="1:31" x14ac:dyDescent="0.4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row>
    <row r="256" spans="1:31" x14ac:dyDescent="0.4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row>
    <row r="257" spans="1:31" x14ac:dyDescent="0.4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row>
    <row r="258" spans="1:31" x14ac:dyDescent="0.4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row>
    <row r="259" spans="1:31" x14ac:dyDescent="0.4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row>
    <row r="260" spans="1:31" x14ac:dyDescent="0.4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row>
    <row r="261" spans="1:31" x14ac:dyDescent="0.4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row>
    <row r="262" spans="1:31" x14ac:dyDescent="0.4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row>
    <row r="263" spans="1:31" x14ac:dyDescent="0.4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row>
    <row r="264" spans="1:31" x14ac:dyDescent="0.4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row>
    <row r="265" spans="1:31" x14ac:dyDescent="0.4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row>
    <row r="266" spans="1:31" x14ac:dyDescent="0.4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row>
    <row r="267" spans="1:31" x14ac:dyDescent="0.4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row>
    <row r="268" spans="1:31" x14ac:dyDescent="0.4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row>
    <row r="269" spans="1:31" x14ac:dyDescent="0.4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row>
    <row r="270" spans="1:31" x14ac:dyDescent="0.4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row>
    <row r="271" spans="1:31" x14ac:dyDescent="0.4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row>
    <row r="272" spans="1:31" x14ac:dyDescent="0.4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row>
    <row r="273" spans="1:31" x14ac:dyDescent="0.4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row>
    <row r="274" spans="1:31" x14ac:dyDescent="0.4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row>
    <row r="275" spans="1:31" x14ac:dyDescent="0.4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row>
    <row r="276" spans="1:31" x14ac:dyDescent="0.4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row>
    <row r="277" spans="1:31" x14ac:dyDescent="0.4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row>
    <row r="278" spans="1:31" x14ac:dyDescent="0.4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row>
    <row r="279" spans="1:31" x14ac:dyDescent="0.4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row>
    <row r="280" spans="1:31" x14ac:dyDescent="0.4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row>
    <row r="281" spans="1:31" x14ac:dyDescent="0.4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row>
    <row r="282" spans="1:31" x14ac:dyDescent="0.4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row>
    <row r="283" spans="1:31" x14ac:dyDescent="0.4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row>
    <row r="284" spans="1:31" x14ac:dyDescent="0.4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row>
    <row r="285" spans="1:31" x14ac:dyDescent="0.4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row>
    <row r="286" spans="1:31" x14ac:dyDescent="0.4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row>
    <row r="287" spans="1:31" x14ac:dyDescent="0.4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row>
    <row r="288" spans="1:31" x14ac:dyDescent="0.4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row>
    <row r="289" spans="1:31" x14ac:dyDescent="0.4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row>
    <row r="290" spans="1:31" x14ac:dyDescent="0.4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row>
    <row r="291" spans="1:31" x14ac:dyDescent="0.4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row>
    <row r="292" spans="1:31" x14ac:dyDescent="0.4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row>
    <row r="293" spans="1:31" x14ac:dyDescent="0.4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row>
    <row r="294" spans="1:31" x14ac:dyDescent="0.4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row>
    <row r="295" spans="1:31" x14ac:dyDescent="0.4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row>
    <row r="296" spans="1:31" x14ac:dyDescent="0.4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row>
    <row r="297" spans="1:31" x14ac:dyDescent="0.4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row>
    <row r="298" spans="1:31" x14ac:dyDescent="0.4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row>
    <row r="299" spans="1:31" x14ac:dyDescent="0.4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row>
    <row r="300" spans="1:31" x14ac:dyDescent="0.4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row>
    <row r="301" spans="1:31" x14ac:dyDescent="0.4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row>
    <row r="302" spans="1:31" x14ac:dyDescent="0.4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row>
    <row r="303" spans="1:31" x14ac:dyDescent="0.4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row>
    <row r="304" spans="1:31" x14ac:dyDescent="0.4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row>
    <row r="305" spans="1:31" x14ac:dyDescent="0.4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row>
    <row r="306" spans="1:31" x14ac:dyDescent="0.4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row>
    <row r="307" spans="1:31" x14ac:dyDescent="0.4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row>
    <row r="308" spans="1:31" x14ac:dyDescent="0.4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row>
    <row r="309" spans="1:31" x14ac:dyDescent="0.4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row>
    <row r="310" spans="1:31" x14ac:dyDescent="0.4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row>
    <row r="311" spans="1:31" x14ac:dyDescent="0.4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row>
    <row r="312" spans="1:31" x14ac:dyDescent="0.4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row>
    <row r="313" spans="1:31" x14ac:dyDescent="0.4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row>
    <row r="314" spans="1:31" x14ac:dyDescent="0.4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row>
    <row r="315" spans="1:31" x14ac:dyDescent="0.4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row>
    <row r="316" spans="1:31" x14ac:dyDescent="0.4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row>
    <row r="317" spans="1:31" x14ac:dyDescent="0.4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row>
    <row r="318" spans="1:31" x14ac:dyDescent="0.4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row>
    <row r="319" spans="1:31" x14ac:dyDescent="0.4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row>
    <row r="320" spans="1:31" x14ac:dyDescent="0.4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row>
    <row r="321" spans="1:31" x14ac:dyDescent="0.4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row>
    <row r="322" spans="1:31" x14ac:dyDescent="0.4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row>
    <row r="323" spans="1:31" x14ac:dyDescent="0.4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row>
    <row r="324" spans="1:31" x14ac:dyDescent="0.4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row>
    <row r="325" spans="1:31" x14ac:dyDescent="0.4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row>
    <row r="326" spans="1:31" x14ac:dyDescent="0.4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row>
    <row r="327" spans="1:31" x14ac:dyDescent="0.4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row>
    <row r="328" spans="1:31" x14ac:dyDescent="0.4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row>
    <row r="329" spans="1:31" x14ac:dyDescent="0.4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row>
    <row r="330" spans="1:31" x14ac:dyDescent="0.4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row>
    <row r="331" spans="1:31" x14ac:dyDescent="0.4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row>
    <row r="332" spans="1:31" x14ac:dyDescent="0.4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row>
    <row r="333" spans="1:31" x14ac:dyDescent="0.4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row>
    <row r="334" spans="1:31" x14ac:dyDescent="0.4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row>
    <row r="335" spans="1:31" x14ac:dyDescent="0.4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row>
    <row r="336" spans="1:31" x14ac:dyDescent="0.4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row>
    <row r="337" spans="1:31" x14ac:dyDescent="0.4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row>
    <row r="338" spans="1:31" x14ac:dyDescent="0.4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row>
    <row r="339" spans="1:31" x14ac:dyDescent="0.4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row>
    <row r="340" spans="1:31" x14ac:dyDescent="0.4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row>
    <row r="341" spans="1:31" x14ac:dyDescent="0.4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row>
    <row r="342" spans="1:31" x14ac:dyDescent="0.4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row>
    <row r="343" spans="1:31" x14ac:dyDescent="0.4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row>
    <row r="344" spans="1:31" x14ac:dyDescent="0.4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row>
    <row r="345" spans="1:31" x14ac:dyDescent="0.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row>
    <row r="346" spans="1:31" x14ac:dyDescent="0.4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row>
    <row r="347" spans="1:31" x14ac:dyDescent="0.4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row>
    <row r="348" spans="1:31" x14ac:dyDescent="0.4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row>
    <row r="349" spans="1:31" x14ac:dyDescent="0.4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row>
    <row r="350" spans="1:31" x14ac:dyDescent="0.4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row>
    <row r="351" spans="1:31" x14ac:dyDescent="0.4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row>
    <row r="352" spans="1:31" x14ac:dyDescent="0.4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row>
    <row r="353" spans="1:31" x14ac:dyDescent="0.4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row>
    <row r="354" spans="1:31" x14ac:dyDescent="0.4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row>
    <row r="355" spans="1:31" x14ac:dyDescent="0.4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row>
    <row r="356" spans="1:31" x14ac:dyDescent="0.4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row>
    <row r="357" spans="1:31" x14ac:dyDescent="0.4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row>
    <row r="358" spans="1:31" x14ac:dyDescent="0.4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row>
    <row r="359" spans="1:31" x14ac:dyDescent="0.4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row>
    <row r="360" spans="1:31" x14ac:dyDescent="0.4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row>
    <row r="361" spans="1:31" x14ac:dyDescent="0.4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row>
    <row r="362" spans="1:31" x14ac:dyDescent="0.4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row>
    <row r="363" spans="1:31" x14ac:dyDescent="0.4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row>
    <row r="364" spans="1:31" x14ac:dyDescent="0.4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row>
    <row r="365" spans="1:31" x14ac:dyDescent="0.4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row>
    <row r="366" spans="1:31" x14ac:dyDescent="0.4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row>
    <row r="367" spans="1:31" x14ac:dyDescent="0.4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row>
    <row r="368" spans="1:31" x14ac:dyDescent="0.4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row>
    <row r="369" spans="1:31" x14ac:dyDescent="0.4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row>
    <row r="370" spans="1:31" x14ac:dyDescent="0.4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row>
    <row r="371" spans="1:31" x14ac:dyDescent="0.4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row>
    <row r="372" spans="1:31" x14ac:dyDescent="0.4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row>
    <row r="373" spans="1:31" x14ac:dyDescent="0.4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row>
    <row r="374" spans="1:31" x14ac:dyDescent="0.4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row>
    <row r="375" spans="1:31" x14ac:dyDescent="0.4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row>
    <row r="376" spans="1:31" x14ac:dyDescent="0.4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row>
    <row r="377" spans="1:31" x14ac:dyDescent="0.4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row>
    <row r="378" spans="1:31" x14ac:dyDescent="0.4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row>
    <row r="379" spans="1:31" x14ac:dyDescent="0.4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row>
    <row r="380" spans="1:31" x14ac:dyDescent="0.4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row>
    <row r="381" spans="1:31" x14ac:dyDescent="0.4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row>
    <row r="382" spans="1:31" x14ac:dyDescent="0.4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row>
    <row r="383" spans="1:31" x14ac:dyDescent="0.4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row>
    <row r="384" spans="1:31" x14ac:dyDescent="0.4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row>
    <row r="385" spans="1:31" x14ac:dyDescent="0.4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row>
    <row r="386" spans="1:31" x14ac:dyDescent="0.4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row>
    <row r="387" spans="1:31" x14ac:dyDescent="0.4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row>
    <row r="388" spans="1:31" x14ac:dyDescent="0.4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row>
    <row r="389" spans="1:31" x14ac:dyDescent="0.4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row>
    <row r="390" spans="1:31" x14ac:dyDescent="0.4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row>
    <row r="391" spans="1:31" x14ac:dyDescent="0.4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row>
    <row r="392" spans="1:31" x14ac:dyDescent="0.4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row>
    <row r="393" spans="1:31" x14ac:dyDescent="0.4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row>
    <row r="394" spans="1:31" x14ac:dyDescent="0.4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row>
    <row r="395" spans="1:31" x14ac:dyDescent="0.4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row>
    <row r="396" spans="1:31" x14ac:dyDescent="0.4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row>
    <row r="397" spans="1:31" x14ac:dyDescent="0.4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row>
    <row r="398" spans="1:31" x14ac:dyDescent="0.4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row>
    <row r="399" spans="1:31" x14ac:dyDescent="0.4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row>
    <row r="400" spans="1:31" x14ac:dyDescent="0.4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row>
    <row r="401" spans="1:31" x14ac:dyDescent="0.4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row>
    <row r="402" spans="1:31" x14ac:dyDescent="0.4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row>
    <row r="403" spans="1:31" x14ac:dyDescent="0.4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row>
    <row r="404" spans="1:31" x14ac:dyDescent="0.4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row>
    <row r="405" spans="1:31" x14ac:dyDescent="0.4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row>
    <row r="406" spans="1:31" x14ac:dyDescent="0.4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row>
    <row r="407" spans="1:31" x14ac:dyDescent="0.4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row>
    <row r="408" spans="1:31" x14ac:dyDescent="0.4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row>
    <row r="409" spans="1:31" x14ac:dyDescent="0.4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row>
    <row r="410" spans="1:31" x14ac:dyDescent="0.4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row>
    <row r="411" spans="1:31" x14ac:dyDescent="0.4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row>
    <row r="412" spans="1:31" x14ac:dyDescent="0.4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row>
    <row r="413" spans="1:31" x14ac:dyDescent="0.4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row>
    <row r="414" spans="1:31" x14ac:dyDescent="0.4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row>
    <row r="415" spans="1:31" x14ac:dyDescent="0.4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row>
    <row r="416" spans="1:31" x14ac:dyDescent="0.4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row>
    <row r="417" spans="1:31" x14ac:dyDescent="0.4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row>
    <row r="418" spans="1:31" x14ac:dyDescent="0.4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row>
    <row r="419" spans="1:31" x14ac:dyDescent="0.4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row>
    <row r="420" spans="1:31" x14ac:dyDescent="0.4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row>
    <row r="421" spans="1:31" x14ac:dyDescent="0.4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row>
    <row r="422" spans="1:31" x14ac:dyDescent="0.4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row>
    <row r="423" spans="1:31" x14ac:dyDescent="0.4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row>
    <row r="424" spans="1:31" x14ac:dyDescent="0.4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row>
    <row r="425" spans="1:31" x14ac:dyDescent="0.4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row>
    <row r="426" spans="1:31" x14ac:dyDescent="0.4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row>
    <row r="427" spans="1:31" x14ac:dyDescent="0.4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row>
    <row r="428" spans="1:31" x14ac:dyDescent="0.4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row>
    <row r="429" spans="1:31" x14ac:dyDescent="0.4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row>
    <row r="430" spans="1:31" x14ac:dyDescent="0.4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row>
    <row r="431" spans="1:31" x14ac:dyDescent="0.4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row>
    <row r="432" spans="1:31" x14ac:dyDescent="0.4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row>
    <row r="433" spans="1:31" x14ac:dyDescent="0.4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row>
    <row r="434" spans="1:31" x14ac:dyDescent="0.4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row>
    <row r="435" spans="1:31" x14ac:dyDescent="0.4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row>
    <row r="436" spans="1:31" x14ac:dyDescent="0.4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row>
    <row r="437" spans="1:31" x14ac:dyDescent="0.4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row>
    <row r="438" spans="1:31" x14ac:dyDescent="0.4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row>
    <row r="439" spans="1:31" x14ac:dyDescent="0.4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row>
    <row r="440" spans="1:31" x14ac:dyDescent="0.4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row>
    <row r="441" spans="1:31" x14ac:dyDescent="0.4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row>
    <row r="442" spans="1:31" x14ac:dyDescent="0.4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row>
    <row r="443" spans="1:31" x14ac:dyDescent="0.4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row>
    <row r="444" spans="1:31" x14ac:dyDescent="0.4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row>
    <row r="445" spans="1:31" x14ac:dyDescent="0.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row>
    <row r="446" spans="1:31" x14ac:dyDescent="0.4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row>
    <row r="447" spans="1:31" x14ac:dyDescent="0.4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row>
    <row r="448" spans="1:31" x14ac:dyDescent="0.4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row>
    <row r="449" spans="1:31" x14ac:dyDescent="0.4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row>
    <row r="450" spans="1:31" x14ac:dyDescent="0.4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row>
    <row r="451" spans="1:31" x14ac:dyDescent="0.4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row>
    <row r="452" spans="1:31" x14ac:dyDescent="0.4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row>
    <row r="453" spans="1:31" x14ac:dyDescent="0.4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row>
    <row r="454" spans="1:31" x14ac:dyDescent="0.4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row>
    <row r="455" spans="1:31" x14ac:dyDescent="0.4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row>
    <row r="456" spans="1:31" x14ac:dyDescent="0.4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row>
    <row r="457" spans="1:31" x14ac:dyDescent="0.4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row>
    <row r="458" spans="1:31" x14ac:dyDescent="0.4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row>
    <row r="459" spans="1:31" x14ac:dyDescent="0.4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row>
    <row r="460" spans="1:31" x14ac:dyDescent="0.4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row>
    <row r="461" spans="1:31" x14ac:dyDescent="0.4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row>
    <row r="462" spans="1:31" x14ac:dyDescent="0.4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row>
    <row r="463" spans="1:31" x14ac:dyDescent="0.4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row>
    <row r="464" spans="1:31" x14ac:dyDescent="0.4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row>
    <row r="465" spans="1:31" x14ac:dyDescent="0.4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row>
    <row r="466" spans="1:31" x14ac:dyDescent="0.4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row>
    <row r="467" spans="1:31" x14ac:dyDescent="0.4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row>
    <row r="468" spans="1:31" x14ac:dyDescent="0.4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row>
    <row r="469" spans="1:31" x14ac:dyDescent="0.4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row>
    <row r="470" spans="1:31" x14ac:dyDescent="0.4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row>
    <row r="471" spans="1:31" x14ac:dyDescent="0.4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row>
    <row r="472" spans="1:31" x14ac:dyDescent="0.4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row>
    <row r="473" spans="1:31" x14ac:dyDescent="0.4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row>
    <row r="474" spans="1:31" x14ac:dyDescent="0.4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row>
    <row r="475" spans="1:31" x14ac:dyDescent="0.4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row>
    <row r="476" spans="1:31" x14ac:dyDescent="0.4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row>
    <row r="477" spans="1:31" x14ac:dyDescent="0.4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row>
    <row r="478" spans="1:31" x14ac:dyDescent="0.4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row>
    <row r="479" spans="1:31" x14ac:dyDescent="0.4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row>
    <row r="480" spans="1:31" x14ac:dyDescent="0.4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row>
    <row r="481" spans="1:31" x14ac:dyDescent="0.4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row>
    <row r="482" spans="1:31" x14ac:dyDescent="0.4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row>
    <row r="483" spans="1:31" x14ac:dyDescent="0.4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row>
    <row r="484" spans="1:31" x14ac:dyDescent="0.4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row>
    <row r="485" spans="1:31" x14ac:dyDescent="0.4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row>
    <row r="486" spans="1:31" x14ac:dyDescent="0.4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row>
    <row r="487" spans="1:31" x14ac:dyDescent="0.4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row>
    <row r="488" spans="1:31" x14ac:dyDescent="0.4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row>
    <row r="489" spans="1:31" x14ac:dyDescent="0.4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row>
    <row r="490" spans="1:31" x14ac:dyDescent="0.4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row>
    <row r="491" spans="1:31" x14ac:dyDescent="0.4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row>
    <row r="492" spans="1:31" x14ac:dyDescent="0.4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row>
    <row r="493" spans="1:31" x14ac:dyDescent="0.4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row>
    <row r="494" spans="1:31" x14ac:dyDescent="0.4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row>
    <row r="495" spans="1:31" x14ac:dyDescent="0.4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row>
    <row r="496" spans="1:31" x14ac:dyDescent="0.4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row>
    <row r="497" spans="1:31" x14ac:dyDescent="0.4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row>
    <row r="498" spans="1:31" x14ac:dyDescent="0.4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row>
    <row r="499" spans="1:31" x14ac:dyDescent="0.4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row>
    <row r="500" spans="1:31" x14ac:dyDescent="0.4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row>
    <row r="501" spans="1:31" x14ac:dyDescent="0.4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row>
    <row r="502" spans="1:31" x14ac:dyDescent="0.4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row>
    <row r="503" spans="1:31" x14ac:dyDescent="0.4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row>
    <row r="504" spans="1:31" x14ac:dyDescent="0.4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row>
    <row r="505" spans="1:31" x14ac:dyDescent="0.4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row>
    <row r="506" spans="1:31" x14ac:dyDescent="0.4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row>
    <row r="507" spans="1:31" x14ac:dyDescent="0.4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row>
    <row r="508" spans="1:31" x14ac:dyDescent="0.4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row>
    <row r="509" spans="1:31" x14ac:dyDescent="0.4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row>
    <row r="510" spans="1:31" x14ac:dyDescent="0.4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row>
    <row r="511" spans="1:31" x14ac:dyDescent="0.4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row>
    <row r="512" spans="1:31" x14ac:dyDescent="0.4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row>
    <row r="513" spans="1:31" x14ac:dyDescent="0.4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row>
    <row r="514" spans="1:31" x14ac:dyDescent="0.4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row>
    <row r="515" spans="1:31" x14ac:dyDescent="0.4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row>
    <row r="516" spans="1:31" x14ac:dyDescent="0.4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row>
    <row r="517" spans="1:31" x14ac:dyDescent="0.4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row>
    <row r="518" spans="1:31" x14ac:dyDescent="0.4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row>
    <row r="519" spans="1:31" x14ac:dyDescent="0.4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row>
    <row r="520" spans="1:31" x14ac:dyDescent="0.4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row>
    <row r="521" spans="1:31" x14ac:dyDescent="0.4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row>
    <row r="522" spans="1:31" x14ac:dyDescent="0.4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row>
    <row r="523" spans="1:31" x14ac:dyDescent="0.4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row>
    <row r="524" spans="1:31" x14ac:dyDescent="0.4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row>
    <row r="525" spans="1:31" x14ac:dyDescent="0.4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row>
    <row r="526" spans="1:31" x14ac:dyDescent="0.4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row>
    <row r="527" spans="1:31" x14ac:dyDescent="0.4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row>
    <row r="528" spans="1:31" x14ac:dyDescent="0.4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row>
    <row r="529" spans="1:31" x14ac:dyDescent="0.4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row>
    <row r="530" spans="1:31" x14ac:dyDescent="0.4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row>
    <row r="531" spans="1:31" x14ac:dyDescent="0.4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row>
    <row r="532" spans="1:31" x14ac:dyDescent="0.4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row>
    <row r="533" spans="1:31" x14ac:dyDescent="0.4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row>
    <row r="534" spans="1:31" x14ac:dyDescent="0.4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row>
    <row r="535" spans="1:31" x14ac:dyDescent="0.4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row>
    <row r="536" spans="1:31" x14ac:dyDescent="0.4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row>
    <row r="537" spans="1:31" x14ac:dyDescent="0.4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row>
    <row r="538" spans="1:31" x14ac:dyDescent="0.4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row>
    <row r="539" spans="1:31" x14ac:dyDescent="0.4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row>
    <row r="540" spans="1:31" x14ac:dyDescent="0.4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row>
    <row r="541" spans="1:31" x14ac:dyDescent="0.4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row>
    <row r="542" spans="1:31" x14ac:dyDescent="0.4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row>
    <row r="543" spans="1:31" x14ac:dyDescent="0.4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row>
    <row r="544" spans="1:31" x14ac:dyDescent="0.4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row>
    <row r="545" spans="1:31" x14ac:dyDescent="0.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row>
    <row r="546" spans="1:31" x14ac:dyDescent="0.4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row>
    <row r="547" spans="1:31" x14ac:dyDescent="0.4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row>
    <row r="548" spans="1:31" x14ac:dyDescent="0.4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row>
    <row r="549" spans="1:31" x14ac:dyDescent="0.4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row>
    <row r="550" spans="1:31" x14ac:dyDescent="0.4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row>
    <row r="551" spans="1:31" x14ac:dyDescent="0.4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row>
    <row r="552" spans="1:31" x14ac:dyDescent="0.4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row>
    <row r="553" spans="1:31" x14ac:dyDescent="0.4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row>
    <row r="554" spans="1:31" x14ac:dyDescent="0.4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row>
    <row r="555" spans="1:31" x14ac:dyDescent="0.4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row>
    <row r="556" spans="1:31" x14ac:dyDescent="0.4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row>
    <row r="557" spans="1:31" x14ac:dyDescent="0.4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row>
    <row r="558" spans="1:31" x14ac:dyDescent="0.4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row>
    <row r="559" spans="1:31" x14ac:dyDescent="0.4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row>
    <row r="560" spans="1:31" x14ac:dyDescent="0.4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row>
    <row r="561" spans="1:31" x14ac:dyDescent="0.4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row>
    <row r="562" spans="1:31" x14ac:dyDescent="0.4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row>
    <row r="563" spans="1:31" x14ac:dyDescent="0.4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row>
    <row r="564" spans="1:31" x14ac:dyDescent="0.4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row>
    <row r="565" spans="1:31" x14ac:dyDescent="0.4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row>
    <row r="566" spans="1:31" x14ac:dyDescent="0.4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row>
    <row r="567" spans="1:31" x14ac:dyDescent="0.4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row>
    <row r="568" spans="1:31" x14ac:dyDescent="0.4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row>
    <row r="569" spans="1:31" x14ac:dyDescent="0.4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row>
    <row r="570" spans="1:31" x14ac:dyDescent="0.4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row>
    <row r="571" spans="1:31" x14ac:dyDescent="0.4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row>
    <row r="572" spans="1:31" x14ac:dyDescent="0.4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row>
    <row r="573" spans="1:31" x14ac:dyDescent="0.4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row>
    <row r="574" spans="1:31" x14ac:dyDescent="0.4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row>
    <row r="575" spans="1:31" x14ac:dyDescent="0.4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row>
    <row r="576" spans="1:31" x14ac:dyDescent="0.4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row>
    <row r="577" spans="1:31" x14ac:dyDescent="0.4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row>
    <row r="578" spans="1:31" x14ac:dyDescent="0.4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row>
    <row r="579" spans="1:31" x14ac:dyDescent="0.4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row>
    <row r="580" spans="1:31" x14ac:dyDescent="0.4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row>
    <row r="581" spans="1:31" x14ac:dyDescent="0.4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row>
    <row r="582" spans="1:31" x14ac:dyDescent="0.4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row>
    <row r="583" spans="1:31" x14ac:dyDescent="0.4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row>
    <row r="584" spans="1:31" x14ac:dyDescent="0.4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row>
    <row r="585" spans="1:31" x14ac:dyDescent="0.4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row>
    <row r="586" spans="1:31" x14ac:dyDescent="0.4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row>
    <row r="587" spans="1:31" x14ac:dyDescent="0.4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row>
    <row r="588" spans="1:31" x14ac:dyDescent="0.4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row>
    <row r="589" spans="1:31" x14ac:dyDescent="0.4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row>
    <row r="590" spans="1:31" x14ac:dyDescent="0.4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row>
    <row r="591" spans="1:31" x14ac:dyDescent="0.4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row>
    <row r="592" spans="1:31" x14ac:dyDescent="0.4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row>
    <row r="593" spans="1:31" x14ac:dyDescent="0.4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row>
    <row r="594" spans="1:31" x14ac:dyDescent="0.4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row>
    <row r="595" spans="1:31" x14ac:dyDescent="0.4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row>
    <row r="596" spans="1:31" x14ac:dyDescent="0.4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row>
    <row r="597" spans="1:31" x14ac:dyDescent="0.4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row>
    <row r="598" spans="1:31" x14ac:dyDescent="0.4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row>
    <row r="599" spans="1:31" x14ac:dyDescent="0.4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row>
    <row r="600" spans="1:31" x14ac:dyDescent="0.4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row>
    <row r="601" spans="1:31" x14ac:dyDescent="0.4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row>
    <row r="602" spans="1:31" x14ac:dyDescent="0.4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row>
    <row r="603" spans="1:31" x14ac:dyDescent="0.4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row>
    <row r="604" spans="1:31" x14ac:dyDescent="0.4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row>
    <row r="605" spans="1:31" x14ac:dyDescent="0.4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row>
    <row r="606" spans="1:31" x14ac:dyDescent="0.4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row>
    <row r="607" spans="1:31" x14ac:dyDescent="0.4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row>
    <row r="608" spans="1:31" x14ac:dyDescent="0.4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row>
    <row r="609" spans="1:31" x14ac:dyDescent="0.4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row>
    <row r="610" spans="1:31" x14ac:dyDescent="0.4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row>
    <row r="611" spans="1:31" x14ac:dyDescent="0.4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row>
    <row r="612" spans="1:31" x14ac:dyDescent="0.4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row>
    <row r="613" spans="1:31" x14ac:dyDescent="0.4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row>
    <row r="614" spans="1:31" x14ac:dyDescent="0.4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row>
    <row r="615" spans="1:31" x14ac:dyDescent="0.4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row>
    <row r="616" spans="1:31" x14ac:dyDescent="0.4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row>
    <row r="617" spans="1:31" x14ac:dyDescent="0.4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row>
    <row r="618" spans="1:31" x14ac:dyDescent="0.4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row>
    <row r="619" spans="1:31" x14ac:dyDescent="0.4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row>
    <row r="620" spans="1:31" x14ac:dyDescent="0.4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row>
    <row r="621" spans="1:31" x14ac:dyDescent="0.4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row>
    <row r="622" spans="1:31" x14ac:dyDescent="0.4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row>
    <row r="623" spans="1:31" x14ac:dyDescent="0.4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row>
    <row r="624" spans="1:31" x14ac:dyDescent="0.4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row>
    <row r="625" spans="1:31" x14ac:dyDescent="0.4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row>
    <row r="626" spans="1:31" x14ac:dyDescent="0.4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row>
    <row r="627" spans="1:31" x14ac:dyDescent="0.4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row>
    <row r="628" spans="1:31" x14ac:dyDescent="0.4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row>
    <row r="629" spans="1:31" x14ac:dyDescent="0.4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row>
    <row r="630" spans="1:31" x14ac:dyDescent="0.4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row>
    <row r="631" spans="1:31" x14ac:dyDescent="0.4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row>
    <row r="632" spans="1:31" x14ac:dyDescent="0.4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row>
    <row r="633" spans="1:31" x14ac:dyDescent="0.4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row>
    <row r="634" spans="1:31" x14ac:dyDescent="0.4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row>
    <row r="635" spans="1:31" x14ac:dyDescent="0.4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row>
    <row r="636" spans="1:31" x14ac:dyDescent="0.4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row>
    <row r="637" spans="1:31" x14ac:dyDescent="0.4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row>
    <row r="638" spans="1:31" x14ac:dyDescent="0.4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row>
    <row r="639" spans="1:31" x14ac:dyDescent="0.4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row>
    <row r="640" spans="1:31" x14ac:dyDescent="0.4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row>
    <row r="641" spans="1:31" x14ac:dyDescent="0.4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row>
    <row r="642" spans="1:31" x14ac:dyDescent="0.4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row>
    <row r="643" spans="1:31" x14ac:dyDescent="0.4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row>
    <row r="644" spans="1:31" x14ac:dyDescent="0.4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row>
    <row r="645" spans="1:31" x14ac:dyDescent="0.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row>
    <row r="646" spans="1:31" x14ac:dyDescent="0.4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row>
    <row r="647" spans="1:31" x14ac:dyDescent="0.4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row>
    <row r="648" spans="1:31" x14ac:dyDescent="0.4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row>
    <row r="649" spans="1:31" x14ac:dyDescent="0.4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row>
    <row r="650" spans="1:31" x14ac:dyDescent="0.4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row>
    <row r="651" spans="1:31" x14ac:dyDescent="0.4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row>
    <row r="652" spans="1:31" x14ac:dyDescent="0.4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row>
    <row r="653" spans="1:31" x14ac:dyDescent="0.4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row>
    <row r="654" spans="1:31" x14ac:dyDescent="0.4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row>
    <row r="655" spans="1:31" x14ac:dyDescent="0.4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row>
    <row r="656" spans="1:31" x14ac:dyDescent="0.4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row>
    <row r="657" spans="1:31" x14ac:dyDescent="0.4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row>
    <row r="658" spans="1:31" x14ac:dyDescent="0.4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row>
    <row r="659" spans="1:31" x14ac:dyDescent="0.4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row>
    <row r="660" spans="1:31" x14ac:dyDescent="0.4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row>
    <row r="661" spans="1:31" x14ac:dyDescent="0.4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row>
    <row r="662" spans="1:31" x14ac:dyDescent="0.4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row>
    <row r="663" spans="1:31" x14ac:dyDescent="0.4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row>
    <row r="664" spans="1:31" x14ac:dyDescent="0.4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row>
    <row r="665" spans="1:31" x14ac:dyDescent="0.4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row>
    <row r="666" spans="1:31" x14ac:dyDescent="0.4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row>
    <row r="667" spans="1:31" x14ac:dyDescent="0.4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row>
    <row r="668" spans="1:31" x14ac:dyDescent="0.4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row>
    <row r="669" spans="1:31" x14ac:dyDescent="0.4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row>
    <row r="670" spans="1:31" x14ac:dyDescent="0.4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row>
    <row r="671" spans="1:31" x14ac:dyDescent="0.4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row>
    <row r="672" spans="1:31" x14ac:dyDescent="0.4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row>
    <row r="673" spans="1:31" x14ac:dyDescent="0.4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row>
    <row r="674" spans="1:31" x14ac:dyDescent="0.4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row>
    <row r="675" spans="1:31" x14ac:dyDescent="0.4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row>
    <row r="676" spans="1:31" x14ac:dyDescent="0.4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row>
    <row r="677" spans="1:31" x14ac:dyDescent="0.4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row>
    <row r="678" spans="1:31" x14ac:dyDescent="0.4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row>
    <row r="679" spans="1:31" x14ac:dyDescent="0.4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row>
    <row r="680" spans="1:31" x14ac:dyDescent="0.4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row>
    <row r="681" spans="1:31" x14ac:dyDescent="0.4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row>
    <row r="682" spans="1:31" x14ac:dyDescent="0.4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row>
    <row r="683" spans="1:31" x14ac:dyDescent="0.4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row>
    <row r="684" spans="1:31" x14ac:dyDescent="0.4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row>
    <row r="685" spans="1:31" x14ac:dyDescent="0.4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row>
    <row r="686" spans="1:31" x14ac:dyDescent="0.4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row>
    <row r="687" spans="1:31" x14ac:dyDescent="0.4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row>
    <row r="688" spans="1:31" x14ac:dyDescent="0.4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row>
    <row r="689" spans="1:31" x14ac:dyDescent="0.4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row>
    <row r="690" spans="1:31" x14ac:dyDescent="0.4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row>
    <row r="691" spans="1:31" x14ac:dyDescent="0.4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row>
    <row r="692" spans="1:31" x14ac:dyDescent="0.4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row>
    <row r="693" spans="1:31" x14ac:dyDescent="0.4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row>
    <row r="694" spans="1:31" x14ac:dyDescent="0.4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row>
    <row r="695" spans="1:31" x14ac:dyDescent="0.4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row>
    <row r="696" spans="1:31" x14ac:dyDescent="0.4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row>
    <row r="697" spans="1:31" x14ac:dyDescent="0.4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row>
    <row r="698" spans="1:31" x14ac:dyDescent="0.4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row>
    <row r="699" spans="1:31" x14ac:dyDescent="0.4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row>
    <row r="700" spans="1:31" x14ac:dyDescent="0.4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row>
    <row r="701" spans="1:31" x14ac:dyDescent="0.4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row>
    <row r="702" spans="1:31" x14ac:dyDescent="0.4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row>
    <row r="703" spans="1:31" x14ac:dyDescent="0.4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row>
    <row r="704" spans="1:31" x14ac:dyDescent="0.4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row>
    <row r="705" spans="1:31" x14ac:dyDescent="0.4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row>
    <row r="706" spans="1:31" x14ac:dyDescent="0.4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row>
    <row r="707" spans="1:31" x14ac:dyDescent="0.4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row>
    <row r="708" spans="1:31" x14ac:dyDescent="0.4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row>
    <row r="709" spans="1:31" x14ac:dyDescent="0.4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row>
    <row r="710" spans="1:31" x14ac:dyDescent="0.4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row>
    <row r="711" spans="1:31" x14ac:dyDescent="0.4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row>
    <row r="712" spans="1:31" x14ac:dyDescent="0.4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row>
    <row r="713" spans="1:31" x14ac:dyDescent="0.4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row>
    <row r="714" spans="1:31" x14ac:dyDescent="0.4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row>
    <row r="715" spans="1:31" x14ac:dyDescent="0.4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row>
    <row r="716" spans="1:31" x14ac:dyDescent="0.4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row>
    <row r="717" spans="1:31" x14ac:dyDescent="0.4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row>
    <row r="718" spans="1:31" x14ac:dyDescent="0.4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row>
    <row r="719" spans="1:31" x14ac:dyDescent="0.4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row>
    <row r="720" spans="1:31" x14ac:dyDescent="0.4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row>
    <row r="721" spans="1:31" x14ac:dyDescent="0.4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row>
    <row r="722" spans="1:31" x14ac:dyDescent="0.4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row>
    <row r="723" spans="1:31" x14ac:dyDescent="0.4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row>
    <row r="724" spans="1:31" x14ac:dyDescent="0.4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row>
    <row r="725" spans="1:31" x14ac:dyDescent="0.4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row>
    <row r="726" spans="1:31" x14ac:dyDescent="0.4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row>
    <row r="727" spans="1:31" x14ac:dyDescent="0.4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row>
    <row r="728" spans="1:31" x14ac:dyDescent="0.4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row>
    <row r="729" spans="1:31" x14ac:dyDescent="0.4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row>
    <row r="730" spans="1:31" x14ac:dyDescent="0.4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row>
    <row r="731" spans="1:31" x14ac:dyDescent="0.4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row>
    <row r="732" spans="1:31" x14ac:dyDescent="0.4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row>
    <row r="733" spans="1:31" x14ac:dyDescent="0.4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row>
    <row r="734" spans="1:31" x14ac:dyDescent="0.4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row>
    <row r="735" spans="1:31" x14ac:dyDescent="0.4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row>
    <row r="736" spans="1:31" x14ac:dyDescent="0.4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row>
    <row r="737" spans="1:31" x14ac:dyDescent="0.4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row>
    <row r="738" spans="1:31" x14ac:dyDescent="0.4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row>
    <row r="739" spans="1:31" x14ac:dyDescent="0.4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row>
    <row r="740" spans="1:31" x14ac:dyDescent="0.4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row>
    <row r="741" spans="1:31" x14ac:dyDescent="0.4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row>
    <row r="742" spans="1:31" x14ac:dyDescent="0.4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row>
    <row r="743" spans="1:31" x14ac:dyDescent="0.4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row>
    <row r="744" spans="1:31" x14ac:dyDescent="0.4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row>
    <row r="745" spans="1:31" x14ac:dyDescent="0.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row>
    <row r="746" spans="1:31" x14ac:dyDescent="0.4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row>
    <row r="747" spans="1:31" x14ac:dyDescent="0.4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row>
    <row r="748" spans="1:31" x14ac:dyDescent="0.4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row>
    <row r="749" spans="1:31" x14ac:dyDescent="0.4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row>
    <row r="750" spans="1:31" x14ac:dyDescent="0.4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row>
    <row r="751" spans="1:31" x14ac:dyDescent="0.4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row>
    <row r="752" spans="1:31" x14ac:dyDescent="0.4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row>
    <row r="753" spans="1:31" x14ac:dyDescent="0.4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row>
    <row r="754" spans="1:31" x14ac:dyDescent="0.4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row>
    <row r="755" spans="1:31" x14ac:dyDescent="0.4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row>
    <row r="756" spans="1:31" x14ac:dyDescent="0.4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row>
    <row r="757" spans="1:31" x14ac:dyDescent="0.4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row>
    <row r="758" spans="1:31" x14ac:dyDescent="0.4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row>
    <row r="759" spans="1:31" x14ac:dyDescent="0.4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row>
    <row r="760" spans="1:31" x14ac:dyDescent="0.4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row>
    <row r="761" spans="1:31" x14ac:dyDescent="0.4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row>
    <row r="762" spans="1:31" x14ac:dyDescent="0.4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row>
    <row r="763" spans="1:31" x14ac:dyDescent="0.4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row>
    <row r="764" spans="1:31" x14ac:dyDescent="0.4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row>
    <row r="765" spans="1:31" x14ac:dyDescent="0.4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row>
    <row r="766" spans="1:31" x14ac:dyDescent="0.4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row>
    <row r="767" spans="1:31" x14ac:dyDescent="0.4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row>
    <row r="768" spans="1:31" x14ac:dyDescent="0.4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row>
    <row r="769" spans="1:31" x14ac:dyDescent="0.4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row>
    <row r="770" spans="1:31" x14ac:dyDescent="0.4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row>
    <row r="771" spans="1:31" x14ac:dyDescent="0.4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row>
    <row r="772" spans="1:31" x14ac:dyDescent="0.4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row>
    <row r="773" spans="1:31" x14ac:dyDescent="0.4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row>
    <row r="774" spans="1:31" x14ac:dyDescent="0.4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row>
    <row r="775" spans="1:31" x14ac:dyDescent="0.4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row>
    <row r="776" spans="1:31" x14ac:dyDescent="0.4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row>
    <row r="777" spans="1:31" x14ac:dyDescent="0.4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row>
    <row r="778" spans="1:31" x14ac:dyDescent="0.4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row>
    <row r="779" spans="1:31" x14ac:dyDescent="0.4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row>
    <row r="780" spans="1:31" x14ac:dyDescent="0.4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row>
    <row r="781" spans="1:31" x14ac:dyDescent="0.4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row>
    <row r="782" spans="1:31" x14ac:dyDescent="0.4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row>
    <row r="783" spans="1:31" x14ac:dyDescent="0.4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row>
    <row r="784" spans="1:31" x14ac:dyDescent="0.4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row>
    <row r="785" spans="1:31" x14ac:dyDescent="0.4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row>
    <row r="786" spans="1:31" x14ac:dyDescent="0.4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row>
    <row r="787" spans="1:31" x14ac:dyDescent="0.4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row>
    <row r="788" spans="1:31" x14ac:dyDescent="0.4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row>
    <row r="789" spans="1:31" x14ac:dyDescent="0.4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row>
    <row r="790" spans="1:31" x14ac:dyDescent="0.4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row>
    <row r="791" spans="1:31" x14ac:dyDescent="0.4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row>
    <row r="792" spans="1:31" x14ac:dyDescent="0.4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row>
    <row r="793" spans="1:31" x14ac:dyDescent="0.4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row>
    <row r="794" spans="1:31" x14ac:dyDescent="0.4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row>
    <row r="795" spans="1:31" x14ac:dyDescent="0.4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row>
    <row r="796" spans="1:31" x14ac:dyDescent="0.4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row>
    <row r="797" spans="1:31" x14ac:dyDescent="0.4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row>
    <row r="798" spans="1:31" x14ac:dyDescent="0.4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row>
    <row r="799" spans="1:31" x14ac:dyDescent="0.4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row>
    <row r="800" spans="1:31" x14ac:dyDescent="0.4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row>
    <row r="801" spans="1:31" x14ac:dyDescent="0.4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row>
    <row r="802" spans="1:31" x14ac:dyDescent="0.4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row>
    <row r="803" spans="1:31" x14ac:dyDescent="0.4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row>
    <row r="804" spans="1:31" x14ac:dyDescent="0.4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row>
    <row r="805" spans="1:31" x14ac:dyDescent="0.4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row>
    <row r="806" spans="1:31" x14ac:dyDescent="0.4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row>
    <row r="807" spans="1:31" x14ac:dyDescent="0.4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row>
    <row r="808" spans="1:31" x14ac:dyDescent="0.4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row>
    <row r="809" spans="1:31" x14ac:dyDescent="0.4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row>
    <row r="810" spans="1:31" x14ac:dyDescent="0.4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row>
    <row r="811" spans="1:31" x14ac:dyDescent="0.4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row>
    <row r="812" spans="1:31" x14ac:dyDescent="0.4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row>
    <row r="813" spans="1:31" x14ac:dyDescent="0.4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row>
    <row r="814" spans="1:31" x14ac:dyDescent="0.4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row>
    <row r="815" spans="1:31" x14ac:dyDescent="0.4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row>
    <row r="816" spans="1:31" x14ac:dyDescent="0.4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row>
    <row r="817" spans="1:31" x14ac:dyDescent="0.4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row>
    <row r="818" spans="1:31" x14ac:dyDescent="0.4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row>
    <row r="819" spans="1:31" x14ac:dyDescent="0.4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row>
    <row r="820" spans="1:31" x14ac:dyDescent="0.4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row>
    <row r="821" spans="1:31" x14ac:dyDescent="0.4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row>
    <row r="822" spans="1:31" x14ac:dyDescent="0.4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row>
    <row r="823" spans="1:31" x14ac:dyDescent="0.4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row>
    <row r="824" spans="1:31" x14ac:dyDescent="0.4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row>
    <row r="825" spans="1:31" x14ac:dyDescent="0.4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row>
    <row r="826" spans="1:31" x14ac:dyDescent="0.4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row>
    <row r="827" spans="1:31" x14ac:dyDescent="0.4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row>
    <row r="828" spans="1:31" x14ac:dyDescent="0.4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row>
    <row r="829" spans="1:31" x14ac:dyDescent="0.4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row>
    <row r="830" spans="1:31" x14ac:dyDescent="0.4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row>
    <row r="831" spans="1:31" x14ac:dyDescent="0.4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row>
    <row r="832" spans="1:31" x14ac:dyDescent="0.4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row>
    <row r="833" spans="1:31" x14ac:dyDescent="0.4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row>
    <row r="834" spans="1:31" x14ac:dyDescent="0.4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row>
    <row r="835" spans="1:31" x14ac:dyDescent="0.4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row>
    <row r="836" spans="1:31" x14ac:dyDescent="0.4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row>
    <row r="837" spans="1:31" x14ac:dyDescent="0.4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row>
    <row r="838" spans="1:31" x14ac:dyDescent="0.4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row>
    <row r="839" spans="1:31" x14ac:dyDescent="0.4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row>
    <row r="840" spans="1:31" x14ac:dyDescent="0.4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row>
    <row r="841" spans="1:31" x14ac:dyDescent="0.4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row>
    <row r="842" spans="1:31" x14ac:dyDescent="0.4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row>
    <row r="843" spans="1:31" x14ac:dyDescent="0.4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row>
    <row r="844" spans="1:31" x14ac:dyDescent="0.4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row>
    <row r="845" spans="1:31" x14ac:dyDescent="0.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row>
    <row r="846" spans="1:31" x14ac:dyDescent="0.4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row>
    <row r="847" spans="1:31" x14ac:dyDescent="0.4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row>
    <row r="848" spans="1:31" x14ac:dyDescent="0.4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row>
    <row r="849" spans="1:31" x14ac:dyDescent="0.4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row>
    <row r="850" spans="1:31" x14ac:dyDescent="0.4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row>
    <row r="851" spans="1:31" x14ac:dyDescent="0.4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row>
    <row r="852" spans="1:31" x14ac:dyDescent="0.4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row>
    <row r="853" spans="1:31" x14ac:dyDescent="0.4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row>
    <row r="854" spans="1:31" x14ac:dyDescent="0.4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row>
    <row r="855" spans="1:31" x14ac:dyDescent="0.4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row>
    <row r="856" spans="1:31" x14ac:dyDescent="0.4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row>
    <row r="857" spans="1:31" x14ac:dyDescent="0.4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row>
    <row r="858" spans="1:31" x14ac:dyDescent="0.4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row>
    <row r="859" spans="1:31" x14ac:dyDescent="0.4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row>
    <row r="860" spans="1:31" x14ac:dyDescent="0.4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row>
    <row r="861" spans="1:31" x14ac:dyDescent="0.4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row>
    <row r="862" spans="1:31" x14ac:dyDescent="0.4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row>
    <row r="863" spans="1:31" x14ac:dyDescent="0.4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row>
    <row r="864" spans="1:31" x14ac:dyDescent="0.4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row>
    <row r="865" spans="1:31" x14ac:dyDescent="0.4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row>
    <row r="866" spans="1:31" x14ac:dyDescent="0.4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row>
    <row r="867" spans="1:31" x14ac:dyDescent="0.4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row>
    <row r="868" spans="1:31" x14ac:dyDescent="0.4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row>
    <row r="869" spans="1:31" x14ac:dyDescent="0.4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row>
    <row r="870" spans="1:31" x14ac:dyDescent="0.4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row>
    <row r="871" spans="1:31" x14ac:dyDescent="0.4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row>
    <row r="872" spans="1:31" x14ac:dyDescent="0.4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row>
    <row r="873" spans="1:31" x14ac:dyDescent="0.4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row>
    <row r="874" spans="1:31" x14ac:dyDescent="0.4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row>
    <row r="875" spans="1:31" x14ac:dyDescent="0.4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row>
    <row r="876" spans="1:31" x14ac:dyDescent="0.4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row>
    <row r="877" spans="1:31" x14ac:dyDescent="0.4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row>
    <row r="878" spans="1:31" x14ac:dyDescent="0.4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row>
    <row r="879" spans="1:31" x14ac:dyDescent="0.4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row>
    <row r="880" spans="1:31" x14ac:dyDescent="0.4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row>
    <row r="881" spans="1:31" x14ac:dyDescent="0.4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row>
    <row r="882" spans="1:31" x14ac:dyDescent="0.4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row>
    <row r="883" spans="1:31" x14ac:dyDescent="0.4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row>
    <row r="884" spans="1:31" x14ac:dyDescent="0.4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row>
    <row r="885" spans="1:31" x14ac:dyDescent="0.4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row>
    <row r="886" spans="1:31" x14ac:dyDescent="0.4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row>
    <row r="887" spans="1:31" x14ac:dyDescent="0.4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row>
    <row r="888" spans="1:31" x14ac:dyDescent="0.4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row>
    <row r="889" spans="1:31" x14ac:dyDescent="0.4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row>
    <row r="890" spans="1:31" x14ac:dyDescent="0.4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row>
    <row r="891" spans="1:31" x14ac:dyDescent="0.4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row>
    <row r="892" spans="1:31" x14ac:dyDescent="0.4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row>
    <row r="893" spans="1:31" x14ac:dyDescent="0.4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row>
    <row r="894" spans="1:31" x14ac:dyDescent="0.4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row>
    <row r="895" spans="1:31" x14ac:dyDescent="0.4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row>
    <row r="896" spans="1:31" x14ac:dyDescent="0.4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row>
    <row r="897" spans="1:31" x14ac:dyDescent="0.4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row>
    <row r="898" spans="1:31" x14ac:dyDescent="0.4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row>
    <row r="899" spans="1:31" x14ac:dyDescent="0.4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row>
    <row r="900" spans="1:31" x14ac:dyDescent="0.4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row>
    <row r="901" spans="1:31" x14ac:dyDescent="0.4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row>
    <row r="902" spans="1:31" x14ac:dyDescent="0.4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row>
    <row r="903" spans="1:31" x14ac:dyDescent="0.4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row>
    <row r="904" spans="1:31" x14ac:dyDescent="0.4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row>
    <row r="905" spans="1:31" x14ac:dyDescent="0.4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row>
    <row r="906" spans="1:31" x14ac:dyDescent="0.4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row>
    <row r="907" spans="1:31" x14ac:dyDescent="0.4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row>
    <row r="908" spans="1:31" x14ac:dyDescent="0.4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row>
    <row r="909" spans="1:31" x14ac:dyDescent="0.4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row>
    <row r="910" spans="1:31" x14ac:dyDescent="0.4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row>
    <row r="911" spans="1:31" x14ac:dyDescent="0.4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row>
    <row r="912" spans="1:31" x14ac:dyDescent="0.4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row>
    <row r="913" spans="1:31" x14ac:dyDescent="0.4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row>
    <row r="914" spans="1:31" x14ac:dyDescent="0.4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row>
    <row r="915" spans="1:31" x14ac:dyDescent="0.4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row>
    <row r="916" spans="1:31" x14ac:dyDescent="0.4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row>
    <row r="917" spans="1:31" x14ac:dyDescent="0.4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row>
    <row r="918" spans="1:31" x14ac:dyDescent="0.4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row>
    <row r="919" spans="1:31" x14ac:dyDescent="0.4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row>
    <row r="920" spans="1:31" x14ac:dyDescent="0.4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row>
    <row r="921" spans="1:31" x14ac:dyDescent="0.4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row>
    <row r="922" spans="1:31" x14ac:dyDescent="0.4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row>
    <row r="923" spans="1:31" x14ac:dyDescent="0.4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row>
    <row r="924" spans="1:31" x14ac:dyDescent="0.4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row>
    <row r="925" spans="1:31" x14ac:dyDescent="0.4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row>
    <row r="926" spans="1:31" x14ac:dyDescent="0.4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row>
    <row r="927" spans="1:31" x14ac:dyDescent="0.4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row>
    <row r="928" spans="1:31" x14ac:dyDescent="0.4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row>
    <row r="929" spans="1:31" x14ac:dyDescent="0.4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row>
    <row r="930" spans="1:31" x14ac:dyDescent="0.4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row>
    <row r="931" spans="1:31" x14ac:dyDescent="0.4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row>
    <row r="932" spans="1:31" x14ac:dyDescent="0.4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row>
    <row r="933" spans="1:31" x14ac:dyDescent="0.4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row>
    <row r="934" spans="1:31" x14ac:dyDescent="0.4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row>
    <row r="935" spans="1:31" x14ac:dyDescent="0.4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row>
    <row r="936" spans="1:31" x14ac:dyDescent="0.4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row>
    <row r="937" spans="1:31" x14ac:dyDescent="0.4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row>
    <row r="938" spans="1:31" x14ac:dyDescent="0.4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row>
    <row r="939" spans="1:31" x14ac:dyDescent="0.4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row>
    <row r="940" spans="1:31" x14ac:dyDescent="0.4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row>
    <row r="941" spans="1:31" x14ac:dyDescent="0.4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row>
    <row r="942" spans="1:31" x14ac:dyDescent="0.4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row>
    <row r="943" spans="1:31" x14ac:dyDescent="0.4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row>
    <row r="944" spans="1:31" x14ac:dyDescent="0.4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row>
    <row r="945" spans="1:31" x14ac:dyDescent="0.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row>
    <row r="946" spans="1:31" x14ac:dyDescent="0.4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row>
    <row r="947" spans="1:31" x14ac:dyDescent="0.4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row>
    <row r="948" spans="1:31" x14ac:dyDescent="0.4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row>
    <row r="949" spans="1:31" x14ac:dyDescent="0.4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row>
    <row r="950" spans="1:31" x14ac:dyDescent="0.4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row>
    <row r="951" spans="1:31" x14ac:dyDescent="0.4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row>
    <row r="952" spans="1:31" x14ac:dyDescent="0.4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row>
    <row r="953" spans="1:31" x14ac:dyDescent="0.4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row>
    <row r="954" spans="1:31" x14ac:dyDescent="0.4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row>
    <row r="955" spans="1:31" x14ac:dyDescent="0.4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row>
    <row r="956" spans="1:31" x14ac:dyDescent="0.4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row>
    <row r="957" spans="1:31" x14ac:dyDescent="0.4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row>
    <row r="958" spans="1:31" x14ac:dyDescent="0.4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row>
    <row r="959" spans="1:31" x14ac:dyDescent="0.4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row>
    <row r="960" spans="1:31" x14ac:dyDescent="0.4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row>
    <row r="961" spans="1:31" x14ac:dyDescent="0.4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row>
    <row r="962" spans="1:31" x14ac:dyDescent="0.4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row>
    <row r="963" spans="1:31" x14ac:dyDescent="0.4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row>
    <row r="964" spans="1:31" x14ac:dyDescent="0.4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row>
    <row r="965" spans="1:31" x14ac:dyDescent="0.4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row>
    <row r="966" spans="1:31" x14ac:dyDescent="0.4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row>
    <row r="967" spans="1:31" x14ac:dyDescent="0.4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row>
    <row r="968" spans="1:31" x14ac:dyDescent="0.4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row>
    <row r="969" spans="1:31" x14ac:dyDescent="0.4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row>
    <row r="970" spans="1:31" x14ac:dyDescent="0.4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row>
    <row r="971" spans="1:31" x14ac:dyDescent="0.4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row>
    <row r="972" spans="1:31" x14ac:dyDescent="0.4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row>
    <row r="973" spans="1:31" x14ac:dyDescent="0.4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row>
    <row r="974" spans="1:31" x14ac:dyDescent="0.4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row>
    <row r="975" spans="1:31" x14ac:dyDescent="0.4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row>
    <row r="976" spans="1:31" x14ac:dyDescent="0.4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row>
    <row r="977" spans="1:31" x14ac:dyDescent="0.4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row>
    <row r="978" spans="1:31" x14ac:dyDescent="0.4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row>
    <row r="979" spans="1:31" x14ac:dyDescent="0.4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row>
    <row r="980" spans="1:31" x14ac:dyDescent="0.4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row>
    <row r="981" spans="1:31" x14ac:dyDescent="0.4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c r="AE981" s="35"/>
    </row>
    <row r="982" spans="1:31" x14ac:dyDescent="0.4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c r="AB982" s="35"/>
      <c r="AC982" s="35"/>
      <c r="AD982" s="35"/>
      <c r="AE982" s="35"/>
    </row>
  </sheetData>
  <mergeCells count="2">
    <mergeCell ref="B17:H17"/>
    <mergeCell ref="B19:H19"/>
  </mergeCells>
  <hyperlinks>
    <hyperlink ref="B14" r:id="rId1" xr:uid="{00000000-0004-0000-0E00-000000000000}"/>
    <hyperlink ref="B15" r:id="rId2" xr:uid="{00000000-0004-0000-0E00-000001000000}"/>
    <hyperlink ref="B17" r:id="rId3" xr:uid="{00000000-0004-0000-0E00-000002000000}"/>
    <hyperlink ref="B19" r:id="rId4" xr:uid="{00000000-0004-0000-0E00-000003000000}"/>
    <hyperlink ref="B21" r:id="rId5" xr:uid="{00000000-0004-0000-0E00-000004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E983"/>
  <sheetViews>
    <sheetView workbookViewId="0">
      <pane xSplit="1" topLeftCell="B1" activePane="topRight" state="frozen"/>
      <selection pane="topRight" activeCell="C2" sqref="C2"/>
    </sheetView>
  </sheetViews>
  <sheetFormatPr defaultColWidth="14.3984375" defaultRowHeight="15" customHeight="1" x14ac:dyDescent="0.45"/>
  <cols>
    <col min="1" max="1" width="29.1328125" customWidth="1"/>
    <col min="2" max="2" width="10.265625" customWidth="1"/>
    <col min="3" max="3" width="9.73046875" customWidth="1"/>
    <col min="4" max="4" width="10.265625" customWidth="1"/>
    <col min="5" max="5" width="10.3984375" customWidth="1"/>
    <col min="6" max="6" width="9.1328125" customWidth="1"/>
    <col min="7" max="7" width="10" customWidth="1"/>
    <col min="8" max="8" width="9.86328125" customWidth="1"/>
    <col min="9" max="11" width="9.53125" customWidth="1"/>
    <col min="12" max="12" width="8.73046875" customWidth="1"/>
    <col min="13" max="13" width="10.53125" customWidth="1"/>
    <col min="14" max="14" width="11.1328125" customWidth="1"/>
    <col min="15" max="15" width="11.73046875" customWidth="1"/>
    <col min="16" max="16" width="10.86328125" customWidth="1"/>
    <col min="17" max="17" width="10.53125" customWidth="1"/>
    <col min="18" max="18" width="11.265625" customWidth="1"/>
    <col min="19" max="19" width="11.86328125" customWidth="1"/>
    <col min="20" max="20" width="11.73046875" customWidth="1"/>
    <col min="21" max="21" width="11.86328125" customWidth="1"/>
    <col min="22" max="22" width="11.3984375" customWidth="1"/>
    <col min="23" max="23" width="10.265625" customWidth="1"/>
    <col min="24" max="24" width="11.53125" customWidth="1"/>
    <col min="25" max="25" width="12.73046875" customWidth="1"/>
  </cols>
  <sheetData>
    <row r="1" spans="1:31" x14ac:dyDescent="0.45">
      <c r="A1" s="33" t="s">
        <v>155</v>
      </c>
      <c r="B1" s="4">
        <v>45602</v>
      </c>
      <c r="C1" s="4">
        <f>B1</f>
        <v>45602</v>
      </c>
      <c r="D1" s="4">
        <f>B1+1</f>
        <v>45603</v>
      </c>
      <c r="E1" s="4">
        <f t="shared" ref="E1:F1" si="0">D1+1</f>
        <v>45604</v>
      </c>
      <c r="F1" s="4">
        <f t="shared" si="0"/>
        <v>45605</v>
      </c>
      <c r="G1" s="4">
        <v>45607</v>
      </c>
      <c r="H1" s="4">
        <f>G1+1</f>
        <v>45608</v>
      </c>
      <c r="I1" s="4">
        <f>G1+1</f>
        <v>45608</v>
      </c>
      <c r="J1" s="4">
        <v>45609</v>
      </c>
      <c r="K1" s="4">
        <v>45610</v>
      </c>
      <c r="L1" s="4">
        <v>45610</v>
      </c>
      <c r="M1" s="4">
        <f>K1+1</f>
        <v>45611</v>
      </c>
      <c r="N1" s="4">
        <f>M1+1</f>
        <v>45612</v>
      </c>
      <c r="O1" s="4">
        <v>45614</v>
      </c>
      <c r="P1" s="4">
        <v>45614</v>
      </c>
      <c r="Q1" s="4">
        <f t="shared" ref="Q1:U1" si="1">P1+1</f>
        <v>45615</v>
      </c>
      <c r="R1" s="4">
        <f t="shared" si="1"/>
        <v>45616</v>
      </c>
      <c r="S1" s="4">
        <f t="shared" si="1"/>
        <v>45617</v>
      </c>
      <c r="T1" s="4">
        <f t="shared" si="1"/>
        <v>45618</v>
      </c>
      <c r="U1" s="4">
        <f t="shared" si="1"/>
        <v>45619</v>
      </c>
      <c r="V1" s="3">
        <v>45621</v>
      </c>
      <c r="W1" s="4">
        <f t="shared" ref="W1:X1" si="2">V1+1</f>
        <v>45622</v>
      </c>
      <c r="X1" s="4">
        <f t="shared" si="2"/>
        <v>45623</v>
      </c>
      <c r="Y1" s="3">
        <v>45625</v>
      </c>
      <c r="Z1" s="3">
        <v>45628</v>
      </c>
      <c r="AA1" s="4">
        <f t="shared" ref="AA1:AC1" si="3">Z1+1</f>
        <v>45629</v>
      </c>
      <c r="AB1" s="4">
        <f t="shared" si="3"/>
        <v>45630</v>
      </c>
      <c r="AC1" s="4">
        <f t="shared" si="3"/>
        <v>45631</v>
      </c>
      <c r="AD1" s="4"/>
      <c r="AE1" s="4"/>
    </row>
    <row r="2" spans="1:31" x14ac:dyDescent="0.45">
      <c r="A2" s="35"/>
      <c r="B2" s="7">
        <v>0.34027777777777779</v>
      </c>
      <c r="C2" s="7">
        <v>0.72569444444444442</v>
      </c>
      <c r="D2" s="7">
        <v>0.73402777777777772</v>
      </c>
      <c r="E2" s="7">
        <v>0.71666666666666667</v>
      </c>
      <c r="F2" s="7">
        <v>0.73888888888888893</v>
      </c>
      <c r="G2" s="7">
        <v>0.71319444444444446</v>
      </c>
      <c r="H2" s="7">
        <v>0.33888888888888891</v>
      </c>
      <c r="I2" s="7">
        <v>0.80555555555555558</v>
      </c>
      <c r="J2" s="7">
        <v>0.43888888888888888</v>
      </c>
      <c r="K2" s="7">
        <v>0.13472222222222222</v>
      </c>
      <c r="L2" s="7">
        <v>0.75416666666666665</v>
      </c>
      <c r="M2" s="7">
        <v>0.79583333333333328</v>
      </c>
      <c r="N2" s="7">
        <v>0.74444444444444446</v>
      </c>
      <c r="O2" s="7">
        <v>0.39583333333333331</v>
      </c>
      <c r="P2" s="7">
        <v>0.78055555555555556</v>
      </c>
      <c r="Q2" s="7">
        <v>0.75138888888888888</v>
      </c>
      <c r="R2" s="7">
        <v>0.74444444444444446</v>
      </c>
      <c r="S2" s="7">
        <v>0.77847222222222223</v>
      </c>
      <c r="T2" s="7">
        <v>0.83472222222222225</v>
      </c>
      <c r="U2" s="7">
        <v>0.74513888888888891</v>
      </c>
      <c r="V2" s="7">
        <v>0.74722222222222223</v>
      </c>
      <c r="W2" s="7">
        <v>0.80138888888888893</v>
      </c>
      <c r="X2" s="7">
        <v>0.88124999999999998</v>
      </c>
      <c r="Y2" s="7">
        <v>0.78819444444444442</v>
      </c>
      <c r="Z2" s="7">
        <v>0.75624999999999998</v>
      </c>
      <c r="AA2" s="7">
        <v>0.99513888888888891</v>
      </c>
      <c r="AB2" s="7">
        <v>0.84375</v>
      </c>
      <c r="AC2" s="7">
        <v>0.42777777777777776</v>
      </c>
      <c r="AD2" s="72"/>
      <c r="AE2" s="72"/>
    </row>
    <row r="3" spans="1:31" x14ac:dyDescent="0.45">
      <c r="A3" s="8" t="s">
        <v>156</v>
      </c>
      <c r="B3" s="9">
        <v>76366</v>
      </c>
      <c r="C3" s="9">
        <v>79882</v>
      </c>
      <c r="D3" s="9">
        <v>82601</v>
      </c>
      <c r="E3" s="9">
        <v>82601</v>
      </c>
      <c r="F3" s="9">
        <v>90634</v>
      </c>
      <c r="G3" s="9">
        <v>92611</v>
      </c>
      <c r="H3" s="9">
        <v>97452</v>
      </c>
      <c r="I3" s="9">
        <v>102414</v>
      </c>
      <c r="J3" s="9">
        <v>102414</v>
      </c>
      <c r="K3" s="9">
        <v>106617</v>
      </c>
      <c r="L3" s="9">
        <v>109645</v>
      </c>
      <c r="M3" s="9">
        <v>111432</v>
      </c>
      <c r="N3" s="9">
        <v>112580</v>
      </c>
      <c r="O3" s="9">
        <v>112580</v>
      </c>
      <c r="P3" s="9">
        <v>114804</v>
      </c>
      <c r="Q3" s="9">
        <v>115601</v>
      </c>
      <c r="R3" s="9">
        <v>116221</v>
      </c>
      <c r="S3" s="9">
        <v>116828</v>
      </c>
      <c r="T3" s="9">
        <v>117587</v>
      </c>
      <c r="U3" s="9">
        <v>117835</v>
      </c>
      <c r="V3" s="9">
        <v>118510</v>
      </c>
      <c r="W3" s="9">
        <v>118697</v>
      </c>
      <c r="X3" s="9">
        <v>118948</v>
      </c>
      <c r="Y3" s="9">
        <v>118948</v>
      </c>
      <c r="Z3" s="9">
        <v>118987</v>
      </c>
      <c r="AA3" s="9">
        <v>119072</v>
      </c>
      <c r="AB3" s="9">
        <v>119072</v>
      </c>
      <c r="AC3" s="9">
        <v>119072</v>
      </c>
      <c r="AD3" s="46"/>
      <c r="AE3" s="46"/>
    </row>
    <row r="4" spans="1:31" x14ac:dyDescent="0.45">
      <c r="A4" s="11" t="s">
        <v>157</v>
      </c>
      <c r="B4" s="12">
        <v>77665</v>
      </c>
      <c r="C4" s="12">
        <v>80590</v>
      </c>
      <c r="D4" s="12">
        <v>83241</v>
      </c>
      <c r="E4" s="12">
        <v>83241</v>
      </c>
      <c r="F4" s="12">
        <v>90917</v>
      </c>
      <c r="G4" s="12">
        <v>91946</v>
      </c>
      <c r="H4" s="12">
        <v>97183</v>
      </c>
      <c r="I4" s="12">
        <v>101299</v>
      </c>
      <c r="J4" s="12">
        <v>101299</v>
      </c>
      <c r="K4" s="12">
        <v>104573</v>
      </c>
      <c r="L4" s="12">
        <v>106716</v>
      </c>
      <c r="M4" s="12">
        <v>107948</v>
      </c>
      <c r="N4" s="12">
        <v>108684</v>
      </c>
      <c r="O4" s="12">
        <v>108684</v>
      </c>
      <c r="P4" s="12">
        <v>109975</v>
      </c>
      <c r="Q4" s="12">
        <v>110628</v>
      </c>
      <c r="R4" s="12">
        <v>111142</v>
      </c>
      <c r="S4" s="12">
        <v>111845</v>
      </c>
      <c r="T4" s="12">
        <v>112439</v>
      </c>
      <c r="U4" s="12">
        <v>112609</v>
      </c>
      <c r="V4" s="12">
        <v>113056</v>
      </c>
      <c r="W4" s="12">
        <v>113222</v>
      </c>
      <c r="X4" s="12">
        <v>113430</v>
      </c>
      <c r="Y4" s="12">
        <v>113430</v>
      </c>
      <c r="Z4" s="12">
        <v>113472</v>
      </c>
      <c r="AA4" s="12">
        <v>113538</v>
      </c>
      <c r="AB4" s="12">
        <v>113538</v>
      </c>
      <c r="AC4" s="12">
        <v>113538</v>
      </c>
      <c r="AD4" s="47"/>
      <c r="AE4" s="47"/>
    </row>
    <row r="5" spans="1:31" x14ac:dyDescent="0.45">
      <c r="A5" s="14" t="s">
        <v>3</v>
      </c>
      <c r="B5" s="15">
        <f t="shared" ref="B5:AC5" si="4">IFERROR(B7/SUM(B3:B4),"")</f>
        <v>8.4333673091780224E-3</v>
      </c>
      <c r="C5" s="15">
        <f t="shared" si="4"/>
        <v>4.4119846452963761E-3</v>
      </c>
      <c r="D5" s="15">
        <f t="shared" si="4"/>
        <v>3.8590948010757227E-3</v>
      </c>
      <c r="E5" s="15">
        <f t="shared" si="4"/>
        <v>3.8590948010757227E-3</v>
      </c>
      <c r="F5" s="15">
        <f t="shared" si="4"/>
        <v>1.5587906428496676E-3</v>
      </c>
      <c r="G5" s="15">
        <f t="shared" si="4"/>
        <v>3.6032228525604555E-3</v>
      </c>
      <c r="H5" s="15">
        <f t="shared" si="4"/>
        <v>1.3820741387725742E-3</v>
      </c>
      <c r="I5" s="38">
        <f t="shared" si="4"/>
        <v>5.47338657817616E-3</v>
      </c>
      <c r="J5" s="15">
        <f t="shared" si="4"/>
        <v>5.47338657817616E-3</v>
      </c>
      <c r="K5" s="15">
        <f t="shared" si="4"/>
        <v>9.6784885647994701E-3</v>
      </c>
      <c r="L5" s="15">
        <f t="shared" si="4"/>
        <v>1.35375599114443E-2</v>
      </c>
      <c r="M5" s="15">
        <f t="shared" si="4"/>
        <v>1.588111951864345E-2</v>
      </c>
      <c r="N5" s="15">
        <f t="shared" si="4"/>
        <v>1.7607925374213608E-2</v>
      </c>
      <c r="O5" s="15">
        <f t="shared" si="4"/>
        <v>1.7607925374213608E-2</v>
      </c>
      <c r="P5" s="15">
        <f t="shared" si="4"/>
        <v>2.1483323620089066E-2</v>
      </c>
      <c r="Q5" s="15">
        <f t="shared" si="4"/>
        <v>2.1982150829469256E-2</v>
      </c>
      <c r="R5" s="15">
        <f t="shared" si="4"/>
        <v>2.2338727057612716E-2</v>
      </c>
      <c r="S5" s="15">
        <f t="shared" si="4"/>
        <v>2.1790941650304145E-2</v>
      </c>
      <c r="T5" s="15">
        <f t="shared" si="4"/>
        <v>2.2380078773703842E-2</v>
      </c>
      <c r="U5" s="15">
        <f t="shared" si="4"/>
        <v>2.2677960806096058E-2</v>
      </c>
      <c r="V5" s="15">
        <f t="shared" si="4"/>
        <v>2.3552680445315808E-2</v>
      </c>
      <c r="W5" s="15">
        <f t="shared" si="4"/>
        <v>2.3607380162901703E-2</v>
      </c>
      <c r="X5" s="15">
        <f t="shared" si="4"/>
        <v>2.3745793491638623E-2</v>
      </c>
      <c r="Y5" s="15">
        <f t="shared" si="4"/>
        <v>2.3745793491638623E-2</v>
      </c>
      <c r="Z5" s="15">
        <f t="shared" si="4"/>
        <v>2.3724613802864163E-2</v>
      </c>
      <c r="AA5" s="15">
        <f t="shared" si="4"/>
        <v>2.3790894630497401E-2</v>
      </c>
      <c r="AB5" s="15">
        <f t="shared" si="4"/>
        <v>2.3790894630497401E-2</v>
      </c>
      <c r="AC5" s="15">
        <f t="shared" si="4"/>
        <v>2.3790894630497401E-2</v>
      </c>
      <c r="AD5" s="38"/>
      <c r="AE5" s="38"/>
    </row>
    <row r="6" spans="1:31" x14ac:dyDescent="0.45">
      <c r="A6" s="14" t="s">
        <v>4</v>
      </c>
      <c r="B6" s="16" t="s">
        <v>5</v>
      </c>
      <c r="C6" s="15">
        <f t="shared" ref="C6:AC6" si="5">C5-B5</f>
        <v>-4.0213826638816463E-3</v>
      </c>
      <c r="D6" s="15">
        <f t="shared" si="5"/>
        <v>-5.5288984422065344E-4</v>
      </c>
      <c r="E6" s="15">
        <f t="shared" si="5"/>
        <v>0</v>
      </c>
      <c r="F6" s="15">
        <f t="shared" si="5"/>
        <v>-2.3003041582260551E-3</v>
      </c>
      <c r="G6" s="15">
        <f t="shared" si="5"/>
        <v>2.0444322097107879E-3</v>
      </c>
      <c r="H6" s="15">
        <f t="shared" si="5"/>
        <v>-2.2211487137878813E-3</v>
      </c>
      <c r="I6" s="15">
        <f t="shared" si="5"/>
        <v>4.0913124394035862E-3</v>
      </c>
      <c r="J6" s="15">
        <f t="shared" si="5"/>
        <v>0</v>
      </c>
      <c r="K6" s="15">
        <f t="shared" si="5"/>
        <v>4.2051019866233101E-3</v>
      </c>
      <c r="L6" s="15">
        <f t="shared" si="5"/>
        <v>3.8590713466448295E-3</v>
      </c>
      <c r="M6" s="15">
        <f t="shared" si="5"/>
        <v>2.3435596071991506E-3</v>
      </c>
      <c r="N6" s="15">
        <f t="shared" si="5"/>
        <v>1.7268058555701578E-3</v>
      </c>
      <c r="O6" s="15">
        <f t="shared" si="5"/>
        <v>0</v>
      </c>
      <c r="P6" s="15">
        <f t="shared" si="5"/>
        <v>3.8753982458754575E-3</v>
      </c>
      <c r="Q6" s="15">
        <f t="shared" si="5"/>
        <v>4.9882720938019057E-4</v>
      </c>
      <c r="R6" s="15">
        <f t="shared" si="5"/>
        <v>3.5657622814345979E-4</v>
      </c>
      <c r="S6" s="15">
        <f t="shared" si="5"/>
        <v>-5.4778540730857084E-4</v>
      </c>
      <c r="T6" s="15">
        <f t="shared" si="5"/>
        <v>5.891371233996967E-4</v>
      </c>
      <c r="U6" s="17">
        <f t="shared" si="5"/>
        <v>2.9788203239221669E-4</v>
      </c>
      <c r="V6" s="17">
        <f t="shared" si="5"/>
        <v>8.7471963921974955E-4</v>
      </c>
      <c r="W6" s="17">
        <f t="shared" si="5"/>
        <v>5.4699717585895286E-5</v>
      </c>
      <c r="X6" s="17">
        <f t="shared" si="5"/>
        <v>1.3841332873692005E-4</v>
      </c>
      <c r="Y6" s="15">
        <f t="shared" si="5"/>
        <v>0</v>
      </c>
      <c r="Z6" s="45">
        <f t="shared" si="5"/>
        <v>-2.117968877446072E-5</v>
      </c>
      <c r="AA6" s="45">
        <f t="shared" si="5"/>
        <v>6.6280827633238143E-5</v>
      </c>
      <c r="AB6" s="45">
        <f t="shared" si="5"/>
        <v>0</v>
      </c>
      <c r="AC6" s="45">
        <f t="shared" si="5"/>
        <v>0</v>
      </c>
      <c r="AD6" s="38"/>
      <c r="AE6" s="38"/>
    </row>
    <row r="7" spans="1:31" x14ac:dyDescent="0.45">
      <c r="A7" s="14" t="s">
        <v>6</v>
      </c>
      <c r="B7" s="16">
        <f t="shared" ref="B7:AC7" si="6">ABS(B3-B4)</f>
        <v>1299</v>
      </c>
      <c r="C7" s="16">
        <f t="shared" si="6"/>
        <v>708</v>
      </c>
      <c r="D7" s="16">
        <f t="shared" si="6"/>
        <v>640</v>
      </c>
      <c r="E7" s="16">
        <f t="shared" si="6"/>
        <v>640</v>
      </c>
      <c r="F7" s="16">
        <f t="shared" si="6"/>
        <v>283</v>
      </c>
      <c r="G7" s="16">
        <f t="shared" si="6"/>
        <v>665</v>
      </c>
      <c r="H7" s="16">
        <f t="shared" si="6"/>
        <v>269</v>
      </c>
      <c r="I7" s="16">
        <f t="shared" si="6"/>
        <v>1115</v>
      </c>
      <c r="J7" s="16">
        <f t="shared" si="6"/>
        <v>1115</v>
      </c>
      <c r="K7" s="16">
        <f t="shared" si="6"/>
        <v>2044</v>
      </c>
      <c r="L7" s="16">
        <f t="shared" si="6"/>
        <v>2929</v>
      </c>
      <c r="M7" s="16">
        <f t="shared" si="6"/>
        <v>3484</v>
      </c>
      <c r="N7" s="16">
        <f t="shared" si="6"/>
        <v>3896</v>
      </c>
      <c r="O7" s="16">
        <f t="shared" si="6"/>
        <v>3896</v>
      </c>
      <c r="P7" s="16">
        <f t="shared" si="6"/>
        <v>4829</v>
      </c>
      <c r="Q7" s="16">
        <f t="shared" si="6"/>
        <v>4973</v>
      </c>
      <c r="R7" s="16">
        <f t="shared" si="6"/>
        <v>5079</v>
      </c>
      <c r="S7" s="16">
        <f t="shared" si="6"/>
        <v>4983</v>
      </c>
      <c r="T7" s="16">
        <f t="shared" si="6"/>
        <v>5148</v>
      </c>
      <c r="U7" s="16">
        <f t="shared" si="6"/>
        <v>5226</v>
      </c>
      <c r="V7" s="16">
        <f t="shared" si="6"/>
        <v>5454</v>
      </c>
      <c r="W7" s="16">
        <f t="shared" si="6"/>
        <v>5475</v>
      </c>
      <c r="X7" s="16">
        <f t="shared" si="6"/>
        <v>5518</v>
      </c>
      <c r="Y7" s="16">
        <f t="shared" si="6"/>
        <v>5518</v>
      </c>
      <c r="Z7" s="16">
        <f t="shared" si="6"/>
        <v>5515</v>
      </c>
      <c r="AA7" s="16">
        <f t="shared" si="6"/>
        <v>5534</v>
      </c>
      <c r="AB7" s="16">
        <f t="shared" si="6"/>
        <v>5534</v>
      </c>
      <c r="AC7" s="16">
        <f t="shared" si="6"/>
        <v>5534</v>
      </c>
      <c r="AD7" s="16"/>
      <c r="AE7" s="16"/>
    </row>
    <row r="8" spans="1:31" x14ac:dyDescent="0.45">
      <c r="A8" s="14" t="s">
        <v>7</v>
      </c>
      <c r="B8" s="16">
        <f t="shared" ref="B8:AC8" si="7">SUM(B3:B4)</f>
        <v>154031</v>
      </c>
      <c r="C8" s="16">
        <f t="shared" si="7"/>
        <v>160472</v>
      </c>
      <c r="D8" s="16">
        <f t="shared" si="7"/>
        <v>165842</v>
      </c>
      <c r="E8" s="16">
        <f t="shared" si="7"/>
        <v>165842</v>
      </c>
      <c r="F8" s="16">
        <f t="shared" si="7"/>
        <v>181551</v>
      </c>
      <c r="G8" s="16">
        <f t="shared" si="7"/>
        <v>184557</v>
      </c>
      <c r="H8" s="16">
        <f t="shared" si="7"/>
        <v>194635</v>
      </c>
      <c r="I8" s="16">
        <f t="shared" si="7"/>
        <v>203713</v>
      </c>
      <c r="J8" s="16">
        <f t="shared" si="7"/>
        <v>203713</v>
      </c>
      <c r="K8" s="16">
        <f t="shared" si="7"/>
        <v>211190</v>
      </c>
      <c r="L8" s="16">
        <f t="shared" si="7"/>
        <v>216361</v>
      </c>
      <c r="M8" s="16">
        <f t="shared" si="7"/>
        <v>219380</v>
      </c>
      <c r="N8" s="16">
        <f t="shared" si="7"/>
        <v>221264</v>
      </c>
      <c r="O8" s="16">
        <f t="shared" si="7"/>
        <v>221264</v>
      </c>
      <c r="P8" s="16">
        <f t="shared" si="7"/>
        <v>224779</v>
      </c>
      <c r="Q8" s="16">
        <f t="shared" si="7"/>
        <v>226229</v>
      </c>
      <c r="R8" s="16">
        <f t="shared" si="7"/>
        <v>227363</v>
      </c>
      <c r="S8" s="16">
        <f t="shared" si="7"/>
        <v>228673</v>
      </c>
      <c r="T8" s="16">
        <f t="shared" si="7"/>
        <v>230026</v>
      </c>
      <c r="U8" s="16">
        <f t="shared" si="7"/>
        <v>230444</v>
      </c>
      <c r="V8" s="16">
        <f t="shared" si="7"/>
        <v>231566</v>
      </c>
      <c r="W8" s="16">
        <f t="shared" si="7"/>
        <v>231919</v>
      </c>
      <c r="X8" s="16">
        <f t="shared" si="7"/>
        <v>232378</v>
      </c>
      <c r="Y8" s="16">
        <f t="shared" si="7"/>
        <v>232378</v>
      </c>
      <c r="Z8" s="16">
        <f t="shared" si="7"/>
        <v>232459</v>
      </c>
      <c r="AA8" s="16">
        <f t="shared" si="7"/>
        <v>232610</v>
      </c>
      <c r="AB8" s="16">
        <f t="shared" si="7"/>
        <v>232610</v>
      </c>
      <c r="AC8" s="16">
        <f t="shared" si="7"/>
        <v>232610</v>
      </c>
      <c r="AD8" s="20"/>
      <c r="AE8" s="20"/>
    </row>
    <row r="9" spans="1:31" x14ac:dyDescent="0.45">
      <c r="A9" s="14" t="s">
        <v>8</v>
      </c>
      <c r="B9" s="16" t="s">
        <v>9</v>
      </c>
      <c r="C9" s="16" t="s">
        <v>9</v>
      </c>
      <c r="D9" s="16">
        <f t="shared" ref="D9:AC9" si="8">SUM(D10:D11)</f>
        <v>609450</v>
      </c>
      <c r="E9" s="16">
        <f t="shared" si="8"/>
        <v>586630</v>
      </c>
      <c r="F9" s="16">
        <f t="shared" si="8"/>
        <v>461630</v>
      </c>
      <c r="G9" s="16">
        <f t="shared" si="8"/>
        <v>461630</v>
      </c>
      <c r="H9" s="16">
        <f t="shared" si="8"/>
        <v>364520</v>
      </c>
      <c r="I9" s="16">
        <f t="shared" si="8"/>
        <v>364520</v>
      </c>
      <c r="J9" s="16">
        <f t="shared" si="8"/>
        <v>296350</v>
      </c>
      <c r="K9" s="16">
        <f t="shared" si="8"/>
        <v>264050</v>
      </c>
      <c r="L9" s="16">
        <f t="shared" si="8"/>
        <v>171575</v>
      </c>
      <c r="M9" s="16">
        <f t="shared" si="8"/>
        <v>122100</v>
      </c>
      <c r="N9" s="16">
        <f t="shared" si="8"/>
        <v>97200</v>
      </c>
      <c r="O9" s="16">
        <f t="shared" si="8"/>
        <v>96800</v>
      </c>
      <c r="P9" s="16">
        <f t="shared" si="8"/>
        <v>58300</v>
      </c>
      <c r="Q9" s="16">
        <f t="shared" si="8"/>
        <v>57010</v>
      </c>
      <c r="R9" s="16">
        <f t="shared" si="8"/>
        <v>54401</v>
      </c>
      <c r="S9" s="16">
        <f t="shared" si="8"/>
        <v>47101</v>
      </c>
      <c r="T9" s="16">
        <f t="shared" si="8"/>
        <v>33050</v>
      </c>
      <c r="U9" s="16">
        <f t="shared" si="8"/>
        <v>26950</v>
      </c>
      <c r="V9" s="16">
        <f t="shared" si="8"/>
        <v>11400</v>
      </c>
      <c r="W9" s="16">
        <f t="shared" si="8"/>
        <v>9700</v>
      </c>
      <c r="X9" s="16">
        <f t="shared" si="8"/>
        <v>2650</v>
      </c>
      <c r="Y9" s="16">
        <f t="shared" si="8"/>
        <v>1000</v>
      </c>
      <c r="Z9" s="16">
        <f t="shared" si="8"/>
        <v>1000</v>
      </c>
      <c r="AA9" s="16">
        <f t="shared" si="8"/>
        <v>0</v>
      </c>
      <c r="AB9" s="16">
        <f t="shared" si="8"/>
        <v>0</v>
      </c>
      <c r="AC9" s="16">
        <f t="shared" si="8"/>
        <v>0</v>
      </c>
      <c r="AD9" s="16"/>
      <c r="AE9" s="16"/>
    </row>
    <row r="10" spans="1:31" x14ac:dyDescent="0.45">
      <c r="A10" s="20" t="s">
        <v>90</v>
      </c>
      <c r="B10" s="39"/>
      <c r="C10" s="39"/>
      <c r="D10" s="16">
        <v>350000</v>
      </c>
      <c r="E10" s="16">
        <v>350000</v>
      </c>
      <c r="F10" s="16">
        <v>225000</v>
      </c>
      <c r="G10" s="16">
        <v>225000</v>
      </c>
      <c r="H10" s="24">
        <v>165000</v>
      </c>
      <c r="I10" s="16">
        <v>165000</v>
      </c>
      <c r="J10" s="24">
        <v>105000</v>
      </c>
      <c r="K10" s="24">
        <v>105000</v>
      </c>
      <c r="L10" s="24">
        <v>47500</v>
      </c>
      <c r="M10" s="24">
        <v>37500</v>
      </c>
      <c r="N10" s="24">
        <v>35600</v>
      </c>
      <c r="O10" s="24">
        <v>35200</v>
      </c>
      <c r="P10" s="24">
        <v>35200</v>
      </c>
      <c r="Q10" s="24">
        <v>34200</v>
      </c>
      <c r="R10" s="24">
        <v>31900</v>
      </c>
      <c r="S10" s="24">
        <v>24600</v>
      </c>
      <c r="T10" s="24">
        <v>15600</v>
      </c>
      <c r="U10" s="24">
        <v>9500</v>
      </c>
      <c r="V10" s="24">
        <v>7000</v>
      </c>
      <c r="W10" s="24">
        <v>5300</v>
      </c>
      <c r="X10" s="24">
        <v>2200</v>
      </c>
      <c r="Y10" s="16">
        <v>550</v>
      </c>
      <c r="Z10" s="16">
        <v>550</v>
      </c>
      <c r="AA10" s="16">
        <v>0</v>
      </c>
      <c r="AB10" s="16">
        <v>0</v>
      </c>
      <c r="AC10" s="16">
        <v>0</v>
      </c>
      <c r="AD10" s="35"/>
      <c r="AE10" s="35"/>
    </row>
    <row r="11" spans="1:31" x14ac:dyDescent="0.45">
      <c r="A11" s="20" t="s">
        <v>91</v>
      </c>
      <c r="B11" s="39"/>
      <c r="C11" s="39"/>
      <c r="D11" s="16">
        <v>259450</v>
      </c>
      <c r="E11" s="16">
        <v>236630</v>
      </c>
      <c r="F11" s="16">
        <v>236630</v>
      </c>
      <c r="G11" s="16">
        <v>236630</v>
      </c>
      <c r="H11" s="24">
        <v>199520</v>
      </c>
      <c r="I11" s="16">
        <v>199520</v>
      </c>
      <c r="J11" s="24">
        <v>191350</v>
      </c>
      <c r="K11" s="24">
        <v>159050</v>
      </c>
      <c r="L11" s="24">
        <v>124075</v>
      </c>
      <c r="M11" s="24">
        <v>84600</v>
      </c>
      <c r="N11" s="24">
        <v>61600</v>
      </c>
      <c r="O11" s="24">
        <v>61600</v>
      </c>
      <c r="P11" s="24">
        <v>23100</v>
      </c>
      <c r="Q11" s="24">
        <v>22810</v>
      </c>
      <c r="R11" s="24">
        <v>22501</v>
      </c>
      <c r="S11" s="24">
        <v>22501</v>
      </c>
      <c r="T11" s="24">
        <v>17450</v>
      </c>
      <c r="U11" s="24">
        <v>17450</v>
      </c>
      <c r="V11" s="24">
        <v>4400</v>
      </c>
      <c r="W11" s="24">
        <v>4400</v>
      </c>
      <c r="X11" s="24">
        <v>450</v>
      </c>
      <c r="Y11" s="16">
        <v>450</v>
      </c>
      <c r="Z11" s="16">
        <v>450</v>
      </c>
      <c r="AA11" s="16">
        <v>0</v>
      </c>
      <c r="AB11" s="16">
        <v>0</v>
      </c>
      <c r="AC11" s="16">
        <v>0</v>
      </c>
      <c r="AD11" s="35"/>
      <c r="AE11" s="35"/>
    </row>
    <row r="12" spans="1:31" x14ac:dyDescent="0.45">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c r="AD12" s="35"/>
      <c r="AE12" s="35"/>
    </row>
    <row r="13" spans="1:31" x14ac:dyDescent="0.45">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row>
    <row r="14" spans="1:31" x14ac:dyDescent="0.45">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row>
    <row r="15" spans="1:31" x14ac:dyDescent="0.45">
      <c r="A15" s="14" t="s">
        <v>20</v>
      </c>
      <c r="B15" s="42" t="s">
        <v>21</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row>
    <row r="16" spans="1:31" x14ac:dyDescent="0.45">
      <c r="A16" s="41" t="s">
        <v>90</v>
      </c>
      <c r="B16" s="29" t="s">
        <v>93</v>
      </c>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row>
    <row r="17" spans="1:31" x14ac:dyDescent="0.45">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c r="AD17" s="35"/>
      <c r="AE17" s="35"/>
    </row>
    <row r="18" spans="1:31" x14ac:dyDescent="0.45">
      <c r="A18" s="35"/>
      <c r="B18" s="100" t="s">
        <v>158</v>
      </c>
      <c r="C18" s="97"/>
      <c r="D18" s="97"/>
      <c r="E18" s="97"/>
      <c r="F18" s="97"/>
      <c r="G18" s="97"/>
      <c r="H18" s="97"/>
      <c r="I18" s="97"/>
      <c r="J18" s="35"/>
      <c r="K18" s="35"/>
      <c r="L18" s="35"/>
      <c r="M18" s="35"/>
      <c r="N18" s="35"/>
      <c r="O18" s="35"/>
      <c r="P18" s="35"/>
      <c r="Q18" s="35"/>
      <c r="R18" s="35"/>
      <c r="S18" s="35"/>
      <c r="T18" s="35"/>
      <c r="U18" s="35"/>
      <c r="V18" s="35"/>
      <c r="W18" s="35"/>
      <c r="X18" s="35"/>
      <c r="Y18" s="35"/>
      <c r="Z18" s="35"/>
      <c r="AA18" s="35"/>
      <c r="AB18" s="35"/>
      <c r="AC18" s="35"/>
      <c r="AD18" s="35"/>
      <c r="AE18" s="35"/>
    </row>
    <row r="19" spans="1:31" x14ac:dyDescent="0.45">
      <c r="A19" s="35"/>
      <c r="B19" s="35"/>
      <c r="C19" s="35"/>
      <c r="D19" s="35"/>
      <c r="E19" s="35"/>
      <c r="F19" s="35"/>
      <c r="G19" s="35"/>
      <c r="H19" s="35"/>
      <c r="I19" s="35"/>
      <c r="J19" s="35"/>
      <c r="K19" s="35"/>
      <c r="L19" s="35"/>
      <c r="M19" s="35"/>
      <c r="N19" s="35"/>
      <c r="O19" s="35"/>
      <c r="P19" s="35"/>
      <c r="Q19" s="35"/>
      <c r="R19" s="35"/>
      <c r="S19" s="35"/>
      <c r="T19" s="35"/>
      <c r="U19" s="35"/>
      <c r="V19" s="35"/>
      <c r="W19" s="35"/>
      <c r="X19" s="35"/>
      <c r="Y19" s="35"/>
      <c r="Z19" s="35"/>
      <c r="AA19" s="35"/>
      <c r="AB19" s="35"/>
      <c r="AC19" s="35"/>
      <c r="AD19" s="35"/>
      <c r="AE19" s="35"/>
    </row>
    <row r="20" spans="1:31" x14ac:dyDescent="0.45">
      <c r="B20" s="98" t="s">
        <v>159</v>
      </c>
      <c r="C20" s="97"/>
      <c r="D20" s="97"/>
      <c r="E20" s="97"/>
      <c r="F20" s="97"/>
      <c r="G20" s="97"/>
      <c r="H20" s="35"/>
      <c r="O20" s="35"/>
      <c r="P20" s="35"/>
      <c r="Q20" s="35"/>
      <c r="R20" s="35"/>
      <c r="S20" s="35"/>
      <c r="T20" s="35"/>
      <c r="U20" s="35"/>
      <c r="V20" s="35"/>
      <c r="W20" s="35"/>
      <c r="X20" s="35"/>
      <c r="Y20" s="35"/>
      <c r="Z20" s="35"/>
      <c r="AA20" s="35"/>
      <c r="AB20" s="35"/>
      <c r="AC20" s="35"/>
      <c r="AD20" s="35"/>
      <c r="AE20" s="35"/>
    </row>
    <row r="21" spans="1:31" x14ac:dyDescent="0.45">
      <c r="A21" s="35"/>
      <c r="B21" s="35"/>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row>
    <row r="22" spans="1:31" x14ac:dyDescent="0.45">
      <c r="A22" s="14" t="s">
        <v>24</v>
      </c>
      <c r="B22" s="43" t="s">
        <v>160</v>
      </c>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row>
    <row r="23" spans="1:31" x14ac:dyDescent="0.45">
      <c r="A23" s="35"/>
      <c r="B23" s="43" t="s">
        <v>161</v>
      </c>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row>
    <row r="24" spans="1:31" x14ac:dyDescent="0.45">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row>
    <row r="25" spans="1:31" x14ac:dyDescent="0.4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row>
    <row r="26" spans="1:31" x14ac:dyDescent="0.4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row>
    <row r="27" spans="1:31" x14ac:dyDescent="0.4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row>
    <row r="28" spans="1:31" x14ac:dyDescent="0.4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row>
    <row r="29" spans="1:31" x14ac:dyDescent="0.4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row>
    <row r="30" spans="1:31" x14ac:dyDescent="0.4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row>
    <row r="31" spans="1:31" x14ac:dyDescent="0.4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row>
    <row r="32" spans="1:31" x14ac:dyDescent="0.4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row>
    <row r="33" spans="1:31" x14ac:dyDescent="0.4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row>
    <row r="34" spans="1:31" x14ac:dyDescent="0.4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row>
    <row r="35" spans="1:31" x14ac:dyDescent="0.4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row>
    <row r="36" spans="1:31" x14ac:dyDescent="0.4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row>
    <row r="37" spans="1:31" x14ac:dyDescent="0.4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row>
    <row r="38" spans="1:31" x14ac:dyDescent="0.4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row>
    <row r="39" spans="1:31" x14ac:dyDescent="0.4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row>
    <row r="40" spans="1:31" x14ac:dyDescent="0.4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row>
    <row r="41" spans="1:31" x14ac:dyDescent="0.4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row>
    <row r="42" spans="1:31" x14ac:dyDescent="0.4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row>
    <row r="43" spans="1:31" x14ac:dyDescent="0.4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row>
    <row r="44" spans="1:31" x14ac:dyDescent="0.4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row>
    <row r="45" spans="1:31" x14ac:dyDescent="0.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row>
    <row r="46" spans="1:31" x14ac:dyDescent="0.4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row>
    <row r="47" spans="1:31" x14ac:dyDescent="0.4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row>
    <row r="48" spans="1:31" x14ac:dyDescent="0.4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row>
    <row r="49" spans="1:31" x14ac:dyDescent="0.4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row>
    <row r="50" spans="1:31" x14ac:dyDescent="0.4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row>
    <row r="51" spans="1:31" x14ac:dyDescent="0.4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row>
    <row r="52" spans="1:31" x14ac:dyDescent="0.4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row>
    <row r="53" spans="1:31" x14ac:dyDescent="0.4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row>
    <row r="54" spans="1:31" x14ac:dyDescent="0.4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row>
    <row r="55" spans="1:31" x14ac:dyDescent="0.4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row>
    <row r="56" spans="1:31" x14ac:dyDescent="0.4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row>
    <row r="57" spans="1:31" x14ac:dyDescent="0.4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row>
    <row r="58" spans="1:31" x14ac:dyDescent="0.4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row>
    <row r="59" spans="1:31" x14ac:dyDescent="0.4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row>
    <row r="60" spans="1:31" x14ac:dyDescent="0.4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row>
    <row r="61" spans="1:31" x14ac:dyDescent="0.4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row>
    <row r="62" spans="1:31" x14ac:dyDescent="0.4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row>
    <row r="63" spans="1:31" x14ac:dyDescent="0.4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row>
    <row r="64" spans="1:31" x14ac:dyDescent="0.4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row>
    <row r="65" spans="1:31" x14ac:dyDescent="0.4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row>
    <row r="66" spans="1:31" x14ac:dyDescent="0.4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row>
    <row r="67" spans="1:31" x14ac:dyDescent="0.4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row>
    <row r="68" spans="1:31" x14ac:dyDescent="0.4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row>
    <row r="69" spans="1:31" x14ac:dyDescent="0.4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row>
    <row r="70" spans="1:31" x14ac:dyDescent="0.4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row>
    <row r="71" spans="1:31" x14ac:dyDescent="0.4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row>
    <row r="72" spans="1:31" x14ac:dyDescent="0.4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row>
    <row r="73" spans="1:31" x14ac:dyDescent="0.4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row>
    <row r="74" spans="1:31" x14ac:dyDescent="0.4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row>
    <row r="75" spans="1:31" x14ac:dyDescent="0.4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row>
    <row r="76" spans="1:31" x14ac:dyDescent="0.4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row>
    <row r="77" spans="1:31" x14ac:dyDescent="0.4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row>
    <row r="78" spans="1:31" x14ac:dyDescent="0.4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row>
    <row r="79" spans="1:31" x14ac:dyDescent="0.4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row>
    <row r="80" spans="1:31" x14ac:dyDescent="0.4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row>
    <row r="81" spans="1:31" x14ac:dyDescent="0.4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row>
    <row r="82" spans="1:31" x14ac:dyDescent="0.4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row>
    <row r="83" spans="1:31" x14ac:dyDescent="0.4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row>
    <row r="84" spans="1:31" x14ac:dyDescent="0.4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row>
    <row r="85" spans="1:31" x14ac:dyDescent="0.4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row>
    <row r="86" spans="1:31" x14ac:dyDescent="0.4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row>
    <row r="87" spans="1:31" x14ac:dyDescent="0.4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row>
    <row r="88" spans="1:31" x14ac:dyDescent="0.4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row>
    <row r="89" spans="1:31" x14ac:dyDescent="0.4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row>
    <row r="90" spans="1:31" x14ac:dyDescent="0.4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row>
    <row r="91" spans="1:31" x14ac:dyDescent="0.4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row>
    <row r="92" spans="1:31" x14ac:dyDescent="0.4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row>
    <row r="93" spans="1:31" x14ac:dyDescent="0.4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row>
    <row r="94" spans="1:31" x14ac:dyDescent="0.4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row>
    <row r="95" spans="1:31" x14ac:dyDescent="0.4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row>
    <row r="96" spans="1:31" x14ac:dyDescent="0.4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row>
    <row r="97" spans="1:31" x14ac:dyDescent="0.4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row>
    <row r="98" spans="1:31" x14ac:dyDescent="0.4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row>
    <row r="99" spans="1:31" x14ac:dyDescent="0.4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row>
    <row r="100" spans="1:31" x14ac:dyDescent="0.4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row>
    <row r="101" spans="1:31" x14ac:dyDescent="0.4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row>
    <row r="102" spans="1:31" x14ac:dyDescent="0.4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row>
    <row r="103" spans="1:31" x14ac:dyDescent="0.4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row>
    <row r="104" spans="1:31" x14ac:dyDescent="0.4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row>
    <row r="105" spans="1:31" x14ac:dyDescent="0.4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row>
    <row r="106" spans="1:31" x14ac:dyDescent="0.4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row>
    <row r="107" spans="1:31" x14ac:dyDescent="0.4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row>
    <row r="108" spans="1:31" x14ac:dyDescent="0.4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row>
    <row r="109" spans="1:31" x14ac:dyDescent="0.4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row>
    <row r="110" spans="1:31" x14ac:dyDescent="0.4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row>
    <row r="111" spans="1:31" x14ac:dyDescent="0.4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row>
    <row r="112" spans="1:31" x14ac:dyDescent="0.4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row>
    <row r="113" spans="1:31" x14ac:dyDescent="0.4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row>
    <row r="114" spans="1:31" x14ac:dyDescent="0.4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row>
    <row r="115" spans="1:31" x14ac:dyDescent="0.4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row>
    <row r="116" spans="1:31" x14ac:dyDescent="0.4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row>
    <row r="117" spans="1:31" x14ac:dyDescent="0.4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row>
    <row r="118" spans="1:31" x14ac:dyDescent="0.4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row>
    <row r="119" spans="1:31" x14ac:dyDescent="0.4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row>
    <row r="120" spans="1:31" x14ac:dyDescent="0.4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row>
    <row r="121" spans="1:31" x14ac:dyDescent="0.4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row>
    <row r="122" spans="1:31" x14ac:dyDescent="0.4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row>
    <row r="123" spans="1:31" x14ac:dyDescent="0.4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row>
    <row r="124" spans="1:31" x14ac:dyDescent="0.4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row>
    <row r="125" spans="1:31" x14ac:dyDescent="0.4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row>
    <row r="126" spans="1:31" x14ac:dyDescent="0.4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row>
    <row r="127" spans="1:31" x14ac:dyDescent="0.4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row>
    <row r="128" spans="1:31" x14ac:dyDescent="0.4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row>
    <row r="129" spans="1:31" x14ac:dyDescent="0.4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row>
    <row r="130" spans="1:31" x14ac:dyDescent="0.4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row>
    <row r="131" spans="1:31" x14ac:dyDescent="0.4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row>
    <row r="132" spans="1:31" x14ac:dyDescent="0.4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row>
    <row r="133" spans="1:31" x14ac:dyDescent="0.4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row>
    <row r="134" spans="1:31" x14ac:dyDescent="0.4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row>
    <row r="135" spans="1:31" x14ac:dyDescent="0.4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row>
    <row r="136" spans="1:31" x14ac:dyDescent="0.4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row>
    <row r="137" spans="1:31" x14ac:dyDescent="0.4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row>
    <row r="138" spans="1:31" x14ac:dyDescent="0.4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row>
    <row r="139" spans="1:31" x14ac:dyDescent="0.4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row>
    <row r="140" spans="1:31" x14ac:dyDescent="0.4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row>
    <row r="141" spans="1:31" x14ac:dyDescent="0.4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row>
    <row r="142" spans="1:31" x14ac:dyDescent="0.4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row>
    <row r="143" spans="1:31" x14ac:dyDescent="0.4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row>
    <row r="144" spans="1:31" x14ac:dyDescent="0.4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row>
    <row r="145" spans="1:31" x14ac:dyDescent="0.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row>
    <row r="146" spans="1:31" x14ac:dyDescent="0.4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row>
    <row r="147" spans="1:31" x14ac:dyDescent="0.4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row>
    <row r="148" spans="1:31" x14ac:dyDescent="0.4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row>
    <row r="149" spans="1:31" x14ac:dyDescent="0.4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row>
    <row r="150" spans="1:31" x14ac:dyDescent="0.4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row>
    <row r="151" spans="1:31" x14ac:dyDescent="0.4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row>
    <row r="152" spans="1:31" x14ac:dyDescent="0.4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row>
    <row r="153" spans="1:31" x14ac:dyDescent="0.4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row>
    <row r="154" spans="1:31" x14ac:dyDescent="0.4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row>
    <row r="155" spans="1:31" x14ac:dyDescent="0.4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row>
    <row r="156" spans="1:31" x14ac:dyDescent="0.4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row>
    <row r="157" spans="1:31" x14ac:dyDescent="0.4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row>
    <row r="158" spans="1:31" x14ac:dyDescent="0.4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row>
    <row r="159" spans="1:31" x14ac:dyDescent="0.4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row>
    <row r="160" spans="1:31" x14ac:dyDescent="0.4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row>
    <row r="161" spans="1:31" x14ac:dyDescent="0.4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row>
    <row r="162" spans="1:31" x14ac:dyDescent="0.4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row>
    <row r="163" spans="1:31" x14ac:dyDescent="0.4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row>
    <row r="164" spans="1:31" x14ac:dyDescent="0.4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row>
    <row r="165" spans="1:31" x14ac:dyDescent="0.4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row>
    <row r="166" spans="1:31" x14ac:dyDescent="0.4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row>
    <row r="167" spans="1:31" x14ac:dyDescent="0.4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row>
    <row r="168" spans="1:31" x14ac:dyDescent="0.4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row>
    <row r="169" spans="1:31" x14ac:dyDescent="0.4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row>
    <row r="170" spans="1:31" x14ac:dyDescent="0.4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row>
    <row r="171" spans="1:31" x14ac:dyDescent="0.4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row>
    <row r="172" spans="1:31" x14ac:dyDescent="0.4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row>
    <row r="173" spans="1:31" x14ac:dyDescent="0.4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row>
    <row r="174" spans="1:31" x14ac:dyDescent="0.4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row>
    <row r="175" spans="1:31" x14ac:dyDescent="0.4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row>
    <row r="176" spans="1:31" x14ac:dyDescent="0.4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row>
    <row r="177" spans="1:31" x14ac:dyDescent="0.4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row>
    <row r="178" spans="1:31" x14ac:dyDescent="0.4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row>
    <row r="179" spans="1:31" x14ac:dyDescent="0.4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row>
    <row r="180" spans="1:31" x14ac:dyDescent="0.4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row>
    <row r="181" spans="1:31" x14ac:dyDescent="0.4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row>
    <row r="182" spans="1:31" x14ac:dyDescent="0.4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row>
    <row r="183" spans="1:31" x14ac:dyDescent="0.4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row>
    <row r="184" spans="1:31" x14ac:dyDescent="0.4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row>
    <row r="185" spans="1:31" x14ac:dyDescent="0.4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row>
    <row r="186" spans="1:31" x14ac:dyDescent="0.4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row>
    <row r="187" spans="1:31" x14ac:dyDescent="0.4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row>
    <row r="188" spans="1:31" x14ac:dyDescent="0.4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row>
    <row r="189" spans="1:31" x14ac:dyDescent="0.4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row>
    <row r="190" spans="1:31" x14ac:dyDescent="0.4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row>
    <row r="191" spans="1:31" x14ac:dyDescent="0.4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row>
    <row r="192" spans="1:31" x14ac:dyDescent="0.4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row>
    <row r="193" spans="1:31" x14ac:dyDescent="0.4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row>
    <row r="194" spans="1:31" x14ac:dyDescent="0.4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row>
    <row r="195" spans="1:31" x14ac:dyDescent="0.4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row>
    <row r="196" spans="1:31" x14ac:dyDescent="0.4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row>
    <row r="197" spans="1:31" x14ac:dyDescent="0.4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row>
    <row r="198" spans="1:31" x14ac:dyDescent="0.4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row>
    <row r="199" spans="1:31" x14ac:dyDescent="0.4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row>
    <row r="200" spans="1:31" x14ac:dyDescent="0.4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row>
    <row r="201" spans="1:31" x14ac:dyDescent="0.4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row>
    <row r="202" spans="1:31" x14ac:dyDescent="0.4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row>
    <row r="203" spans="1:31" x14ac:dyDescent="0.4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row>
    <row r="204" spans="1:31" x14ac:dyDescent="0.4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row>
    <row r="205" spans="1:31" x14ac:dyDescent="0.4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row>
    <row r="206" spans="1:31" x14ac:dyDescent="0.4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row>
    <row r="207" spans="1:31" x14ac:dyDescent="0.4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row>
    <row r="208" spans="1:31" x14ac:dyDescent="0.4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row>
    <row r="209" spans="1:31" x14ac:dyDescent="0.4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row>
    <row r="210" spans="1:31" x14ac:dyDescent="0.4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row>
    <row r="211" spans="1:31" x14ac:dyDescent="0.4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row>
    <row r="212" spans="1:31" x14ac:dyDescent="0.4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row>
    <row r="213" spans="1:31" x14ac:dyDescent="0.4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row>
    <row r="214" spans="1:31" x14ac:dyDescent="0.4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row>
    <row r="215" spans="1:31" x14ac:dyDescent="0.4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row>
    <row r="216" spans="1:31" x14ac:dyDescent="0.4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row>
    <row r="217" spans="1:31" x14ac:dyDescent="0.4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row>
    <row r="218" spans="1:31" x14ac:dyDescent="0.4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row>
    <row r="219" spans="1:31" x14ac:dyDescent="0.4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row>
    <row r="220" spans="1:31" x14ac:dyDescent="0.4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row>
    <row r="221" spans="1:31" x14ac:dyDescent="0.4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row>
    <row r="222" spans="1:31" x14ac:dyDescent="0.4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row>
    <row r="223" spans="1:31" x14ac:dyDescent="0.4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row>
    <row r="224" spans="1:31" x14ac:dyDescent="0.4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row>
    <row r="225" spans="1:31" x14ac:dyDescent="0.4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row>
    <row r="226" spans="1:31" x14ac:dyDescent="0.4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row>
    <row r="227" spans="1:31" x14ac:dyDescent="0.4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row>
    <row r="228" spans="1:31" x14ac:dyDescent="0.4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row>
    <row r="229" spans="1:31" x14ac:dyDescent="0.4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row>
    <row r="230" spans="1:31" x14ac:dyDescent="0.4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row>
    <row r="231" spans="1:31" x14ac:dyDescent="0.4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row>
    <row r="232" spans="1:31" x14ac:dyDescent="0.4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row>
    <row r="233" spans="1:31" x14ac:dyDescent="0.4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row>
    <row r="234" spans="1:31" x14ac:dyDescent="0.4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row>
    <row r="235" spans="1:31" x14ac:dyDescent="0.4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row>
    <row r="236" spans="1:31" x14ac:dyDescent="0.4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row>
    <row r="237" spans="1:31" x14ac:dyDescent="0.4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row>
    <row r="238" spans="1:31" x14ac:dyDescent="0.4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row>
    <row r="239" spans="1:31" x14ac:dyDescent="0.4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row>
    <row r="240" spans="1:31" x14ac:dyDescent="0.4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row>
    <row r="241" spans="1:31" x14ac:dyDescent="0.4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row>
    <row r="242" spans="1:31" x14ac:dyDescent="0.4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row>
    <row r="243" spans="1:31" x14ac:dyDescent="0.4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row>
    <row r="244" spans="1:31" x14ac:dyDescent="0.4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row>
    <row r="245" spans="1:31" x14ac:dyDescent="0.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row>
    <row r="246" spans="1:31" x14ac:dyDescent="0.4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row>
    <row r="247" spans="1:31" x14ac:dyDescent="0.4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row>
    <row r="248" spans="1:31" x14ac:dyDescent="0.4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row>
    <row r="249" spans="1:31" x14ac:dyDescent="0.4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row>
    <row r="250" spans="1:31" x14ac:dyDescent="0.4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row>
    <row r="251" spans="1:31" x14ac:dyDescent="0.4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row>
    <row r="252" spans="1:31" x14ac:dyDescent="0.4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row>
    <row r="253" spans="1:31" x14ac:dyDescent="0.4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row>
    <row r="254" spans="1:31" x14ac:dyDescent="0.4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row>
    <row r="255" spans="1:31" x14ac:dyDescent="0.4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row>
    <row r="256" spans="1:31" x14ac:dyDescent="0.4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row>
    <row r="257" spans="1:31" x14ac:dyDescent="0.4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row>
    <row r="258" spans="1:31" x14ac:dyDescent="0.4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row>
    <row r="259" spans="1:31" x14ac:dyDescent="0.4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row>
    <row r="260" spans="1:31" x14ac:dyDescent="0.4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row>
    <row r="261" spans="1:31" x14ac:dyDescent="0.4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row>
    <row r="262" spans="1:31" x14ac:dyDescent="0.4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row>
    <row r="263" spans="1:31" x14ac:dyDescent="0.4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row>
    <row r="264" spans="1:31" x14ac:dyDescent="0.4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row>
    <row r="265" spans="1:31" x14ac:dyDescent="0.4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row>
    <row r="266" spans="1:31" x14ac:dyDescent="0.4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row>
    <row r="267" spans="1:31" x14ac:dyDescent="0.4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row>
    <row r="268" spans="1:31" x14ac:dyDescent="0.4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row>
    <row r="269" spans="1:31" x14ac:dyDescent="0.4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row>
    <row r="270" spans="1:31" x14ac:dyDescent="0.4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row>
    <row r="271" spans="1:31" x14ac:dyDescent="0.4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row>
    <row r="272" spans="1:31" x14ac:dyDescent="0.4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row>
    <row r="273" spans="1:31" x14ac:dyDescent="0.4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row>
    <row r="274" spans="1:31" x14ac:dyDescent="0.4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row>
    <row r="275" spans="1:31" x14ac:dyDescent="0.4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row>
    <row r="276" spans="1:31" x14ac:dyDescent="0.4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row>
    <row r="277" spans="1:31" x14ac:dyDescent="0.4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row>
    <row r="278" spans="1:31" x14ac:dyDescent="0.4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row>
    <row r="279" spans="1:31" x14ac:dyDescent="0.4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row>
    <row r="280" spans="1:31" x14ac:dyDescent="0.4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row>
    <row r="281" spans="1:31" x14ac:dyDescent="0.4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row>
    <row r="282" spans="1:31" x14ac:dyDescent="0.4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row>
    <row r="283" spans="1:31" x14ac:dyDescent="0.4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row>
    <row r="284" spans="1:31" x14ac:dyDescent="0.4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row>
    <row r="285" spans="1:31" x14ac:dyDescent="0.4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row>
    <row r="286" spans="1:31" x14ac:dyDescent="0.4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row>
    <row r="287" spans="1:31" x14ac:dyDescent="0.4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row>
    <row r="288" spans="1:31" x14ac:dyDescent="0.4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row>
    <row r="289" spans="1:31" x14ac:dyDescent="0.4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row>
    <row r="290" spans="1:31" x14ac:dyDescent="0.4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row>
    <row r="291" spans="1:31" x14ac:dyDescent="0.4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row>
    <row r="292" spans="1:31" x14ac:dyDescent="0.4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row>
    <row r="293" spans="1:31" x14ac:dyDescent="0.4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row>
    <row r="294" spans="1:31" x14ac:dyDescent="0.4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row>
    <row r="295" spans="1:31" x14ac:dyDescent="0.4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row>
    <row r="296" spans="1:31" x14ac:dyDescent="0.4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row>
    <row r="297" spans="1:31" x14ac:dyDescent="0.4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row>
    <row r="298" spans="1:31" x14ac:dyDescent="0.4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row>
    <row r="299" spans="1:31" x14ac:dyDescent="0.4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row>
    <row r="300" spans="1:31" x14ac:dyDescent="0.4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row>
    <row r="301" spans="1:31" x14ac:dyDescent="0.4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row>
    <row r="302" spans="1:31" x14ac:dyDescent="0.4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row>
    <row r="303" spans="1:31" x14ac:dyDescent="0.4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row>
    <row r="304" spans="1:31" x14ac:dyDescent="0.4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row>
    <row r="305" spans="1:31" x14ac:dyDescent="0.4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row>
    <row r="306" spans="1:31" x14ac:dyDescent="0.4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row>
    <row r="307" spans="1:31" x14ac:dyDescent="0.4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row>
    <row r="308" spans="1:31" x14ac:dyDescent="0.4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row>
    <row r="309" spans="1:31" x14ac:dyDescent="0.4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row>
    <row r="310" spans="1:31" x14ac:dyDescent="0.4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row>
    <row r="311" spans="1:31" x14ac:dyDescent="0.4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row>
    <row r="312" spans="1:31" x14ac:dyDescent="0.4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row>
    <row r="313" spans="1:31" x14ac:dyDescent="0.4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row>
    <row r="314" spans="1:31" x14ac:dyDescent="0.4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row>
    <row r="315" spans="1:31" x14ac:dyDescent="0.4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row>
    <row r="316" spans="1:31" x14ac:dyDescent="0.4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row>
    <row r="317" spans="1:31" x14ac:dyDescent="0.4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row>
    <row r="318" spans="1:31" x14ac:dyDescent="0.4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row>
    <row r="319" spans="1:31" x14ac:dyDescent="0.4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row>
    <row r="320" spans="1:31" x14ac:dyDescent="0.4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row>
    <row r="321" spans="1:31" x14ac:dyDescent="0.4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row>
    <row r="322" spans="1:31" x14ac:dyDescent="0.4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row>
    <row r="323" spans="1:31" x14ac:dyDescent="0.4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row>
    <row r="324" spans="1:31" x14ac:dyDescent="0.4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row>
    <row r="325" spans="1:31" x14ac:dyDescent="0.4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row>
    <row r="326" spans="1:31" x14ac:dyDescent="0.4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row>
    <row r="327" spans="1:31" x14ac:dyDescent="0.4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row>
    <row r="328" spans="1:31" x14ac:dyDescent="0.4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row>
    <row r="329" spans="1:31" x14ac:dyDescent="0.4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row>
    <row r="330" spans="1:31" x14ac:dyDescent="0.4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row>
    <row r="331" spans="1:31" x14ac:dyDescent="0.4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row>
    <row r="332" spans="1:31" x14ac:dyDescent="0.4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row>
    <row r="333" spans="1:31" x14ac:dyDescent="0.4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row>
    <row r="334" spans="1:31" x14ac:dyDescent="0.4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row>
    <row r="335" spans="1:31" x14ac:dyDescent="0.4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row>
    <row r="336" spans="1:31" x14ac:dyDescent="0.4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row>
    <row r="337" spans="1:31" x14ac:dyDescent="0.4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row>
    <row r="338" spans="1:31" x14ac:dyDescent="0.4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row>
    <row r="339" spans="1:31" x14ac:dyDescent="0.4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row>
    <row r="340" spans="1:31" x14ac:dyDescent="0.4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row>
    <row r="341" spans="1:31" x14ac:dyDescent="0.4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row>
    <row r="342" spans="1:31" x14ac:dyDescent="0.4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row>
    <row r="343" spans="1:31" x14ac:dyDescent="0.4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row>
    <row r="344" spans="1:31" x14ac:dyDescent="0.4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row>
    <row r="345" spans="1:31" x14ac:dyDescent="0.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row>
    <row r="346" spans="1:31" x14ac:dyDescent="0.4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row>
    <row r="347" spans="1:31" x14ac:dyDescent="0.4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row>
    <row r="348" spans="1:31" x14ac:dyDescent="0.4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row>
    <row r="349" spans="1:31" x14ac:dyDescent="0.4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row>
    <row r="350" spans="1:31" x14ac:dyDescent="0.4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row>
    <row r="351" spans="1:31" x14ac:dyDescent="0.4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row>
    <row r="352" spans="1:31" x14ac:dyDescent="0.4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row>
    <row r="353" spans="1:31" x14ac:dyDescent="0.4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row>
    <row r="354" spans="1:31" x14ac:dyDescent="0.4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row>
    <row r="355" spans="1:31" x14ac:dyDescent="0.4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row>
    <row r="356" spans="1:31" x14ac:dyDescent="0.4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row>
    <row r="357" spans="1:31" x14ac:dyDescent="0.4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row>
    <row r="358" spans="1:31" x14ac:dyDescent="0.4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row>
    <row r="359" spans="1:31" x14ac:dyDescent="0.4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row>
    <row r="360" spans="1:31" x14ac:dyDescent="0.4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row>
    <row r="361" spans="1:31" x14ac:dyDescent="0.4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row>
    <row r="362" spans="1:31" x14ac:dyDescent="0.4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row>
    <row r="363" spans="1:31" x14ac:dyDescent="0.4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row>
    <row r="364" spans="1:31" x14ac:dyDescent="0.4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row>
    <row r="365" spans="1:31" x14ac:dyDescent="0.4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row>
    <row r="366" spans="1:31" x14ac:dyDescent="0.4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row>
    <row r="367" spans="1:31" x14ac:dyDescent="0.4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row>
    <row r="368" spans="1:31" x14ac:dyDescent="0.4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row>
    <row r="369" spans="1:31" x14ac:dyDescent="0.4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row>
    <row r="370" spans="1:31" x14ac:dyDescent="0.4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row>
    <row r="371" spans="1:31" x14ac:dyDescent="0.4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row>
    <row r="372" spans="1:31" x14ac:dyDescent="0.4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row>
    <row r="373" spans="1:31" x14ac:dyDescent="0.4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row>
    <row r="374" spans="1:31" x14ac:dyDescent="0.4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row>
    <row r="375" spans="1:31" x14ac:dyDescent="0.4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row>
    <row r="376" spans="1:31" x14ac:dyDescent="0.4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row>
    <row r="377" spans="1:31" x14ac:dyDescent="0.4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row>
    <row r="378" spans="1:31" x14ac:dyDescent="0.4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row>
    <row r="379" spans="1:31" x14ac:dyDescent="0.4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row>
    <row r="380" spans="1:31" x14ac:dyDescent="0.4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row>
    <row r="381" spans="1:31" x14ac:dyDescent="0.4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row>
    <row r="382" spans="1:31" x14ac:dyDescent="0.4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row>
    <row r="383" spans="1:31" x14ac:dyDescent="0.4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row>
    <row r="384" spans="1:31" x14ac:dyDescent="0.4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row>
    <row r="385" spans="1:31" x14ac:dyDescent="0.4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row>
    <row r="386" spans="1:31" x14ac:dyDescent="0.4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row>
    <row r="387" spans="1:31" x14ac:dyDescent="0.4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row>
    <row r="388" spans="1:31" x14ac:dyDescent="0.4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row>
    <row r="389" spans="1:31" x14ac:dyDescent="0.4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row>
    <row r="390" spans="1:31" x14ac:dyDescent="0.4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row>
    <row r="391" spans="1:31" x14ac:dyDescent="0.4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row>
    <row r="392" spans="1:31" x14ac:dyDescent="0.4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row>
    <row r="393" spans="1:31" x14ac:dyDescent="0.4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row>
    <row r="394" spans="1:31" x14ac:dyDescent="0.4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row>
    <row r="395" spans="1:31" x14ac:dyDescent="0.4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row>
    <row r="396" spans="1:31" x14ac:dyDescent="0.4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row>
    <row r="397" spans="1:31" x14ac:dyDescent="0.4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row>
    <row r="398" spans="1:31" x14ac:dyDescent="0.4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row>
    <row r="399" spans="1:31" x14ac:dyDescent="0.4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row>
    <row r="400" spans="1:31" x14ac:dyDescent="0.4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row>
    <row r="401" spans="1:31" x14ac:dyDescent="0.4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row>
    <row r="402" spans="1:31" x14ac:dyDescent="0.4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row>
    <row r="403" spans="1:31" x14ac:dyDescent="0.4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row>
    <row r="404" spans="1:31" x14ac:dyDescent="0.4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row>
    <row r="405" spans="1:31" x14ac:dyDescent="0.4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row>
    <row r="406" spans="1:31" x14ac:dyDescent="0.4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row>
    <row r="407" spans="1:31" x14ac:dyDescent="0.4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row>
    <row r="408" spans="1:31" x14ac:dyDescent="0.4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row>
    <row r="409" spans="1:31" x14ac:dyDescent="0.4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row>
    <row r="410" spans="1:31" x14ac:dyDescent="0.4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row>
    <row r="411" spans="1:31" x14ac:dyDescent="0.4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row>
    <row r="412" spans="1:31" x14ac:dyDescent="0.4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row>
    <row r="413" spans="1:31" x14ac:dyDescent="0.4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row>
    <row r="414" spans="1:31" x14ac:dyDescent="0.4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row>
    <row r="415" spans="1:31" x14ac:dyDescent="0.4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row>
    <row r="416" spans="1:31" x14ac:dyDescent="0.4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row>
    <row r="417" spans="1:31" x14ac:dyDescent="0.4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row>
    <row r="418" spans="1:31" x14ac:dyDescent="0.4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row>
    <row r="419" spans="1:31" x14ac:dyDescent="0.4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row>
    <row r="420" spans="1:31" x14ac:dyDescent="0.4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row>
    <row r="421" spans="1:31" x14ac:dyDescent="0.4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row>
    <row r="422" spans="1:31" x14ac:dyDescent="0.4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row>
    <row r="423" spans="1:31" x14ac:dyDescent="0.4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row>
    <row r="424" spans="1:31" x14ac:dyDescent="0.4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row>
    <row r="425" spans="1:31" x14ac:dyDescent="0.4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row>
    <row r="426" spans="1:31" x14ac:dyDescent="0.4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row>
    <row r="427" spans="1:31" x14ac:dyDescent="0.4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row>
    <row r="428" spans="1:31" x14ac:dyDescent="0.4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row>
    <row r="429" spans="1:31" x14ac:dyDescent="0.4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row>
    <row r="430" spans="1:31" x14ac:dyDescent="0.4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row>
    <row r="431" spans="1:31" x14ac:dyDescent="0.4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row>
    <row r="432" spans="1:31" x14ac:dyDescent="0.4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row>
    <row r="433" spans="1:31" x14ac:dyDescent="0.4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row>
    <row r="434" spans="1:31" x14ac:dyDescent="0.4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row>
    <row r="435" spans="1:31" x14ac:dyDescent="0.4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row>
    <row r="436" spans="1:31" x14ac:dyDescent="0.4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row>
    <row r="437" spans="1:31" x14ac:dyDescent="0.4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row>
    <row r="438" spans="1:31" x14ac:dyDescent="0.4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row>
    <row r="439" spans="1:31" x14ac:dyDescent="0.4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row>
    <row r="440" spans="1:31" x14ac:dyDescent="0.4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row>
    <row r="441" spans="1:31" x14ac:dyDescent="0.4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row>
    <row r="442" spans="1:31" x14ac:dyDescent="0.4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row>
    <row r="443" spans="1:31" x14ac:dyDescent="0.4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row>
    <row r="444" spans="1:31" x14ac:dyDescent="0.4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row>
    <row r="445" spans="1:31" x14ac:dyDescent="0.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row>
    <row r="446" spans="1:31" x14ac:dyDescent="0.4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row>
    <row r="447" spans="1:31" x14ac:dyDescent="0.4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row>
    <row r="448" spans="1:31" x14ac:dyDescent="0.4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row>
    <row r="449" spans="1:31" x14ac:dyDescent="0.4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row>
    <row r="450" spans="1:31" x14ac:dyDescent="0.4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row>
    <row r="451" spans="1:31" x14ac:dyDescent="0.4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row>
    <row r="452" spans="1:31" x14ac:dyDescent="0.4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row>
    <row r="453" spans="1:31" x14ac:dyDescent="0.4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row>
    <row r="454" spans="1:31" x14ac:dyDescent="0.4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row>
    <row r="455" spans="1:31" x14ac:dyDescent="0.4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row>
    <row r="456" spans="1:31" x14ac:dyDescent="0.4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row>
    <row r="457" spans="1:31" x14ac:dyDescent="0.4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row>
    <row r="458" spans="1:31" x14ac:dyDescent="0.4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row>
    <row r="459" spans="1:31" x14ac:dyDescent="0.4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row>
    <row r="460" spans="1:31" x14ac:dyDescent="0.4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row>
    <row r="461" spans="1:31" x14ac:dyDescent="0.4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row>
    <row r="462" spans="1:31" x14ac:dyDescent="0.4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row>
    <row r="463" spans="1:31" x14ac:dyDescent="0.4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row>
    <row r="464" spans="1:31" x14ac:dyDescent="0.4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row>
    <row r="465" spans="1:31" x14ac:dyDescent="0.4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row>
    <row r="466" spans="1:31" x14ac:dyDescent="0.4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row>
    <row r="467" spans="1:31" x14ac:dyDescent="0.4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row>
    <row r="468" spans="1:31" x14ac:dyDescent="0.4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row>
    <row r="469" spans="1:31" x14ac:dyDescent="0.4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row>
    <row r="470" spans="1:31" x14ac:dyDescent="0.4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row>
    <row r="471" spans="1:31" x14ac:dyDescent="0.4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row>
    <row r="472" spans="1:31" x14ac:dyDescent="0.4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row>
    <row r="473" spans="1:31" x14ac:dyDescent="0.4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row>
    <row r="474" spans="1:31" x14ac:dyDescent="0.4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row>
    <row r="475" spans="1:31" x14ac:dyDescent="0.4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row>
    <row r="476" spans="1:31" x14ac:dyDescent="0.4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row>
    <row r="477" spans="1:31" x14ac:dyDescent="0.4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row>
    <row r="478" spans="1:31" x14ac:dyDescent="0.4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row>
    <row r="479" spans="1:31" x14ac:dyDescent="0.4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row>
    <row r="480" spans="1:31" x14ac:dyDescent="0.4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row>
    <row r="481" spans="1:31" x14ac:dyDescent="0.4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row>
    <row r="482" spans="1:31" x14ac:dyDescent="0.4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row>
    <row r="483" spans="1:31" x14ac:dyDescent="0.4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row>
    <row r="484" spans="1:31" x14ac:dyDescent="0.4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row>
    <row r="485" spans="1:31" x14ac:dyDescent="0.4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row>
    <row r="486" spans="1:31" x14ac:dyDescent="0.4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row>
    <row r="487" spans="1:31" x14ac:dyDescent="0.4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row>
    <row r="488" spans="1:31" x14ac:dyDescent="0.4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row>
    <row r="489" spans="1:31" x14ac:dyDescent="0.4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row>
    <row r="490" spans="1:31" x14ac:dyDescent="0.4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row>
    <row r="491" spans="1:31" x14ac:dyDescent="0.4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row>
    <row r="492" spans="1:31" x14ac:dyDescent="0.4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row>
    <row r="493" spans="1:31" x14ac:dyDescent="0.4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row>
    <row r="494" spans="1:31" x14ac:dyDescent="0.4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row>
    <row r="495" spans="1:31" x14ac:dyDescent="0.4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row>
    <row r="496" spans="1:31" x14ac:dyDescent="0.4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row>
    <row r="497" spans="1:31" x14ac:dyDescent="0.4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row>
    <row r="498" spans="1:31" x14ac:dyDescent="0.4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row>
    <row r="499" spans="1:31" x14ac:dyDescent="0.4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row>
    <row r="500" spans="1:31" x14ac:dyDescent="0.4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row>
    <row r="501" spans="1:31" x14ac:dyDescent="0.4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row>
    <row r="502" spans="1:31" x14ac:dyDescent="0.4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row>
    <row r="503" spans="1:31" x14ac:dyDescent="0.4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row>
    <row r="504" spans="1:31" x14ac:dyDescent="0.4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row>
    <row r="505" spans="1:31" x14ac:dyDescent="0.4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row>
    <row r="506" spans="1:31" x14ac:dyDescent="0.4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row>
    <row r="507" spans="1:31" x14ac:dyDescent="0.4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row>
    <row r="508" spans="1:31" x14ac:dyDescent="0.4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row>
    <row r="509" spans="1:31" x14ac:dyDescent="0.4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row>
    <row r="510" spans="1:31" x14ac:dyDescent="0.4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row>
    <row r="511" spans="1:31" x14ac:dyDescent="0.4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row>
    <row r="512" spans="1:31" x14ac:dyDescent="0.4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row>
    <row r="513" spans="1:31" x14ac:dyDescent="0.4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row>
    <row r="514" spans="1:31" x14ac:dyDescent="0.4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row>
    <row r="515" spans="1:31" x14ac:dyDescent="0.4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row>
    <row r="516" spans="1:31" x14ac:dyDescent="0.4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row>
    <row r="517" spans="1:31" x14ac:dyDescent="0.4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row>
    <row r="518" spans="1:31" x14ac:dyDescent="0.4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row>
    <row r="519" spans="1:31" x14ac:dyDescent="0.4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row>
    <row r="520" spans="1:31" x14ac:dyDescent="0.4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row>
    <row r="521" spans="1:31" x14ac:dyDescent="0.4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row>
    <row r="522" spans="1:31" x14ac:dyDescent="0.4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row>
    <row r="523" spans="1:31" x14ac:dyDescent="0.4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row>
    <row r="524" spans="1:31" x14ac:dyDescent="0.4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row>
    <row r="525" spans="1:31" x14ac:dyDescent="0.4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row>
    <row r="526" spans="1:31" x14ac:dyDescent="0.4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row>
    <row r="527" spans="1:31" x14ac:dyDescent="0.4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row>
    <row r="528" spans="1:31" x14ac:dyDescent="0.4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row>
    <row r="529" spans="1:31" x14ac:dyDescent="0.4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row>
    <row r="530" spans="1:31" x14ac:dyDescent="0.4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row>
    <row r="531" spans="1:31" x14ac:dyDescent="0.4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row>
    <row r="532" spans="1:31" x14ac:dyDescent="0.4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row>
    <row r="533" spans="1:31" x14ac:dyDescent="0.4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row>
    <row r="534" spans="1:31" x14ac:dyDescent="0.4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row>
    <row r="535" spans="1:31" x14ac:dyDescent="0.4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row>
    <row r="536" spans="1:31" x14ac:dyDescent="0.4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row>
    <row r="537" spans="1:31" x14ac:dyDescent="0.4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row>
    <row r="538" spans="1:31" x14ac:dyDescent="0.4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row>
    <row r="539" spans="1:31" x14ac:dyDescent="0.4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row>
    <row r="540" spans="1:31" x14ac:dyDescent="0.4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row>
    <row r="541" spans="1:31" x14ac:dyDescent="0.4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row>
    <row r="542" spans="1:31" x14ac:dyDescent="0.4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row>
    <row r="543" spans="1:31" x14ac:dyDescent="0.4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row>
    <row r="544" spans="1:31" x14ac:dyDescent="0.4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row>
    <row r="545" spans="1:31" x14ac:dyDescent="0.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row>
    <row r="546" spans="1:31" x14ac:dyDescent="0.4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row>
    <row r="547" spans="1:31" x14ac:dyDescent="0.4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row>
    <row r="548" spans="1:31" x14ac:dyDescent="0.4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row>
    <row r="549" spans="1:31" x14ac:dyDescent="0.4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row>
    <row r="550" spans="1:31" x14ac:dyDescent="0.4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row>
    <row r="551" spans="1:31" x14ac:dyDescent="0.4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row>
    <row r="552" spans="1:31" x14ac:dyDescent="0.4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row>
    <row r="553" spans="1:31" x14ac:dyDescent="0.4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row>
    <row r="554" spans="1:31" x14ac:dyDescent="0.4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row>
    <row r="555" spans="1:31" x14ac:dyDescent="0.4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row>
    <row r="556" spans="1:31" x14ac:dyDescent="0.4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row>
    <row r="557" spans="1:31" x14ac:dyDescent="0.4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row>
    <row r="558" spans="1:31" x14ac:dyDescent="0.4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row>
    <row r="559" spans="1:31" x14ac:dyDescent="0.4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row>
    <row r="560" spans="1:31" x14ac:dyDescent="0.4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row>
    <row r="561" spans="1:31" x14ac:dyDescent="0.4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row>
    <row r="562" spans="1:31" x14ac:dyDescent="0.4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row>
    <row r="563" spans="1:31" x14ac:dyDescent="0.4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row>
    <row r="564" spans="1:31" x14ac:dyDescent="0.4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row>
    <row r="565" spans="1:31" x14ac:dyDescent="0.4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row>
    <row r="566" spans="1:31" x14ac:dyDescent="0.4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row>
    <row r="567" spans="1:31" x14ac:dyDescent="0.4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row>
    <row r="568" spans="1:31" x14ac:dyDescent="0.4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row>
    <row r="569" spans="1:31" x14ac:dyDescent="0.4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row>
    <row r="570" spans="1:31" x14ac:dyDescent="0.4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row>
    <row r="571" spans="1:31" x14ac:dyDescent="0.4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row>
    <row r="572" spans="1:31" x14ac:dyDescent="0.4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row>
    <row r="573" spans="1:31" x14ac:dyDescent="0.4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row>
    <row r="574" spans="1:31" x14ac:dyDescent="0.4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row>
    <row r="575" spans="1:31" x14ac:dyDescent="0.4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row>
    <row r="576" spans="1:31" x14ac:dyDescent="0.4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row>
    <row r="577" spans="1:31" x14ac:dyDescent="0.4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row>
    <row r="578" spans="1:31" x14ac:dyDescent="0.4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row>
    <row r="579" spans="1:31" x14ac:dyDescent="0.4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row>
    <row r="580" spans="1:31" x14ac:dyDescent="0.4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row>
    <row r="581" spans="1:31" x14ac:dyDescent="0.4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row>
    <row r="582" spans="1:31" x14ac:dyDescent="0.4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row>
    <row r="583" spans="1:31" x14ac:dyDescent="0.4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row>
    <row r="584" spans="1:31" x14ac:dyDescent="0.4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row>
    <row r="585" spans="1:31" x14ac:dyDescent="0.4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row>
    <row r="586" spans="1:31" x14ac:dyDescent="0.4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row>
    <row r="587" spans="1:31" x14ac:dyDescent="0.4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row>
    <row r="588" spans="1:31" x14ac:dyDescent="0.4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row>
    <row r="589" spans="1:31" x14ac:dyDescent="0.4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row>
    <row r="590" spans="1:31" x14ac:dyDescent="0.4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row>
    <row r="591" spans="1:31" x14ac:dyDescent="0.4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row>
    <row r="592" spans="1:31" x14ac:dyDescent="0.4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row>
    <row r="593" spans="1:31" x14ac:dyDescent="0.4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row>
    <row r="594" spans="1:31" x14ac:dyDescent="0.4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row>
    <row r="595" spans="1:31" x14ac:dyDescent="0.4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row>
    <row r="596" spans="1:31" x14ac:dyDescent="0.4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row>
    <row r="597" spans="1:31" x14ac:dyDescent="0.4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row>
    <row r="598" spans="1:31" x14ac:dyDescent="0.4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row>
    <row r="599" spans="1:31" x14ac:dyDescent="0.4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row>
    <row r="600" spans="1:31" x14ac:dyDescent="0.4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row>
    <row r="601" spans="1:31" x14ac:dyDescent="0.4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row>
    <row r="602" spans="1:31" x14ac:dyDescent="0.4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row>
    <row r="603" spans="1:31" x14ac:dyDescent="0.4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row>
    <row r="604" spans="1:31" x14ac:dyDescent="0.4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row>
    <row r="605" spans="1:31" x14ac:dyDescent="0.4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row>
    <row r="606" spans="1:31" x14ac:dyDescent="0.4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row>
    <row r="607" spans="1:31" x14ac:dyDescent="0.4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row>
    <row r="608" spans="1:31" x14ac:dyDescent="0.4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row>
    <row r="609" spans="1:31" x14ac:dyDescent="0.4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row>
    <row r="610" spans="1:31" x14ac:dyDescent="0.4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row>
    <row r="611" spans="1:31" x14ac:dyDescent="0.4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row>
    <row r="612" spans="1:31" x14ac:dyDescent="0.4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row>
    <row r="613" spans="1:31" x14ac:dyDescent="0.4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row>
    <row r="614" spans="1:31" x14ac:dyDescent="0.4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row>
    <row r="615" spans="1:31" x14ac:dyDescent="0.4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row>
    <row r="616" spans="1:31" x14ac:dyDescent="0.4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row>
    <row r="617" spans="1:31" x14ac:dyDescent="0.4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row>
    <row r="618" spans="1:31" x14ac:dyDescent="0.4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row>
    <row r="619" spans="1:31" x14ac:dyDescent="0.4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row>
    <row r="620" spans="1:31" x14ac:dyDescent="0.4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row>
    <row r="621" spans="1:31" x14ac:dyDescent="0.4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row>
    <row r="622" spans="1:31" x14ac:dyDescent="0.4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row>
    <row r="623" spans="1:31" x14ac:dyDescent="0.4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row>
    <row r="624" spans="1:31" x14ac:dyDescent="0.4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row>
    <row r="625" spans="1:31" x14ac:dyDescent="0.4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row>
    <row r="626" spans="1:31" x14ac:dyDescent="0.4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row>
    <row r="627" spans="1:31" x14ac:dyDescent="0.4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row>
    <row r="628" spans="1:31" x14ac:dyDescent="0.4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row>
    <row r="629" spans="1:31" x14ac:dyDescent="0.4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row>
    <row r="630" spans="1:31" x14ac:dyDescent="0.4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row>
    <row r="631" spans="1:31" x14ac:dyDescent="0.4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row>
    <row r="632" spans="1:31" x14ac:dyDescent="0.4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row>
    <row r="633" spans="1:31" x14ac:dyDescent="0.4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row>
    <row r="634" spans="1:31" x14ac:dyDescent="0.4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row>
    <row r="635" spans="1:31" x14ac:dyDescent="0.4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row>
    <row r="636" spans="1:31" x14ac:dyDescent="0.4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row>
    <row r="637" spans="1:31" x14ac:dyDescent="0.4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row>
    <row r="638" spans="1:31" x14ac:dyDescent="0.4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row>
    <row r="639" spans="1:31" x14ac:dyDescent="0.4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row>
    <row r="640" spans="1:31" x14ac:dyDescent="0.4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row>
    <row r="641" spans="1:31" x14ac:dyDescent="0.4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row>
    <row r="642" spans="1:31" x14ac:dyDescent="0.4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row>
    <row r="643" spans="1:31" x14ac:dyDescent="0.4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row>
    <row r="644" spans="1:31" x14ac:dyDescent="0.4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row>
    <row r="645" spans="1:31" x14ac:dyDescent="0.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row>
    <row r="646" spans="1:31" x14ac:dyDescent="0.4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row>
    <row r="647" spans="1:31" x14ac:dyDescent="0.4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row>
    <row r="648" spans="1:31" x14ac:dyDescent="0.4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row>
    <row r="649" spans="1:31" x14ac:dyDescent="0.4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row>
    <row r="650" spans="1:31" x14ac:dyDescent="0.4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row>
    <row r="651" spans="1:31" x14ac:dyDescent="0.4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row>
    <row r="652" spans="1:31" x14ac:dyDescent="0.4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row>
    <row r="653" spans="1:31" x14ac:dyDescent="0.4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row>
    <row r="654" spans="1:31" x14ac:dyDescent="0.4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row>
    <row r="655" spans="1:31" x14ac:dyDescent="0.4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row>
    <row r="656" spans="1:31" x14ac:dyDescent="0.4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row>
    <row r="657" spans="1:31" x14ac:dyDescent="0.4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row>
    <row r="658" spans="1:31" x14ac:dyDescent="0.4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row>
    <row r="659" spans="1:31" x14ac:dyDescent="0.4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row>
    <row r="660" spans="1:31" x14ac:dyDescent="0.4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row>
    <row r="661" spans="1:31" x14ac:dyDescent="0.4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row>
    <row r="662" spans="1:31" x14ac:dyDescent="0.4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row>
    <row r="663" spans="1:31" x14ac:dyDescent="0.4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row>
    <row r="664" spans="1:31" x14ac:dyDescent="0.4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row>
    <row r="665" spans="1:31" x14ac:dyDescent="0.4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row>
    <row r="666" spans="1:31" x14ac:dyDescent="0.4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row>
    <row r="667" spans="1:31" x14ac:dyDescent="0.4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row>
    <row r="668" spans="1:31" x14ac:dyDescent="0.4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row>
    <row r="669" spans="1:31" x14ac:dyDescent="0.4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row>
    <row r="670" spans="1:31" x14ac:dyDescent="0.4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row>
    <row r="671" spans="1:31" x14ac:dyDescent="0.4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row>
    <row r="672" spans="1:31" x14ac:dyDescent="0.4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row>
    <row r="673" spans="1:31" x14ac:dyDescent="0.4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row>
    <row r="674" spans="1:31" x14ac:dyDescent="0.4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row>
    <row r="675" spans="1:31" x14ac:dyDescent="0.4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row>
    <row r="676" spans="1:31" x14ac:dyDescent="0.4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row>
    <row r="677" spans="1:31" x14ac:dyDescent="0.4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row>
    <row r="678" spans="1:31" x14ac:dyDescent="0.4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row>
    <row r="679" spans="1:31" x14ac:dyDescent="0.4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row>
    <row r="680" spans="1:31" x14ac:dyDescent="0.4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row>
    <row r="681" spans="1:31" x14ac:dyDescent="0.4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row>
    <row r="682" spans="1:31" x14ac:dyDescent="0.4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row>
    <row r="683" spans="1:31" x14ac:dyDescent="0.4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row>
    <row r="684" spans="1:31" x14ac:dyDescent="0.4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row>
    <row r="685" spans="1:31" x14ac:dyDescent="0.4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row>
    <row r="686" spans="1:31" x14ac:dyDescent="0.4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row>
    <row r="687" spans="1:31" x14ac:dyDescent="0.4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row>
    <row r="688" spans="1:31" x14ac:dyDescent="0.4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row>
    <row r="689" spans="1:31" x14ac:dyDescent="0.4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row>
    <row r="690" spans="1:31" x14ac:dyDescent="0.4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row>
    <row r="691" spans="1:31" x14ac:dyDescent="0.4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row>
    <row r="692" spans="1:31" x14ac:dyDescent="0.4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row>
    <row r="693" spans="1:31" x14ac:dyDescent="0.4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row>
    <row r="694" spans="1:31" x14ac:dyDescent="0.4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row>
    <row r="695" spans="1:31" x14ac:dyDescent="0.4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row>
    <row r="696" spans="1:31" x14ac:dyDescent="0.4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row>
    <row r="697" spans="1:31" x14ac:dyDescent="0.4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row>
    <row r="698" spans="1:31" x14ac:dyDescent="0.4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row>
    <row r="699" spans="1:31" x14ac:dyDescent="0.4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row>
    <row r="700" spans="1:31" x14ac:dyDescent="0.4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row>
    <row r="701" spans="1:31" x14ac:dyDescent="0.4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row>
    <row r="702" spans="1:31" x14ac:dyDescent="0.4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row>
    <row r="703" spans="1:31" x14ac:dyDescent="0.4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row>
    <row r="704" spans="1:31" x14ac:dyDescent="0.4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row>
    <row r="705" spans="1:31" x14ac:dyDescent="0.4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row>
    <row r="706" spans="1:31" x14ac:dyDescent="0.4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row>
    <row r="707" spans="1:31" x14ac:dyDescent="0.4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row>
    <row r="708" spans="1:31" x14ac:dyDescent="0.4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row>
    <row r="709" spans="1:31" x14ac:dyDescent="0.4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row>
    <row r="710" spans="1:31" x14ac:dyDescent="0.4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row>
    <row r="711" spans="1:31" x14ac:dyDescent="0.4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row>
    <row r="712" spans="1:31" x14ac:dyDescent="0.4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row>
    <row r="713" spans="1:31" x14ac:dyDescent="0.4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row>
    <row r="714" spans="1:31" x14ac:dyDescent="0.4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row>
    <row r="715" spans="1:31" x14ac:dyDescent="0.4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row>
    <row r="716" spans="1:31" x14ac:dyDescent="0.4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row>
    <row r="717" spans="1:31" x14ac:dyDescent="0.4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row>
    <row r="718" spans="1:31" x14ac:dyDescent="0.4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row>
    <row r="719" spans="1:31" x14ac:dyDescent="0.4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row>
    <row r="720" spans="1:31" x14ac:dyDescent="0.4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row>
    <row r="721" spans="1:31" x14ac:dyDescent="0.4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row>
    <row r="722" spans="1:31" x14ac:dyDescent="0.4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row>
    <row r="723" spans="1:31" x14ac:dyDescent="0.4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row>
    <row r="724" spans="1:31" x14ac:dyDescent="0.4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row>
    <row r="725" spans="1:31" x14ac:dyDescent="0.4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row>
    <row r="726" spans="1:31" x14ac:dyDescent="0.4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row>
    <row r="727" spans="1:31" x14ac:dyDescent="0.4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row>
    <row r="728" spans="1:31" x14ac:dyDescent="0.4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row>
    <row r="729" spans="1:31" x14ac:dyDescent="0.4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row>
    <row r="730" spans="1:31" x14ac:dyDescent="0.4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row>
    <row r="731" spans="1:31" x14ac:dyDescent="0.4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row>
    <row r="732" spans="1:31" x14ac:dyDescent="0.4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row>
    <row r="733" spans="1:31" x14ac:dyDescent="0.4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row>
    <row r="734" spans="1:31" x14ac:dyDescent="0.4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row>
    <row r="735" spans="1:31" x14ac:dyDescent="0.4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row>
    <row r="736" spans="1:31" x14ac:dyDescent="0.4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row>
    <row r="737" spans="1:31" x14ac:dyDescent="0.4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row>
    <row r="738" spans="1:31" x14ac:dyDescent="0.4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row>
    <row r="739" spans="1:31" x14ac:dyDescent="0.4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row>
    <row r="740" spans="1:31" x14ac:dyDescent="0.4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row>
    <row r="741" spans="1:31" x14ac:dyDescent="0.4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row>
    <row r="742" spans="1:31" x14ac:dyDescent="0.4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row>
    <row r="743" spans="1:31" x14ac:dyDescent="0.4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row>
    <row r="744" spans="1:31" x14ac:dyDescent="0.4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row>
    <row r="745" spans="1:31" x14ac:dyDescent="0.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row>
    <row r="746" spans="1:31" x14ac:dyDescent="0.4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row>
    <row r="747" spans="1:31" x14ac:dyDescent="0.4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row>
    <row r="748" spans="1:31" x14ac:dyDescent="0.4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row>
    <row r="749" spans="1:31" x14ac:dyDescent="0.4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row>
    <row r="750" spans="1:31" x14ac:dyDescent="0.4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row>
    <row r="751" spans="1:31" x14ac:dyDescent="0.4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row>
    <row r="752" spans="1:31" x14ac:dyDescent="0.4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row>
    <row r="753" spans="1:31" x14ac:dyDescent="0.4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row>
    <row r="754" spans="1:31" x14ac:dyDescent="0.4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row>
    <row r="755" spans="1:31" x14ac:dyDescent="0.4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row>
    <row r="756" spans="1:31" x14ac:dyDescent="0.4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row>
    <row r="757" spans="1:31" x14ac:dyDescent="0.4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row>
    <row r="758" spans="1:31" x14ac:dyDescent="0.4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row>
    <row r="759" spans="1:31" x14ac:dyDescent="0.4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row>
    <row r="760" spans="1:31" x14ac:dyDescent="0.4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row>
    <row r="761" spans="1:31" x14ac:dyDescent="0.4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row>
    <row r="762" spans="1:31" x14ac:dyDescent="0.4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row>
    <row r="763" spans="1:31" x14ac:dyDescent="0.4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row>
    <row r="764" spans="1:31" x14ac:dyDescent="0.4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row>
    <row r="765" spans="1:31" x14ac:dyDescent="0.4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row>
    <row r="766" spans="1:31" x14ac:dyDescent="0.4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row>
    <row r="767" spans="1:31" x14ac:dyDescent="0.4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row>
    <row r="768" spans="1:31" x14ac:dyDescent="0.4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row>
    <row r="769" spans="1:31" x14ac:dyDescent="0.4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row>
    <row r="770" spans="1:31" x14ac:dyDescent="0.4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row>
    <row r="771" spans="1:31" x14ac:dyDescent="0.4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row>
    <row r="772" spans="1:31" x14ac:dyDescent="0.4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row>
    <row r="773" spans="1:31" x14ac:dyDescent="0.4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row>
    <row r="774" spans="1:31" x14ac:dyDescent="0.4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row>
    <row r="775" spans="1:31" x14ac:dyDescent="0.4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row>
    <row r="776" spans="1:31" x14ac:dyDescent="0.4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row>
    <row r="777" spans="1:31" x14ac:dyDescent="0.4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row>
    <row r="778" spans="1:31" x14ac:dyDescent="0.4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row>
    <row r="779" spans="1:31" x14ac:dyDescent="0.4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row>
    <row r="780" spans="1:31" x14ac:dyDescent="0.4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row>
    <row r="781" spans="1:31" x14ac:dyDescent="0.4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row>
    <row r="782" spans="1:31" x14ac:dyDescent="0.4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row>
    <row r="783" spans="1:31" x14ac:dyDescent="0.4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row>
    <row r="784" spans="1:31" x14ac:dyDescent="0.4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row>
    <row r="785" spans="1:31" x14ac:dyDescent="0.4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row>
    <row r="786" spans="1:31" x14ac:dyDescent="0.4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row>
    <row r="787" spans="1:31" x14ac:dyDescent="0.4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row>
    <row r="788" spans="1:31" x14ac:dyDescent="0.4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row>
    <row r="789" spans="1:31" x14ac:dyDescent="0.4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row>
    <row r="790" spans="1:31" x14ac:dyDescent="0.4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row>
    <row r="791" spans="1:31" x14ac:dyDescent="0.4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row>
    <row r="792" spans="1:31" x14ac:dyDescent="0.4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row>
    <row r="793" spans="1:31" x14ac:dyDescent="0.4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row>
    <row r="794" spans="1:31" x14ac:dyDescent="0.4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row>
    <row r="795" spans="1:31" x14ac:dyDescent="0.4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row>
    <row r="796" spans="1:31" x14ac:dyDescent="0.4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row>
    <row r="797" spans="1:31" x14ac:dyDescent="0.4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row>
    <row r="798" spans="1:31" x14ac:dyDescent="0.4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row>
    <row r="799" spans="1:31" x14ac:dyDescent="0.4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row>
    <row r="800" spans="1:31" x14ac:dyDescent="0.4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row>
    <row r="801" spans="1:31" x14ac:dyDescent="0.4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row>
    <row r="802" spans="1:31" x14ac:dyDescent="0.4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row>
    <row r="803" spans="1:31" x14ac:dyDescent="0.4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row>
    <row r="804" spans="1:31" x14ac:dyDescent="0.4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row>
    <row r="805" spans="1:31" x14ac:dyDescent="0.4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row>
    <row r="806" spans="1:31" x14ac:dyDescent="0.4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row>
    <row r="807" spans="1:31" x14ac:dyDescent="0.4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row>
    <row r="808" spans="1:31" x14ac:dyDescent="0.4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row>
    <row r="809" spans="1:31" x14ac:dyDescent="0.4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row>
    <row r="810" spans="1:31" x14ac:dyDescent="0.4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row>
    <row r="811" spans="1:31" x14ac:dyDescent="0.4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row>
    <row r="812" spans="1:31" x14ac:dyDescent="0.4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row>
    <row r="813" spans="1:31" x14ac:dyDescent="0.4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row>
    <row r="814" spans="1:31" x14ac:dyDescent="0.4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row>
    <row r="815" spans="1:31" x14ac:dyDescent="0.4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row>
    <row r="816" spans="1:31" x14ac:dyDescent="0.4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row>
    <row r="817" spans="1:31" x14ac:dyDescent="0.4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row>
    <row r="818" spans="1:31" x14ac:dyDescent="0.4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row>
    <row r="819" spans="1:31" x14ac:dyDescent="0.4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row>
    <row r="820" spans="1:31" x14ac:dyDescent="0.4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row>
    <row r="821" spans="1:31" x14ac:dyDescent="0.4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row>
    <row r="822" spans="1:31" x14ac:dyDescent="0.4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row>
    <row r="823" spans="1:31" x14ac:dyDescent="0.4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row>
    <row r="824" spans="1:31" x14ac:dyDescent="0.4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row>
    <row r="825" spans="1:31" x14ac:dyDescent="0.4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row>
    <row r="826" spans="1:31" x14ac:dyDescent="0.4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row>
    <row r="827" spans="1:31" x14ac:dyDescent="0.4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row>
    <row r="828" spans="1:31" x14ac:dyDescent="0.4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row>
    <row r="829" spans="1:31" x14ac:dyDescent="0.4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row>
    <row r="830" spans="1:31" x14ac:dyDescent="0.4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row>
    <row r="831" spans="1:31" x14ac:dyDescent="0.4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row>
    <row r="832" spans="1:31" x14ac:dyDescent="0.4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row>
    <row r="833" spans="1:31" x14ac:dyDescent="0.4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row>
    <row r="834" spans="1:31" x14ac:dyDescent="0.4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row>
    <row r="835" spans="1:31" x14ac:dyDescent="0.4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row>
    <row r="836" spans="1:31" x14ac:dyDescent="0.4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row>
    <row r="837" spans="1:31" x14ac:dyDescent="0.4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row>
    <row r="838" spans="1:31" x14ac:dyDescent="0.4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row>
    <row r="839" spans="1:31" x14ac:dyDescent="0.4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row>
    <row r="840" spans="1:31" x14ac:dyDescent="0.4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row>
    <row r="841" spans="1:31" x14ac:dyDescent="0.4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row>
    <row r="842" spans="1:31" x14ac:dyDescent="0.4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row>
    <row r="843" spans="1:31" x14ac:dyDescent="0.4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row>
    <row r="844" spans="1:31" x14ac:dyDescent="0.4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row>
    <row r="845" spans="1:31" x14ac:dyDescent="0.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row>
    <row r="846" spans="1:31" x14ac:dyDescent="0.4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row>
    <row r="847" spans="1:31" x14ac:dyDescent="0.4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row>
    <row r="848" spans="1:31" x14ac:dyDescent="0.4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row>
    <row r="849" spans="1:31" x14ac:dyDescent="0.4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row>
    <row r="850" spans="1:31" x14ac:dyDescent="0.4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row>
    <row r="851" spans="1:31" x14ac:dyDescent="0.4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row>
    <row r="852" spans="1:31" x14ac:dyDescent="0.4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row>
    <row r="853" spans="1:31" x14ac:dyDescent="0.4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row>
    <row r="854" spans="1:31" x14ac:dyDescent="0.4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row>
    <row r="855" spans="1:31" x14ac:dyDescent="0.4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row>
    <row r="856" spans="1:31" x14ac:dyDescent="0.4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row>
    <row r="857" spans="1:31" x14ac:dyDescent="0.4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row>
    <row r="858" spans="1:31" x14ac:dyDescent="0.4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row>
    <row r="859" spans="1:31" x14ac:dyDescent="0.4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row>
    <row r="860" spans="1:31" x14ac:dyDescent="0.4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row>
    <row r="861" spans="1:31" x14ac:dyDescent="0.4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row>
    <row r="862" spans="1:31" x14ac:dyDescent="0.4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row>
    <row r="863" spans="1:31" x14ac:dyDescent="0.4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row>
    <row r="864" spans="1:31" x14ac:dyDescent="0.4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row>
    <row r="865" spans="1:31" x14ac:dyDescent="0.4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row>
    <row r="866" spans="1:31" x14ac:dyDescent="0.4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row>
    <row r="867" spans="1:31" x14ac:dyDescent="0.4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row>
    <row r="868" spans="1:31" x14ac:dyDescent="0.4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row>
    <row r="869" spans="1:31" x14ac:dyDescent="0.4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row>
    <row r="870" spans="1:31" x14ac:dyDescent="0.4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row>
    <row r="871" spans="1:31" x14ac:dyDescent="0.4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row>
    <row r="872" spans="1:31" x14ac:dyDescent="0.4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row>
    <row r="873" spans="1:31" x14ac:dyDescent="0.4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row>
    <row r="874" spans="1:31" x14ac:dyDescent="0.4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row>
    <row r="875" spans="1:31" x14ac:dyDescent="0.4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row>
    <row r="876" spans="1:31" x14ac:dyDescent="0.4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row>
    <row r="877" spans="1:31" x14ac:dyDescent="0.4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row>
    <row r="878" spans="1:31" x14ac:dyDescent="0.4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row>
    <row r="879" spans="1:31" x14ac:dyDescent="0.4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row>
    <row r="880" spans="1:31" x14ac:dyDescent="0.4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row>
    <row r="881" spans="1:31" x14ac:dyDescent="0.4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row>
    <row r="882" spans="1:31" x14ac:dyDescent="0.4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row>
    <row r="883" spans="1:31" x14ac:dyDescent="0.4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row>
    <row r="884" spans="1:31" x14ac:dyDescent="0.4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row>
    <row r="885" spans="1:31" x14ac:dyDescent="0.4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row>
    <row r="886" spans="1:31" x14ac:dyDescent="0.4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row>
    <row r="887" spans="1:31" x14ac:dyDescent="0.4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row>
    <row r="888" spans="1:31" x14ac:dyDescent="0.4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row>
    <row r="889" spans="1:31" x14ac:dyDescent="0.4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row>
    <row r="890" spans="1:31" x14ac:dyDescent="0.4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row>
    <row r="891" spans="1:31" x14ac:dyDescent="0.4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row>
    <row r="892" spans="1:31" x14ac:dyDescent="0.4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row>
    <row r="893" spans="1:31" x14ac:dyDescent="0.4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row>
    <row r="894" spans="1:31" x14ac:dyDescent="0.4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row>
    <row r="895" spans="1:31" x14ac:dyDescent="0.4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row>
    <row r="896" spans="1:31" x14ac:dyDescent="0.4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row>
    <row r="897" spans="1:31" x14ac:dyDescent="0.4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row>
    <row r="898" spans="1:31" x14ac:dyDescent="0.4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row>
    <row r="899" spans="1:31" x14ac:dyDescent="0.4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row>
    <row r="900" spans="1:31" x14ac:dyDescent="0.4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row>
    <row r="901" spans="1:31" x14ac:dyDescent="0.4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row>
    <row r="902" spans="1:31" x14ac:dyDescent="0.4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row>
    <row r="903" spans="1:31" x14ac:dyDescent="0.4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row>
    <row r="904" spans="1:31" x14ac:dyDescent="0.4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row>
    <row r="905" spans="1:31" x14ac:dyDescent="0.4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row>
    <row r="906" spans="1:31" x14ac:dyDescent="0.4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row>
    <row r="907" spans="1:31" x14ac:dyDescent="0.4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row>
    <row r="908" spans="1:31" x14ac:dyDescent="0.4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row>
    <row r="909" spans="1:31" x14ac:dyDescent="0.4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row>
    <row r="910" spans="1:31" x14ac:dyDescent="0.4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row>
    <row r="911" spans="1:31" x14ac:dyDescent="0.4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row>
    <row r="912" spans="1:31" x14ac:dyDescent="0.4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row>
    <row r="913" spans="1:31" x14ac:dyDescent="0.4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row>
    <row r="914" spans="1:31" x14ac:dyDescent="0.4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row>
    <row r="915" spans="1:31" x14ac:dyDescent="0.4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row>
    <row r="916" spans="1:31" x14ac:dyDescent="0.4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row>
    <row r="917" spans="1:31" x14ac:dyDescent="0.4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row>
    <row r="918" spans="1:31" x14ac:dyDescent="0.4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row>
    <row r="919" spans="1:31" x14ac:dyDescent="0.4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row>
    <row r="920" spans="1:31" x14ac:dyDescent="0.4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row>
    <row r="921" spans="1:31" x14ac:dyDescent="0.4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row>
    <row r="922" spans="1:31" x14ac:dyDescent="0.4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row>
    <row r="923" spans="1:31" x14ac:dyDescent="0.4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row>
    <row r="924" spans="1:31" x14ac:dyDescent="0.4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row>
    <row r="925" spans="1:31" x14ac:dyDescent="0.4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row>
    <row r="926" spans="1:31" x14ac:dyDescent="0.4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row>
    <row r="927" spans="1:31" x14ac:dyDescent="0.4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row>
    <row r="928" spans="1:31" x14ac:dyDescent="0.4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row>
    <row r="929" spans="1:31" x14ac:dyDescent="0.4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row>
    <row r="930" spans="1:31" x14ac:dyDescent="0.4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row>
    <row r="931" spans="1:31" x14ac:dyDescent="0.4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row>
    <row r="932" spans="1:31" x14ac:dyDescent="0.4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row>
    <row r="933" spans="1:31" x14ac:dyDescent="0.4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row>
    <row r="934" spans="1:31" x14ac:dyDescent="0.4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row>
    <row r="935" spans="1:31" x14ac:dyDescent="0.4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row>
    <row r="936" spans="1:31" x14ac:dyDescent="0.4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row>
    <row r="937" spans="1:31" x14ac:dyDescent="0.4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row>
    <row r="938" spans="1:31" x14ac:dyDescent="0.4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row>
    <row r="939" spans="1:31" x14ac:dyDescent="0.4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row>
    <row r="940" spans="1:31" x14ac:dyDescent="0.4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row>
    <row r="941" spans="1:31" x14ac:dyDescent="0.4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row>
    <row r="942" spans="1:31" x14ac:dyDescent="0.4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row>
    <row r="943" spans="1:31" x14ac:dyDescent="0.4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row>
    <row r="944" spans="1:31" x14ac:dyDescent="0.4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row>
    <row r="945" spans="1:31" x14ac:dyDescent="0.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row>
    <row r="946" spans="1:31" x14ac:dyDescent="0.4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row>
    <row r="947" spans="1:31" x14ac:dyDescent="0.4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row>
    <row r="948" spans="1:31" x14ac:dyDescent="0.4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row>
    <row r="949" spans="1:31" x14ac:dyDescent="0.4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row>
    <row r="950" spans="1:31" x14ac:dyDescent="0.4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row>
    <row r="951" spans="1:31" x14ac:dyDescent="0.4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row>
    <row r="952" spans="1:31" x14ac:dyDescent="0.4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row>
    <row r="953" spans="1:31" x14ac:dyDescent="0.4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row>
    <row r="954" spans="1:31" x14ac:dyDescent="0.4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row>
    <row r="955" spans="1:31" x14ac:dyDescent="0.4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row>
    <row r="956" spans="1:31" x14ac:dyDescent="0.4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row>
    <row r="957" spans="1:31" x14ac:dyDescent="0.4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row>
    <row r="958" spans="1:31" x14ac:dyDescent="0.4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row>
    <row r="959" spans="1:31" x14ac:dyDescent="0.4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row>
    <row r="960" spans="1:31" x14ac:dyDescent="0.4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row>
    <row r="961" spans="1:31" x14ac:dyDescent="0.4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row>
    <row r="962" spans="1:31" x14ac:dyDescent="0.4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row>
    <row r="963" spans="1:31" x14ac:dyDescent="0.4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row>
    <row r="964" spans="1:31" x14ac:dyDescent="0.4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row>
    <row r="965" spans="1:31" x14ac:dyDescent="0.4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row>
    <row r="966" spans="1:31" x14ac:dyDescent="0.4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row>
    <row r="967" spans="1:31" x14ac:dyDescent="0.4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row>
    <row r="968" spans="1:31" x14ac:dyDescent="0.4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row>
    <row r="969" spans="1:31" x14ac:dyDescent="0.4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row>
    <row r="970" spans="1:31" x14ac:dyDescent="0.4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row>
    <row r="971" spans="1:31" x14ac:dyDescent="0.4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row>
    <row r="972" spans="1:31" x14ac:dyDescent="0.4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row>
    <row r="973" spans="1:31" x14ac:dyDescent="0.4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row>
    <row r="974" spans="1:31" x14ac:dyDescent="0.4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row>
    <row r="975" spans="1:31" x14ac:dyDescent="0.4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row>
    <row r="976" spans="1:31" x14ac:dyDescent="0.4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row>
    <row r="977" spans="1:31" x14ac:dyDescent="0.4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row>
    <row r="978" spans="1:31" x14ac:dyDescent="0.4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row>
    <row r="979" spans="1:31" x14ac:dyDescent="0.4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row>
    <row r="980" spans="1:31" x14ac:dyDescent="0.4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row>
    <row r="981" spans="1:31" x14ac:dyDescent="0.4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c r="AE981" s="35"/>
    </row>
    <row r="982" spans="1:31" x14ac:dyDescent="0.4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c r="AB982" s="35"/>
      <c r="AC982" s="35"/>
      <c r="AD982" s="35"/>
      <c r="AE982" s="35"/>
    </row>
    <row r="983" spans="1:31" x14ac:dyDescent="0.45">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c r="AB983" s="35"/>
      <c r="AC983" s="35"/>
      <c r="AD983" s="35"/>
      <c r="AE983" s="35"/>
    </row>
  </sheetData>
  <mergeCells count="2">
    <mergeCell ref="B18:I18"/>
    <mergeCell ref="B20:G20"/>
  </mergeCells>
  <hyperlinks>
    <hyperlink ref="B15" r:id="rId1" xr:uid="{00000000-0004-0000-0F00-000000000000}"/>
    <hyperlink ref="B16" r:id="rId2" xr:uid="{00000000-0004-0000-0F00-000001000000}"/>
    <hyperlink ref="B18" r:id="rId3" xr:uid="{00000000-0004-0000-0F00-000002000000}"/>
    <hyperlink ref="B20" r:id="rId4" xr:uid="{00000000-0004-0000-0F00-000003000000}"/>
    <hyperlink ref="B22" r:id="rId5" xr:uid="{00000000-0004-0000-0F00-000004000000}"/>
    <hyperlink ref="B23" r:id="rId6" xr:uid="{00000000-0004-0000-0F00-000005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E982"/>
  <sheetViews>
    <sheetView workbookViewId="0">
      <pane xSplit="1" topLeftCell="B1" activePane="topRight" state="frozen"/>
      <selection pane="topRight" activeCell="C2" sqref="C2"/>
    </sheetView>
  </sheetViews>
  <sheetFormatPr defaultColWidth="14.3984375" defaultRowHeight="15" customHeight="1" x14ac:dyDescent="0.45"/>
  <cols>
    <col min="1" max="1" width="29.3984375" customWidth="1"/>
    <col min="2" max="5" width="9.73046875" customWidth="1"/>
    <col min="6" max="6" width="10.86328125" customWidth="1"/>
    <col min="7" max="7" width="10.73046875" customWidth="1"/>
    <col min="8" max="8" width="10.1328125" customWidth="1"/>
    <col min="9" max="9" width="9.86328125" customWidth="1"/>
    <col min="10" max="10" width="10.265625" customWidth="1"/>
    <col min="11" max="11" width="12.53125" customWidth="1"/>
    <col min="12" max="12" width="10.265625" customWidth="1"/>
    <col min="13" max="13" width="10.73046875" customWidth="1"/>
    <col min="14" max="15" width="11" customWidth="1"/>
    <col min="16" max="31" width="9.73046875" customWidth="1"/>
  </cols>
  <sheetData>
    <row r="1" spans="1:31" x14ac:dyDescent="0.45">
      <c r="A1" s="33" t="s">
        <v>162</v>
      </c>
      <c r="B1" s="34">
        <v>45601</v>
      </c>
      <c r="C1" s="4">
        <f>B1+1</f>
        <v>45602</v>
      </c>
      <c r="D1" s="4">
        <f>C1</f>
        <v>45602</v>
      </c>
      <c r="E1" s="4">
        <f>C1+1</f>
        <v>45603</v>
      </c>
      <c r="F1" s="4">
        <f t="shared" ref="F1:I1" si="0">E1+1</f>
        <v>45604</v>
      </c>
      <c r="G1" s="4">
        <f t="shared" si="0"/>
        <v>45605</v>
      </c>
      <c r="H1" s="4">
        <f t="shared" si="0"/>
        <v>45606</v>
      </c>
      <c r="I1" s="4">
        <f t="shared" si="0"/>
        <v>45607</v>
      </c>
      <c r="J1" s="4">
        <v>45608</v>
      </c>
      <c r="K1" s="4">
        <f>I1+1</f>
        <v>45608</v>
      </c>
      <c r="L1" s="4">
        <v>45609</v>
      </c>
      <c r="M1" s="4">
        <v>45610</v>
      </c>
      <c r="N1" s="4">
        <v>45610</v>
      </c>
      <c r="O1" s="4">
        <f>M1+1</f>
        <v>45611</v>
      </c>
      <c r="P1" s="4">
        <f>O1+1</f>
        <v>45612</v>
      </c>
      <c r="Q1" s="4">
        <v>45614</v>
      </c>
      <c r="R1" s="4">
        <v>45614</v>
      </c>
      <c r="S1" s="4">
        <f t="shared" ref="S1:W1" si="1">R1+1</f>
        <v>45615</v>
      </c>
      <c r="T1" s="4">
        <f t="shared" si="1"/>
        <v>45616</v>
      </c>
      <c r="U1" s="4">
        <f t="shared" si="1"/>
        <v>45617</v>
      </c>
      <c r="V1" s="4">
        <f t="shared" si="1"/>
        <v>45618</v>
      </c>
      <c r="W1" s="4">
        <f t="shared" si="1"/>
        <v>45619</v>
      </c>
      <c r="X1" s="3">
        <v>45621</v>
      </c>
      <c r="Y1" s="4">
        <f t="shared" ref="Y1:Z1" si="2">X1+1</f>
        <v>45622</v>
      </c>
      <c r="Z1" s="4">
        <f t="shared" si="2"/>
        <v>45623</v>
      </c>
      <c r="AA1" s="3">
        <v>45625</v>
      </c>
      <c r="AB1" s="3">
        <v>45628</v>
      </c>
      <c r="AC1" s="4">
        <f t="shared" ref="AC1:AE1" si="3">AB1+1</f>
        <v>45629</v>
      </c>
      <c r="AD1" s="4">
        <f t="shared" si="3"/>
        <v>45630</v>
      </c>
      <c r="AE1" s="4">
        <f t="shared" si="3"/>
        <v>45631</v>
      </c>
    </row>
    <row r="2" spans="1:31" x14ac:dyDescent="0.45">
      <c r="A2" s="35"/>
      <c r="B2" s="7">
        <v>0.99652777777777779</v>
      </c>
      <c r="C2" s="7">
        <v>0.34027777777777779</v>
      </c>
      <c r="D2" s="7">
        <v>0.72569444444444442</v>
      </c>
      <c r="E2" s="7">
        <v>0.73402777777777772</v>
      </c>
      <c r="F2" s="7">
        <v>0.71666666666666667</v>
      </c>
      <c r="G2" s="7">
        <v>0.73888888888888893</v>
      </c>
      <c r="H2" s="7">
        <v>0.71736111111111112</v>
      </c>
      <c r="I2" s="7">
        <v>0.71319444444444446</v>
      </c>
      <c r="J2" s="7">
        <v>0.33888888888888891</v>
      </c>
      <c r="K2" s="7">
        <v>0.80555555555555558</v>
      </c>
      <c r="L2" s="7">
        <v>0.43888888888888888</v>
      </c>
      <c r="M2" s="7">
        <v>0.13472222222222222</v>
      </c>
      <c r="N2" s="7">
        <v>0.75416666666666665</v>
      </c>
      <c r="O2" s="7">
        <v>0.79583333333333328</v>
      </c>
      <c r="P2" s="7">
        <v>0.74444444444444446</v>
      </c>
      <c r="Q2" s="7">
        <v>0.39583333333333331</v>
      </c>
      <c r="R2" s="7">
        <v>0.78055555555555556</v>
      </c>
      <c r="S2" s="7">
        <v>0.75138888888888888</v>
      </c>
      <c r="T2" s="7">
        <v>0.74444444444444446</v>
      </c>
      <c r="U2" s="7">
        <v>0.77847222222222223</v>
      </c>
      <c r="V2" s="7">
        <v>0.83472222222222225</v>
      </c>
      <c r="W2" s="7">
        <v>0.74513888888888891</v>
      </c>
      <c r="X2" s="7">
        <v>0.74722222222222223</v>
      </c>
      <c r="Y2" s="7">
        <v>0.80138888888888893</v>
      </c>
      <c r="Z2" s="7">
        <v>0.88124999999999998</v>
      </c>
      <c r="AA2" s="7">
        <v>0.78819444444444442</v>
      </c>
      <c r="AB2" s="7">
        <v>0.75624999999999998</v>
      </c>
      <c r="AC2" s="7">
        <v>0.99513888888888891</v>
      </c>
      <c r="AD2" s="7">
        <v>0.84375</v>
      </c>
      <c r="AE2" s="7">
        <v>0.42777777777777776</v>
      </c>
    </row>
    <row r="3" spans="1:31" x14ac:dyDescent="0.45">
      <c r="A3" s="8" t="s">
        <v>163</v>
      </c>
      <c r="B3" s="9">
        <v>32485</v>
      </c>
      <c r="C3" s="9">
        <v>39472</v>
      </c>
      <c r="D3" s="9">
        <v>46987</v>
      </c>
      <c r="E3" s="9">
        <v>50634</v>
      </c>
      <c r="F3" s="9">
        <v>50670</v>
      </c>
      <c r="G3" s="9">
        <v>56977</v>
      </c>
      <c r="H3" s="9">
        <v>56977</v>
      </c>
      <c r="I3" s="9">
        <v>57059</v>
      </c>
      <c r="J3" s="9">
        <v>60277</v>
      </c>
      <c r="K3" s="9">
        <v>67332</v>
      </c>
      <c r="L3" s="9">
        <v>67332</v>
      </c>
      <c r="M3" s="9">
        <v>73102</v>
      </c>
      <c r="N3" s="9">
        <v>73861</v>
      </c>
      <c r="O3" s="9">
        <v>74229</v>
      </c>
      <c r="P3" s="9">
        <v>74292</v>
      </c>
      <c r="Q3" s="9">
        <v>74292</v>
      </c>
      <c r="R3" s="9">
        <v>74617</v>
      </c>
      <c r="S3" s="9">
        <v>75290</v>
      </c>
      <c r="T3" s="9">
        <v>76045</v>
      </c>
      <c r="U3" s="9">
        <v>76675</v>
      </c>
      <c r="V3" s="9">
        <v>77304</v>
      </c>
      <c r="W3" s="9">
        <v>77366</v>
      </c>
      <c r="X3" s="9">
        <v>77642</v>
      </c>
      <c r="Y3" s="9">
        <v>77864</v>
      </c>
      <c r="Z3" s="9">
        <v>78097</v>
      </c>
      <c r="AA3" s="9">
        <v>78097</v>
      </c>
      <c r="AB3" s="9">
        <v>78259</v>
      </c>
      <c r="AC3" s="9">
        <v>78292</v>
      </c>
      <c r="AD3" s="9">
        <v>78292</v>
      </c>
      <c r="AE3" s="9">
        <v>78292</v>
      </c>
    </row>
    <row r="4" spans="1:31" x14ac:dyDescent="0.45">
      <c r="A4" s="11" t="s">
        <v>164</v>
      </c>
      <c r="B4" s="12">
        <v>33418</v>
      </c>
      <c r="C4" s="12">
        <v>38509</v>
      </c>
      <c r="D4" s="12">
        <v>44568</v>
      </c>
      <c r="E4" s="12">
        <v>48086</v>
      </c>
      <c r="F4" s="12">
        <v>48134</v>
      </c>
      <c r="G4" s="12">
        <v>55277</v>
      </c>
      <c r="H4" s="12">
        <v>55277</v>
      </c>
      <c r="I4" s="12">
        <v>55363</v>
      </c>
      <c r="J4" s="12">
        <v>59062</v>
      </c>
      <c r="K4" s="12">
        <v>66640</v>
      </c>
      <c r="L4" s="12">
        <v>66640</v>
      </c>
      <c r="M4" s="12">
        <v>72535</v>
      </c>
      <c r="N4" s="12">
        <v>73326</v>
      </c>
      <c r="O4" s="12">
        <v>73720</v>
      </c>
      <c r="P4" s="12">
        <v>73816</v>
      </c>
      <c r="Q4" s="12">
        <v>73816</v>
      </c>
      <c r="R4" s="12">
        <v>74121</v>
      </c>
      <c r="S4" s="12">
        <v>74802</v>
      </c>
      <c r="T4" s="12">
        <v>75566</v>
      </c>
      <c r="U4" s="12">
        <v>76171</v>
      </c>
      <c r="V4" s="12">
        <v>76702</v>
      </c>
      <c r="W4" s="12">
        <v>76788</v>
      </c>
      <c r="X4" s="12">
        <v>77074</v>
      </c>
      <c r="Y4" s="12">
        <v>77264</v>
      </c>
      <c r="Z4" s="12">
        <v>77456</v>
      </c>
      <c r="AA4" s="12">
        <v>77456</v>
      </c>
      <c r="AB4" s="12">
        <v>77671</v>
      </c>
      <c r="AC4" s="12">
        <v>77696</v>
      </c>
      <c r="AD4" s="12">
        <v>77696</v>
      </c>
      <c r="AE4" s="12">
        <v>77696</v>
      </c>
    </row>
    <row r="5" spans="1:31" x14ac:dyDescent="0.45">
      <c r="A5" s="14" t="s">
        <v>3</v>
      </c>
      <c r="B5" s="15">
        <f t="shared" ref="B5:AE5" si="4">IFERROR(B7/SUM(B3:B4),"")</f>
        <v>1.4157170386780571E-2</v>
      </c>
      <c r="C5" s="15">
        <f t="shared" si="4"/>
        <v>1.2349161975352971E-2</v>
      </c>
      <c r="D5" s="38">
        <f t="shared" si="4"/>
        <v>2.6421276828136091E-2</v>
      </c>
      <c r="E5" s="15">
        <f t="shared" si="4"/>
        <v>2.5810372771474879E-2</v>
      </c>
      <c r="F5" s="15">
        <f t="shared" si="4"/>
        <v>2.5666977045463748E-2</v>
      </c>
      <c r="G5" s="15">
        <f t="shared" si="4"/>
        <v>1.5144226486361288E-2</v>
      </c>
      <c r="H5" s="15">
        <f t="shared" si="4"/>
        <v>1.5144226486361288E-2</v>
      </c>
      <c r="I5" s="15">
        <f t="shared" si="4"/>
        <v>1.5086015192755866E-2</v>
      </c>
      <c r="J5" s="15">
        <f t="shared" si="4"/>
        <v>1.0181080786666555E-2</v>
      </c>
      <c r="K5" s="38">
        <f t="shared" si="4"/>
        <v>5.1652584122055352E-3</v>
      </c>
      <c r="L5" s="15">
        <f t="shared" si="4"/>
        <v>5.1652584122055352E-3</v>
      </c>
      <c r="M5" s="15">
        <f t="shared" si="4"/>
        <v>3.8932414152996835E-3</v>
      </c>
      <c r="N5" s="15">
        <f t="shared" si="4"/>
        <v>3.6348318805329276E-3</v>
      </c>
      <c r="O5" s="15">
        <f t="shared" si="4"/>
        <v>3.4403747237223637E-3</v>
      </c>
      <c r="P5" s="15">
        <f t="shared" si="4"/>
        <v>3.2138709590298969E-3</v>
      </c>
      <c r="Q5" s="15">
        <f t="shared" si="4"/>
        <v>3.2138709590298969E-3</v>
      </c>
      <c r="R5" s="15">
        <f t="shared" si="4"/>
        <v>3.3347228011671531E-3</v>
      </c>
      <c r="S5" s="15">
        <f t="shared" si="4"/>
        <v>3.2513391786371027E-3</v>
      </c>
      <c r="T5" s="15">
        <f t="shared" si="4"/>
        <v>3.1594013626979572E-3</v>
      </c>
      <c r="U5" s="15">
        <f t="shared" si="4"/>
        <v>3.2974366355678266E-3</v>
      </c>
      <c r="V5" s="15">
        <f t="shared" si="4"/>
        <v>3.9089386127813203E-3</v>
      </c>
      <c r="W5" s="15">
        <f t="shared" si="4"/>
        <v>3.7494972559907625E-3</v>
      </c>
      <c r="X5" s="15">
        <f t="shared" si="4"/>
        <v>3.6712427932469815E-3</v>
      </c>
      <c r="Y5" s="15">
        <f t="shared" si="4"/>
        <v>3.8677737094528391E-3</v>
      </c>
      <c r="Z5" s="15">
        <f t="shared" si="4"/>
        <v>4.1207819842754559E-3</v>
      </c>
      <c r="AA5" s="15">
        <f t="shared" si="4"/>
        <v>4.1207819842754559E-3</v>
      </c>
      <c r="AB5" s="15">
        <f t="shared" si="4"/>
        <v>3.7709228499967933E-3</v>
      </c>
      <c r="AC5" s="15">
        <f t="shared" si="4"/>
        <v>3.8208067287227223E-3</v>
      </c>
      <c r="AD5" s="15">
        <f t="shared" si="4"/>
        <v>3.8208067287227223E-3</v>
      </c>
      <c r="AE5" s="15">
        <f t="shared" si="4"/>
        <v>3.8208067287227223E-3</v>
      </c>
    </row>
    <row r="6" spans="1:31" x14ac:dyDescent="0.45">
      <c r="A6" s="14" t="s">
        <v>4</v>
      </c>
      <c r="B6" s="16" t="s">
        <v>5</v>
      </c>
      <c r="C6" s="15">
        <f t="shared" ref="C6:AE6" si="5">C5-B5</f>
        <v>-1.8080084114276002E-3</v>
      </c>
      <c r="D6" s="15">
        <f t="shared" si="5"/>
        <v>1.407211485278312E-2</v>
      </c>
      <c r="E6" s="15">
        <f t="shared" si="5"/>
        <v>-6.1090405666121284E-4</v>
      </c>
      <c r="F6" s="15">
        <f t="shared" si="5"/>
        <v>-1.4339572601113071E-4</v>
      </c>
      <c r="G6" s="15">
        <f t="shared" si="5"/>
        <v>-1.052275055910246E-2</v>
      </c>
      <c r="H6" s="15">
        <f t="shared" si="5"/>
        <v>0</v>
      </c>
      <c r="I6" s="15">
        <f t="shared" si="5"/>
        <v>-5.8211293605421946E-5</v>
      </c>
      <c r="J6" s="15">
        <f t="shared" si="5"/>
        <v>-4.9049344060893112E-3</v>
      </c>
      <c r="K6" s="15">
        <f t="shared" si="5"/>
        <v>-5.01582237446102E-3</v>
      </c>
      <c r="L6" s="15">
        <f t="shared" si="5"/>
        <v>0</v>
      </c>
      <c r="M6" s="15">
        <f t="shared" si="5"/>
        <v>-1.2720169969058517E-3</v>
      </c>
      <c r="N6" s="17">
        <f t="shared" si="5"/>
        <v>-2.5840953476675586E-4</v>
      </c>
      <c r="O6" s="17">
        <f t="shared" si="5"/>
        <v>-1.9445715681056398E-4</v>
      </c>
      <c r="P6" s="17">
        <f t="shared" si="5"/>
        <v>-2.2650376469246676E-4</v>
      </c>
      <c r="Q6" s="15">
        <f t="shared" si="5"/>
        <v>0</v>
      </c>
      <c r="R6" s="17">
        <f t="shared" si="5"/>
        <v>1.2085184213725614E-4</v>
      </c>
      <c r="S6" s="17">
        <f t="shared" si="5"/>
        <v>-8.3383622530050321E-5</v>
      </c>
      <c r="T6" s="17">
        <f t="shared" si="5"/>
        <v>-9.193781593914551E-5</v>
      </c>
      <c r="U6" s="17">
        <f t="shared" si="5"/>
        <v>1.3803527286986939E-4</v>
      </c>
      <c r="V6" s="15">
        <f t="shared" si="5"/>
        <v>6.1150197721349369E-4</v>
      </c>
      <c r="W6" s="17">
        <f t="shared" si="5"/>
        <v>-1.5944135679055779E-4</v>
      </c>
      <c r="X6" s="17">
        <f t="shared" si="5"/>
        <v>-7.8254462743781051E-5</v>
      </c>
      <c r="Y6" s="17">
        <f t="shared" si="5"/>
        <v>1.9653091620585759E-4</v>
      </c>
      <c r="Z6" s="17">
        <f t="shared" si="5"/>
        <v>2.530082748226168E-4</v>
      </c>
      <c r="AA6" s="15">
        <f t="shared" si="5"/>
        <v>0</v>
      </c>
      <c r="AB6" s="17">
        <f t="shared" si="5"/>
        <v>-3.4985913427866252E-4</v>
      </c>
      <c r="AC6" s="17">
        <f t="shared" si="5"/>
        <v>4.9883878725928959E-5</v>
      </c>
      <c r="AD6" s="17">
        <f t="shared" si="5"/>
        <v>0</v>
      </c>
      <c r="AE6" s="17">
        <f t="shared" si="5"/>
        <v>0</v>
      </c>
    </row>
    <row r="7" spans="1:31" x14ac:dyDescent="0.45">
      <c r="A7" s="14" t="s">
        <v>6</v>
      </c>
      <c r="B7" s="16">
        <f t="shared" ref="B7:AE7" si="6">ABS(B3-B4)</f>
        <v>933</v>
      </c>
      <c r="C7" s="16">
        <f t="shared" si="6"/>
        <v>963</v>
      </c>
      <c r="D7" s="16">
        <f t="shared" si="6"/>
        <v>2419</v>
      </c>
      <c r="E7" s="16">
        <f t="shared" si="6"/>
        <v>2548</v>
      </c>
      <c r="F7" s="16">
        <f t="shared" si="6"/>
        <v>2536</v>
      </c>
      <c r="G7" s="16">
        <f t="shared" si="6"/>
        <v>1700</v>
      </c>
      <c r="H7" s="16">
        <f t="shared" si="6"/>
        <v>1700</v>
      </c>
      <c r="I7" s="16">
        <f t="shared" si="6"/>
        <v>1696</v>
      </c>
      <c r="J7" s="16">
        <f t="shared" si="6"/>
        <v>1215</v>
      </c>
      <c r="K7" s="16">
        <f t="shared" si="6"/>
        <v>692</v>
      </c>
      <c r="L7" s="16">
        <f t="shared" si="6"/>
        <v>692</v>
      </c>
      <c r="M7" s="16">
        <f t="shared" si="6"/>
        <v>567</v>
      </c>
      <c r="N7" s="16">
        <f t="shared" si="6"/>
        <v>535</v>
      </c>
      <c r="O7" s="16">
        <f t="shared" si="6"/>
        <v>509</v>
      </c>
      <c r="P7" s="16">
        <f t="shared" si="6"/>
        <v>476</v>
      </c>
      <c r="Q7" s="16">
        <f t="shared" si="6"/>
        <v>476</v>
      </c>
      <c r="R7" s="16">
        <f t="shared" si="6"/>
        <v>496</v>
      </c>
      <c r="S7" s="16">
        <f t="shared" si="6"/>
        <v>488</v>
      </c>
      <c r="T7" s="16">
        <f t="shared" si="6"/>
        <v>479</v>
      </c>
      <c r="U7" s="16">
        <f t="shared" si="6"/>
        <v>504</v>
      </c>
      <c r="V7" s="16">
        <f t="shared" si="6"/>
        <v>602</v>
      </c>
      <c r="W7" s="16">
        <f t="shared" si="6"/>
        <v>578</v>
      </c>
      <c r="X7" s="16">
        <f t="shared" si="6"/>
        <v>568</v>
      </c>
      <c r="Y7" s="16">
        <f t="shared" si="6"/>
        <v>600</v>
      </c>
      <c r="Z7" s="16">
        <f t="shared" si="6"/>
        <v>641</v>
      </c>
      <c r="AA7" s="16">
        <f t="shared" si="6"/>
        <v>641</v>
      </c>
      <c r="AB7" s="16">
        <f t="shared" si="6"/>
        <v>588</v>
      </c>
      <c r="AC7" s="16">
        <f t="shared" si="6"/>
        <v>596</v>
      </c>
      <c r="AD7" s="16">
        <f t="shared" si="6"/>
        <v>596</v>
      </c>
      <c r="AE7" s="16">
        <f t="shared" si="6"/>
        <v>596</v>
      </c>
    </row>
    <row r="8" spans="1:31" x14ac:dyDescent="0.45">
      <c r="A8" s="14" t="s">
        <v>7</v>
      </c>
      <c r="B8" s="16">
        <f t="shared" ref="B8:AE8" si="7">SUM(B3:B4)</f>
        <v>65903</v>
      </c>
      <c r="C8" s="16">
        <f t="shared" si="7"/>
        <v>77981</v>
      </c>
      <c r="D8" s="16">
        <f t="shared" si="7"/>
        <v>91555</v>
      </c>
      <c r="E8" s="16">
        <f t="shared" si="7"/>
        <v>98720</v>
      </c>
      <c r="F8" s="16">
        <f t="shared" si="7"/>
        <v>98804</v>
      </c>
      <c r="G8" s="16">
        <f t="shared" si="7"/>
        <v>112254</v>
      </c>
      <c r="H8" s="16">
        <f t="shared" si="7"/>
        <v>112254</v>
      </c>
      <c r="I8" s="16">
        <f t="shared" si="7"/>
        <v>112422</v>
      </c>
      <c r="J8" s="16">
        <f t="shared" si="7"/>
        <v>119339</v>
      </c>
      <c r="K8" s="16">
        <f t="shared" si="7"/>
        <v>133972</v>
      </c>
      <c r="L8" s="16">
        <f t="shared" si="7"/>
        <v>133972</v>
      </c>
      <c r="M8" s="16">
        <f t="shared" si="7"/>
        <v>145637</v>
      </c>
      <c r="N8" s="16">
        <f t="shared" si="7"/>
        <v>147187</v>
      </c>
      <c r="O8" s="16">
        <f t="shared" si="7"/>
        <v>147949</v>
      </c>
      <c r="P8" s="16">
        <f t="shared" si="7"/>
        <v>148108</v>
      </c>
      <c r="Q8" s="16">
        <f t="shared" si="7"/>
        <v>148108</v>
      </c>
      <c r="R8" s="16">
        <f t="shared" si="7"/>
        <v>148738</v>
      </c>
      <c r="S8" s="16">
        <f t="shared" si="7"/>
        <v>150092</v>
      </c>
      <c r="T8" s="16">
        <f t="shared" si="7"/>
        <v>151611</v>
      </c>
      <c r="U8" s="16">
        <f t="shared" si="7"/>
        <v>152846</v>
      </c>
      <c r="V8" s="16">
        <f t="shared" si="7"/>
        <v>154006</v>
      </c>
      <c r="W8" s="16">
        <f t="shared" si="7"/>
        <v>154154</v>
      </c>
      <c r="X8" s="16">
        <f t="shared" si="7"/>
        <v>154716</v>
      </c>
      <c r="Y8" s="16">
        <f t="shared" si="7"/>
        <v>155128</v>
      </c>
      <c r="Z8" s="16">
        <f t="shared" si="7"/>
        <v>155553</v>
      </c>
      <c r="AA8" s="16">
        <f t="shared" si="7"/>
        <v>155553</v>
      </c>
      <c r="AB8" s="16">
        <f t="shared" si="7"/>
        <v>155930</v>
      </c>
      <c r="AC8" s="16">
        <f t="shared" si="7"/>
        <v>155988</v>
      </c>
      <c r="AD8" s="16">
        <f t="shared" si="7"/>
        <v>155988</v>
      </c>
      <c r="AE8" s="16">
        <f t="shared" si="7"/>
        <v>155988</v>
      </c>
    </row>
    <row r="9" spans="1:31" x14ac:dyDescent="0.45">
      <c r="A9" s="14" t="s">
        <v>8</v>
      </c>
      <c r="B9" s="16" t="s">
        <v>9</v>
      </c>
      <c r="C9" s="16" t="s">
        <v>9</v>
      </c>
      <c r="D9" s="16" t="s">
        <v>9</v>
      </c>
      <c r="E9" s="16">
        <f t="shared" ref="E9:AE9" si="8">SUM(E10:E12)</f>
        <v>609450</v>
      </c>
      <c r="F9" s="16">
        <f t="shared" si="8"/>
        <v>586630</v>
      </c>
      <c r="G9" s="16">
        <f t="shared" si="8"/>
        <v>461630</v>
      </c>
      <c r="H9" s="16">
        <f t="shared" si="8"/>
        <v>461630</v>
      </c>
      <c r="I9" s="16">
        <f t="shared" si="8"/>
        <v>461630</v>
      </c>
      <c r="J9" s="16">
        <f t="shared" si="8"/>
        <v>364520</v>
      </c>
      <c r="K9" s="16">
        <f t="shared" si="8"/>
        <v>364520</v>
      </c>
      <c r="L9" s="16">
        <f t="shared" si="8"/>
        <v>296350</v>
      </c>
      <c r="M9" s="16">
        <f t="shared" si="8"/>
        <v>264050</v>
      </c>
      <c r="N9" s="16">
        <f t="shared" si="8"/>
        <v>171575</v>
      </c>
      <c r="O9" s="16">
        <f t="shared" si="8"/>
        <v>122100</v>
      </c>
      <c r="P9" s="16">
        <f t="shared" si="8"/>
        <v>97200</v>
      </c>
      <c r="Q9" s="16">
        <f t="shared" si="8"/>
        <v>96800</v>
      </c>
      <c r="R9" s="16">
        <f t="shared" si="8"/>
        <v>58300</v>
      </c>
      <c r="S9" s="16">
        <f t="shared" si="8"/>
        <v>57010</v>
      </c>
      <c r="T9" s="16">
        <f t="shared" si="8"/>
        <v>54401</v>
      </c>
      <c r="U9" s="16">
        <f t="shared" si="8"/>
        <v>47101</v>
      </c>
      <c r="V9" s="16">
        <f t="shared" si="8"/>
        <v>33050</v>
      </c>
      <c r="W9" s="16">
        <f t="shared" si="8"/>
        <v>26950</v>
      </c>
      <c r="X9" s="16">
        <f t="shared" si="8"/>
        <v>11400</v>
      </c>
      <c r="Y9" s="16">
        <f t="shared" si="8"/>
        <v>9700</v>
      </c>
      <c r="Z9" s="16">
        <f t="shared" si="8"/>
        <v>2650</v>
      </c>
      <c r="AA9" s="16">
        <f t="shared" si="8"/>
        <v>1000</v>
      </c>
      <c r="AB9" s="16">
        <f t="shared" si="8"/>
        <v>1000</v>
      </c>
      <c r="AC9" s="16">
        <f t="shared" si="8"/>
        <v>0</v>
      </c>
      <c r="AD9" s="16">
        <f t="shared" si="8"/>
        <v>0</v>
      </c>
      <c r="AE9" s="16">
        <f t="shared" si="8"/>
        <v>0</v>
      </c>
    </row>
    <row r="10" spans="1:31" x14ac:dyDescent="0.45">
      <c r="A10" s="20" t="s">
        <v>90</v>
      </c>
      <c r="B10" s="39"/>
      <c r="C10" s="39"/>
      <c r="D10" s="39"/>
      <c r="E10" s="16">
        <v>350000</v>
      </c>
      <c r="F10" s="16">
        <v>350000</v>
      </c>
      <c r="G10" s="16">
        <v>225000</v>
      </c>
      <c r="H10" s="16">
        <v>225000</v>
      </c>
      <c r="I10" s="16">
        <v>225000</v>
      </c>
      <c r="J10" s="24">
        <v>165000</v>
      </c>
      <c r="K10" s="16">
        <v>165000</v>
      </c>
      <c r="L10" s="24">
        <v>105000</v>
      </c>
      <c r="M10" s="24">
        <v>105000</v>
      </c>
      <c r="N10" s="24">
        <v>47500</v>
      </c>
      <c r="O10" s="24">
        <v>37500</v>
      </c>
      <c r="P10" s="24">
        <v>35600</v>
      </c>
      <c r="Q10" s="24">
        <v>35200</v>
      </c>
      <c r="R10" s="24">
        <v>35200</v>
      </c>
      <c r="S10" s="24">
        <v>34200</v>
      </c>
      <c r="T10" s="24">
        <v>31900</v>
      </c>
      <c r="U10" s="24">
        <v>24600</v>
      </c>
      <c r="V10" s="24">
        <v>15600</v>
      </c>
      <c r="W10" s="24">
        <v>9500</v>
      </c>
      <c r="X10" s="24">
        <v>7000</v>
      </c>
      <c r="Y10" s="24">
        <v>5300</v>
      </c>
      <c r="Z10" s="24">
        <v>2200</v>
      </c>
      <c r="AA10" s="16">
        <v>550</v>
      </c>
      <c r="AB10" s="16">
        <v>550</v>
      </c>
      <c r="AC10" s="16">
        <v>0</v>
      </c>
      <c r="AD10" s="16">
        <v>0</v>
      </c>
      <c r="AE10" s="16">
        <v>0</v>
      </c>
    </row>
    <row r="11" spans="1:31" x14ac:dyDescent="0.45">
      <c r="A11" s="20" t="s">
        <v>91</v>
      </c>
      <c r="B11" s="39"/>
      <c r="C11" s="39"/>
      <c r="D11" s="39"/>
      <c r="E11" s="16">
        <v>259450</v>
      </c>
      <c r="F11" s="16">
        <v>236630</v>
      </c>
      <c r="G11" s="16">
        <v>236630</v>
      </c>
      <c r="H11" s="16">
        <v>236630</v>
      </c>
      <c r="I11" s="16">
        <v>236630</v>
      </c>
      <c r="J11" s="24">
        <v>199520</v>
      </c>
      <c r="K11" s="16">
        <v>199520</v>
      </c>
      <c r="L11" s="24">
        <v>191350</v>
      </c>
      <c r="M11" s="24">
        <v>159050</v>
      </c>
      <c r="N11" s="24">
        <v>124075</v>
      </c>
      <c r="O11" s="24">
        <v>84600</v>
      </c>
      <c r="P11" s="24">
        <v>61600</v>
      </c>
      <c r="Q11" s="24">
        <v>61600</v>
      </c>
      <c r="R11" s="24">
        <v>23100</v>
      </c>
      <c r="S11" s="24">
        <v>22810</v>
      </c>
      <c r="T11" s="24">
        <v>22501</v>
      </c>
      <c r="U11" s="24">
        <v>22501</v>
      </c>
      <c r="V11" s="24">
        <v>17450</v>
      </c>
      <c r="W11" s="24">
        <v>17450</v>
      </c>
      <c r="X11" s="24">
        <v>4400</v>
      </c>
      <c r="Y11" s="24">
        <v>4400</v>
      </c>
      <c r="Z11" s="16">
        <v>450</v>
      </c>
      <c r="AA11" s="16">
        <v>450</v>
      </c>
      <c r="AB11" s="16">
        <v>450</v>
      </c>
      <c r="AC11" s="16">
        <v>0</v>
      </c>
      <c r="AD11" s="16">
        <v>0</v>
      </c>
      <c r="AE11" s="16">
        <v>0</v>
      </c>
    </row>
    <row r="12" spans="1:31" x14ac:dyDescent="0.45">
      <c r="A12" s="35"/>
      <c r="B12" s="39"/>
      <c r="C12" s="39"/>
      <c r="D12" s="39"/>
      <c r="E12" s="39"/>
      <c r="F12" s="39"/>
      <c r="G12" s="39"/>
      <c r="H12" s="39"/>
      <c r="I12" s="39"/>
      <c r="J12" s="39"/>
      <c r="K12" s="39"/>
      <c r="L12" s="39"/>
      <c r="M12" s="39"/>
      <c r="N12" s="39"/>
      <c r="O12" s="39"/>
      <c r="P12" s="39"/>
      <c r="Q12" s="35"/>
      <c r="R12" s="35"/>
      <c r="S12" s="35"/>
      <c r="T12" s="35"/>
      <c r="U12" s="35"/>
      <c r="V12" s="35"/>
      <c r="W12" s="35"/>
      <c r="X12" s="35"/>
      <c r="Y12" s="35"/>
      <c r="Z12" s="35"/>
      <c r="AA12" s="35"/>
      <c r="AB12" s="35"/>
      <c r="AC12" s="35"/>
      <c r="AD12" s="35"/>
      <c r="AE12" s="35"/>
    </row>
    <row r="13" spans="1:31" x14ac:dyDescent="0.45">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row>
    <row r="14" spans="1:31" x14ac:dyDescent="0.45">
      <c r="A14" s="14" t="s">
        <v>20</v>
      </c>
      <c r="B14" s="29" t="s">
        <v>21</v>
      </c>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row>
    <row r="15" spans="1:31" x14ac:dyDescent="0.45">
      <c r="A15" s="41" t="s">
        <v>90</v>
      </c>
      <c r="B15" s="29" t="s">
        <v>93</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row>
    <row r="16" spans="1:31" x14ac:dyDescent="0.45">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row>
    <row r="17" spans="1:31" x14ac:dyDescent="0.45">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c r="AD17" s="35"/>
      <c r="AE17" s="35"/>
    </row>
    <row r="18" spans="1:31" x14ac:dyDescent="0.45">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row>
    <row r="19" spans="1:31" x14ac:dyDescent="0.45">
      <c r="B19" s="98" t="s">
        <v>165</v>
      </c>
      <c r="C19" s="97"/>
      <c r="D19" s="97"/>
      <c r="E19" s="97"/>
      <c r="F19" s="97"/>
      <c r="G19" s="97"/>
      <c r="H19" s="97"/>
      <c r="I19" s="35"/>
      <c r="J19" s="35"/>
      <c r="R19" s="35"/>
      <c r="S19" s="35"/>
      <c r="T19" s="35"/>
      <c r="U19" s="35"/>
      <c r="V19" s="35"/>
      <c r="W19" s="35"/>
      <c r="X19" s="35"/>
      <c r="Y19" s="35"/>
      <c r="Z19" s="35"/>
      <c r="AA19" s="35"/>
      <c r="AB19" s="35"/>
      <c r="AC19" s="35"/>
      <c r="AD19" s="35"/>
      <c r="AE19" s="35"/>
    </row>
    <row r="20" spans="1:31" x14ac:dyDescent="0.45">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row>
    <row r="21" spans="1:31" x14ac:dyDescent="0.45">
      <c r="A21" s="14" t="s">
        <v>24</v>
      </c>
      <c r="B21" s="43" t="s">
        <v>166</v>
      </c>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row>
    <row r="22" spans="1:31" x14ac:dyDescent="0.45">
      <c r="A22" s="35"/>
      <c r="B22" s="43" t="s">
        <v>167</v>
      </c>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row>
    <row r="23" spans="1:31" x14ac:dyDescent="0.45">
      <c r="A23" s="35"/>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row>
    <row r="24" spans="1:31" x14ac:dyDescent="0.45">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row>
    <row r="25" spans="1:31" x14ac:dyDescent="0.4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row>
    <row r="26" spans="1:31" x14ac:dyDescent="0.4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row>
    <row r="27" spans="1:31" x14ac:dyDescent="0.4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row>
    <row r="28" spans="1:31" x14ac:dyDescent="0.4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row>
    <row r="29" spans="1:31" x14ac:dyDescent="0.4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row>
    <row r="30" spans="1:31" x14ac:dyDescent="0.4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row>
    <row r="31" spans="1:31" x14ac:dyDescent="0.4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row>
    <row r="32" spans="1:31" x14ac:dyDescent="0.4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row>
    <row r="33" spans="1:31" x14ac:dyDescent="0.4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row>
    <row r="34" spans="1:31" x14ac:dyDescent="0.4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row>
    <row r="35" spans="1:31" x14ac:dyDescent="0.4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row>
    <row r="36" spans="1:31" x14ac:dyDescent="0.4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row>
    <row r="37" spans="1:31" x14ac:dyDescent="0.4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row>
    <row r="38" spans="1:31" x14ac:dyDescent="0.4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row>
    <row r="39" spans="1:31" x14ac:dyDescent="0.4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row>
    <row r="40" spans="1:31" x14ac:dyDescent="0.4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row>
    <row r="41" spans="1:31" x14ac:dyDescent="0.4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row>
    <row r="42" spans="1:31" x14ac:dyDescent="0.4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row>
    <row r="43" spans="1:31" x14ac:dyDescent="0.4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row>
    <row r="44" spans="1:31" x14ac:dyDescent="0.4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row>
    <row r="45" spans="1:31" x14ac:dyDescent="0.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row>
    <row r="46" spans="1:31" x14ac:dyDescent="0.4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row>
    <row r="47" spans="1:31" x14ac:dyDescent="0.4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row>
    <row r="48" spans="1:31" x14ac:dyDescent="0.4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row>
    <row r="49" spans="1:31" x14ac:dyDescent="0.4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row>
    <row r="50" spans="1:31" x14ac:dyDescent="0.4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row>
    <row r="51" spans="1:31" x14ac:dyDescent="0.4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row>
    <row r="52" spans="1:31" x14ac:dyDescent="0.4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row>
    <row r="53" spans="1:31" x14ac:dyDescent="0.4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row>
    <row r="54" spans="1:31" x14ac:dyDescent="0.4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row>
    <row r="55" spans="1:31" x14ac:dyDescent="0.4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row>
    <row r="56" spans="1:31" x14ac:dyDescent="0.4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row>
    <row r="57" spans="1:31" x14ac:dyDescent="0.4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row>
    <row r="58" spans="1:31" x14ac:dyDescent="0.4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row>
    <row r="59" spans="1:31" x14ac:dyDescent="0.4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row>
    <row r="60" spans="1:31" x14ac:dyDescent="0.4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row>
    <row r="61" spans="1:31" x14ac:dyDescent="0.4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row>
    <row r="62" spans="1:31" x14ac:dyDescent="0.4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row>
    <row r="63" spans="1:31" x14ac:dyDescent="0.4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row>
    <row r="64" spans="1:31" x14ac:dyDescent="0.4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row>
    <row r="65" spans="1:31" x14ac:dyDescent="0.4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row>
    <row r="66" spans="1:31" x14ac:dyDescent="0.4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row>
    <row r="67" spans="1:31" x14ac:dyDescent="0.4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row>
    <row r="68" spans="1:31" x14ac:dyDescent="0.4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row>
    <row r="69" spans="1:31" x14ac:dyDescent="0.4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row>
    <row r="70" spans="1:31" x14ac:dyDescent="0.4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row>
    <row r="71" spans="1:31" x14ac:dyDescent="0.4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row>
    <row r="72" spans="1:31" x14ac:dyDescent="0.4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row>
    <row r="73" spans="1:31" x14ac:dyDescent="0.4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row>
    <row r="74" spans="1:31" x14ac:dyDescent="0.4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row>
    <row r="75" spans="1:31" x14ac:dyDescent="0.4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row>
    <row r="76" spans="1:31" x14ac:dyDescent="0.4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row>
    <row r="77" spans="1:31" x14ac:dyDescent="0.4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row>
    <row r="78" spans="1:31" x14ac:dyDescent="0.4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row>
    <row r="79" spans="1:31" x14ac:dyDescent="0.4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row>
    <row r="80" spans="1:31" x14ac:dyDescent="0.4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row>
    <row r="81" spans="1:31" x14ac:dyDescent="0.4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row>
    <row r="82" spans="1:31" x14ac:dyDescent="0.4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row>
    <row r="83" spans="1:31" x14ac:dyDescent="0.4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row>
    <row r="84" spans="1:31" x14ac:dyDescent="0.4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row>
    <row r="85" spans="1:31" x14ac:dyDescent="0.4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row>
    <row r="86" spans="1:31" x14ac:dyDescent="0.4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row>
    <row r="87" spans="1:31" x14ac:dyDescent="0.4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row>
    <row r="88" spans="1:31" x14ac:dyDescent="0.4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row>
    <row r="89" spans="1:31" x14ac:dyDescent="0.4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row>
    <row r="90" spans="1:31" x14ac:dyDescent="0.4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row>
    <row r="91" spans="1:31" x14ac:dyDescent="0.4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row>
    <row r="92" spans="1:31" x14ac:dyDescent="0.4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row>
    <row r="93" spans="1:31" x14ac:dyDescent="0.4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row>
    <row r="94" spans="1:31" x14ac:dyDescent="0.4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row>
    <row r="95" spans="1:31" x14ac:dyDescent="0.4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row>
    <row r="96" spans="1:31" x14ac:dyDescent="0.4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row>
    <row r="97" spans="1:31" x14ac:dyDescent="0.4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row>
    <row r="98" spans="1:31" x14ac:dyDescent="0.4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row>
    <row r="99" spans="1:31" x14ac:dyDescent="0.4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row>
    <row r="100" spans="1:31" x14ac:dyDescent="0.4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row>
    <row r="101" spans="1:31" x14ac:dyDescent="0.4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row>
    <row r="102" spans="1:31" x14ac:dyDescent="0.4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row>
    <row r="103" spans="1:31" x14ac:dyDescent="0.4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row>
    <row r="104" spans="1:31" x14ac:dyDescent="0.4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row>
    <row r="105" spans="1:31" x14ac:dyDescent="0.4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row>
    <row r="106" spans="1:31" x14ac:dyDescent="0.4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row>
    <row r="107" spans="1:31" x14ac:dyDescent="0.4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row>
    <row r="108" spans="1:31" x14ac:dyDescent="0.4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row>
    <row r="109" spans="1:31" x14ac:dyDescent="0.4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row>
    <row r="110" spans="1:31" x14ac:dyDescent="0.4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row>
    <row r="111" spans="1:31" x14ac:dyDescent="0.4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row>
    <row r="112" spans="1:31" x14ac:dyDescent="0.4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row>
    <row r="113" spans="1:31" x14ac:dyDescent="0.4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row>
    <row r="114" spans="1:31" x14ac:dyDescent="0.4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row>
    <row r="115" spans="1:31" x14ac:dyDescent="0.4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row>
    <row r="116" spans="1:31" x14ac:dyDescent="0.4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row>
    <row r="117" spans="1:31" x14ac:dyDescent="0.4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row>
    <row r="118" spans="1:31" x14ac:dyDescent="0.4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row>
    <row r="119" spans="1:31" x14ac:dyDescent="0.4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row>
    <row r="120" spans="1:31" x14ac:dyDescent="0.4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row>
    <row r="121" spans="1:31" x14ac:dyDescent="0.4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row>
    <row r="122" spans="1:31" x14ac:dyDescent="0.4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row>
    <row r="123" spans="1:31" x14ac:dyDescent="0.4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row>
    <row r="124" spans="1:31" x14ac:dyDescent="0.4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row>
    <row r="125" spans="1:31" x14ac:dyDescent="0.4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row>
    <row r="126" spans="1:31" x14ac:dyDescent="0.4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row>
    <row r="127" spans="1:31" x14ac:dyDescent="0.4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row>
    <row r="128" spans="1:31" x14ac:dyDescent="0.4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row>
    <row r="129" spans="1:31" x14ac:dyDescent="0.4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row>
    <row r="130" spans="1:31" x14ac:dyDescent="0.4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row>
    <row r="131" spans="1:31" x14ac:dyDescent="0.4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row>
    <row r="132" spans="1:31" x14ac:dyDescent="0.4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row>
    <row r="133" spans="1:31" x14ac:dyDescent="0.4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row>
    <row r="134" spans="1:31" x14ac:dyDescent="0.4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row>
    <row r="135" spans="1:31" x14ac:dyDescent="0.4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row>
    <row r="136" spans="1:31" x14ac:dyDescent="0.4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row>
    <row r="137" spans="1:31" x14ac:dyDescent="0.4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row>
    <row r="138" spans="1:31" x14ac:dyDescent="0.4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row>
    <row r="139" spans="1:31" x14ac:dyDescent="0.4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row>
    <row r="140" spans="1:31" x14ac:dyDescent="0.4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row>
    <row r="141" spans="1:31" x14ac:dyDescent="0.4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row>
    <row r="142" spans="1:31" x14ac:dyDescent="0.4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row>
    <row r="143" spans="1:31" x14ac:dyDescent="0.4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row>
    <row r="144" spans="1:31" x14ac:dyDescent="0.4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row>
    <row r="145" spans="1:31" x14ac:dyDescent="0.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row>
    <row r="146" spans="1:31" x14ac:dyDescent="0.4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row>
    <row r="147" spans="1:31" x14ac:dyDescent="0.4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row>
    <row r="148" spans="1:31" x14ac:dyDescent="0.4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row>
    <row r="149" spans="1:31" x14ac:dyDescent="0.4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row>
    <row r="150" spans="1:31" x14ac:dyDescent="0.4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row>
    <row r="151" spans="1:31" x14ac:dyDescent="0.4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row>
    <row r="152" spans="1:31" x14ac:dyDescent="0.4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row>
    <row r="153" spans="1:31" x14ac:dyDescent="0.4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row>
    <row r="154" spans="1:31" x14ac:dyDescent="0.4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row>
    <row r="155" spans="1:31" x14ac:dyDescent="0.4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row>
    <row r="156" spans="1:31" x14ac:dyDescent="0.4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row>
    <row r="157" spans="1:31" x14ac:dyDescent="0.4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row>
    <row r="158" spans="1:31" x14ac:dyDescent="0.4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row>
    <row r="159" spans="1:31" x14ac:dyDescent="0.4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row>
    <row r="160" spans="1:31" x14ac:dyDescent="0.4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row>
    <row r="161" spans="1:31" x14ac:dyDescent="0.4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row>
    <row r="162" spans="1:31" x14ac:dyDescent="0.4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row>
    <row r="163" spans="1:31" x14ac:dyDescent="0.4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row>
    <row r="164" spans="1:31" x14ac:dyDescent="0.4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row>
    <row r="165" spans="1:31" x14ac:dyDescent="0.4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row>
    <row r="166" spans="1:31" x14ac:dyDescent="0.4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row>
    <row r="167" spans="1:31" x14ac:dyDescent="0.4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row>
    <row r="168" spans="1:31" x14ac:dyDescent="0.4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row>
    <row r="169" spans="1:31" x14ac:dyDescent="0.4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row>
    <row r="170" spans="1:31" x14ac:dyDescent="0.4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row>
    <row r="171" spans="1:31" x14ac:dyDescent="0.4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row>
    <row r="172" spans="1:31" x14ac:dyDescent="0.4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row>
    <row r="173" spans="1:31" x14ac:dyDescent="0.4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row>
    <row r="174" spans="1:31" x14ac:dyDescent="0.4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row>
    <row r="175" spans="1:31" x14ac:dyDescent="0.4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row>
    <row r="176" spans="1:31" x14ac:dyDescent="0.4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row>
    <row r="177" spans="1:31" x14ac:dyDescent="0.4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row>
    <row r="178" spans="1:31" x14ac:dyDescent="0.4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row>
    <row r="179" spans="1:31" x14ac:dyDescent="0.4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row>
    <row r="180" spans="1:31" x14ac:dyDescent="0.4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row>
    <row r="181" spans="1:31" x14ac:dyDescent="0.4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row>
    <row r="182" spans="1:31" x14ac:dyDescent="0.4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row>
    <row r="183" spans="1:31" x14ac:dyDescent="0.4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row>
    <row r="184" spans="1:31" x14ac:dyDescent="0.4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row>
    <row r="185" spans="1:31" x14ac:dyDescent="0.4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row>
    <row r="186" spans="1:31" x14ac:dyDescent="0.4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row>
    <row r="187" spans="1:31" x14ac:dyDescent="0.4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row>
    <row r="188" spans="1:31" x14ac:dyDescent="0.4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row>
    <row r="189" spans="1:31" x14ac:dyDescent="0.4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row>
    <row r="190" spans="1:31" x14ac:dyDescent="0.4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row>
    <row r="191" spans="1:31" x14ac:dyDescent="0.4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row>
    <row r="192" spans="1:31" x14ac:dyDescent="0.4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row>
    <row r="193" spans="1:31" x14ac:dyDescent="0.4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row>
    <row r="194" spans="1:31" x14ac:dyDescent="0.4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row>
    <row r="195" spans="1:31" x14ac:dyDescent="0.4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row>
    <row r="196" spans="1:31" x14ac:dyDescent="0.4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row>
    <row r="197" spans="1:31" x14ac:dyDescent="0.4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row>
    <row r="198" spans="1:31" x14ac:dyDescent="0.4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row>
    <row r="199" spans="1:31" x14ac:dyDescent="0.4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row>
    <row r="200" spans="1:31" x14ac:dyDescent="0.4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row>
    <row r="201" spans="1:31" x14ac:dyDescent="0.4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row>
    <row r="202" spans="1:31" x14ac:dyDescent="0.4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row>
    <row r="203" spans="1:31" x14ac:dyDescent="0.4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row>
    <row r="204" spans="1:31" x14ac:dyDescent="0.4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row>
    <row r="205" spans="1:31" x14ac:dyDescent="0.4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row>
    <row r="206" spans="1:31" x14ac:dyDescent="0.4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row>
    <row r="207" spans="1:31" x14ac:dyDescent="0.4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row>
    <row r="208" spans="1:31" x14ac:dyDescent="0.4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row>
    <row r="209" spans="1:31" x14ac:dyDescent="0.4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row>
    <row r="210" spans="1:31" x14ac:dyDescent="0.4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row>
    <row r="211" spans="1:31" x14ac:dyDescent="0.4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row>
    <row r="212" spans="1:31" x14ac:dyDescent="0.4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row>
    <row r="213" spans="1:31" x14ac:dyDescent="0.4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row>
    <row r="214" spans="1:31" x14ac:dyDescent="0.4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row>
    <row r="215" spans="1:31" x14ac:dyDescent="0.4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row>
    <row r="216" spans="1:31" x14ac:dyDescent="0.4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row>
    <row r="217" spans="1:31" x14ac:dyDescent="0.4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row>
    <row r="218" spans="1:31" x14ac:dyDescent="0.4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row>
    <row r="219" spans="1:31" x14ac:dyDescent="0.4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row>
    <row r="220" spans="1:31" x14ac:dyDescent="0.4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row>
    <row r="221" spans="1:31" x14ac:dyDescent="0.4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row>
    <row r="222" spans="1:31" x14ac:dyDescent="0.4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row>
    <row r="223" spans="1:31" x14ac:dyDescent="0.4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row>
    <row r="224" spans="1:31" x14ac:dyDescent="0.4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row>
    <row r="225" spans="1:31" x14ac:dyDescent="0.4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row>
    <row r="226" spans="1:31" x14ac:dyDescent="0.4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row>
    <row r="227" spans="1:31" x14ac:dyDescent="0.4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row>
    <row r="228" spans="1:31" x14ac:dyDescent="0.4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row>
    <row r="229" spans="1:31" x14ac:dyDescent="0.4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row>
    <row r="230" spans="1:31" x14ac:dyDescent="0.4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row>
    <row r="231" spans="1:31" x14ac:dyDescent="0.4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row>
    <row r="232" spans="1:31" x14ac:dyDescent="0.4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row>
    <row r="233" spans="1:31" x14ac:dyDescent="0.4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row>
    <row r="234" spans="1:31" x14ac:dyDescent="0.4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row>
    <row r="235" spans="1:31" x14ac:dyDescent="0.4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row>
    <row r="236" spans="1:31" x14ac:dyDescent="0.4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row>
    <row r="237" spans="1:31" x14ac:dyDescent="0.4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row>
    <row r="238" spans="1:31" x14ac:dyDescent="0.4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row>
    <row r="239" spans="1:31" x14ac:dyDescent="0.4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row>
    <row r="240" spans="1:31" x14ac:dyDescent="0.4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row>
    <row r="241" spans="1:31" x14ac:dyDescent="0.4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row>
    <row r="242" spans="1:31" x14ac:dyDescent="0.4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row>
    <row r="243" spans="1:31" x14ac:dyDescent="0.4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row>
    <row r="244" spans="1:31" x14ac:dyDescent="0.4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row>
    <row r="245" spans="1:31" x14ac:dyDescent="0.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row>
    <row r="246" spans="1:31" x14ac:dyDescent="0.4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row>
    <row r="247" spans="1:31" x14ac:dyDescent="0.4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row>
    <row r="248" spans="1:31" x14ac:dyDescent="0.4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row>
    <row r="249" spans="1:31" x14ac:dyDescent="0.4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row>
    <row r="250" spans="1:31" x14ac:dyDescent="0.4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row>
    <row r="251" spans="1:31" x14ac:dyDescent="0.4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row>
    <row r="252" spans="1:31" x14ac:dyDescent="0.4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row>
    <row r="253" spans="1:31" x14ac:dyDescent="0.4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row>
    <row r="254" spans="1:31" x14ac:dyDescent="0.4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row>
    <row r="255" spans="1:31" x14ac:dyDescent="0.4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row>
    <row r="256" spans="1:31" x14ac:dyDescent="0.4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row>
    <row r="257" spans="1:31" x14ac:dyDescent="0.4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row>
    <row r="258" spans="1:31" x14ac:dyDescent="0.4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row>
    <row r="259" spans="1:31" x14ac:dyDescent="0.4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row>
    <row r="260" spans="1:31" x14ac:dyDescent="0.4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row>
    <row r="261" spans="1:31" x14ac:dyDescent="0.4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row>
    <row r="262" spans="1:31" x14ac:dyDescent="0.4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row>
    <row r="263" spans="1:31" x14ac:dyDescent="0.4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row>
    <row r="264" spans="1:31" x14ac:dyDescent="0.4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row>
    <row r="265" spans="1:31" x14ac:dyDescent="0.4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row>
    <row r="266" spans="1:31" x14ac:dyDescent="0.4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row>
    <row r="267" spans="1:31" x14ac:dyDescent="0.4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row>
    <row r="268" spans="1:31" x14ac:dyDescent="0.4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row>
    <row r="269" spans="1:31" x14ac:dyDescent="0.4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row>
    <row r="270" spans="1:31" x14ac:dyDescent="0.4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row>
    <row r="271" spans="1:31" x14ac:dyDescent="0.4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row>
    <row r="272" spans="1:31" x14ac:dyDescent="0.4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row>
    <row r="273" spans="1:31" x14ac:dyDescent="0.4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row>
    <row r="274" spans="1:31" x14ac:dyDescent="0.4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row>
    <row r="275" spans="1:31" x14ac:dyDescent="0.4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row>
    <row r="276" spans="1:31" x14ac:dyDescent="0.4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row>
    <row r="277" spans="1:31" x14ac:dyDescent="0.4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row>
    <row r="278" spans="1:31" x14ac:dyDescent="0.4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row>
    <row r="279" spans="1:31" x14ac:dyDescent="0.4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row>
    <row r="280" spans="1:31" x14ac:dyDescent="0.4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row>
    <row r="281" spans="1:31" x14ac:dyDescent="0.4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row>
    <row r="282" spans="1:31" x14ac:dyDescent="0.4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row>
    <row r="283" spans="1:31" x14ac:dyDescent="0.4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row>
    <row r="284" spans="1:31" x14ac:dyDescent="0.4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row>
    <row r="285" spans="1:31" x14ac:dyDescent="0.4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row>
    <row r="286" spans="1:31" x14ac:dyDescent="0.4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row>
    <row r="287" spans="1:31" x14ac:dyDescent="0.4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row>
    <row r="288" spans="1:31" x14ac:dyDescent="0.4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row>
    <row r="289" spans="1:31" x14ac:dyDescent="0.4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row>
    <row r="290" spans="1:31" x14ac:dyDescent="0.4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row>
    <row r="291" spans="1:31" x14ac:dyDescent="0.4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row>
    <row r="292" spans="1:31" x14ac:dyDescent="0.4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row>
    <row r="293" spans="1:31" x14ac:dyDescent="0.4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row>
    <row r="294" spans="1:31" x14ac:dyDescent="0.4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row>
    <row r="295" spans="1:31" x14ac:dyDescent="0.4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row>
    <row r="296" spans="1:31" x14ac:dyDescent="0.4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row>
    <row r="297" spans="1:31" x14ac:dyDescent="0.4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row>
    <row r="298" spans="1:31" x14ac:dyDescent="0.4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row>
    <row r="299" spans="1:31" x14ac:dyDescent="0.4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row>
    <row r="300" spans="1:31" x14ac:dyDescent="0.4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row>
    <row r="301" spans="1:31" x14ac:dyDescent="0.4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row>
    <row r="302" spans="1:31" x14ac:dyDescent="0.4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row>
    <row r="303" spans="1:31" x14ac:dyDescent="0.4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row>
    <row r="304" spans="1:31" x14ac:dyDescent="0.4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row>
    <row r="305" spans="1:31" x14ac:dyDescent="0.4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row>
    <row r="306" spans="1:31" x14ac:dyDescent="0.4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row>
    <row r="307" spans="1:31" x14ac:dyDescent="0.4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row>
    <row r="308" spans="1:31" x14ac:dyDescent="0.4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row>
    <row r="309" spans="1:31" x14ac:dyDescent="0.4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row>
    <row r="310" spans="1:31" x14ac:dyDescent="0.4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row>
    <row r="311" spans="1:31" x14ac:dyDescent="0.4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row>
    <row r="312" spans="1:31" x14ac:dyDescent="0.4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row>
    <row r="313" spans="1:31" x14ac:dyDescent="0.4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row>
    <row r="314" spans="1:31" x14ac:dyDescent="0.4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row>
    <row r="315" spans="1:31" x14ac:dyDescent="0.4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row>
    <row r="316" spans="1:31" x14ac:dyDescent="0.4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row>
    <row r="317" spans="1:31" x14ac:dyDescent="0.4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row>
    <row r="318" spans="1:31" x14ac:dyDescent="0.4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row>
    <row r="319" spans="1:31" x14ac:dyDescent="0.4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row>
    <row r="320" spans="1:31" x14ac:dyDescent="0.4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row>
    <row r="321" spans="1:31" x14ac:dyDescent="0.4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row>
    <row r="322" spans="1:31" x14ac:dyDescent="0.4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row>
    <row r="323" spans="1:31" x14ac:dyDescent="0.4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row>
    <row r="324" spans="1:31" x14ac:dyDescent="0.4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row>
    <row r="325" spans="1:31" x14ac:dyDescent="0.4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row>
    <row r="326" spans="1:31" x14ac:dyDescent="0.4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row>
    <row r="327" spans="1:31" x14ac:dyDescent="0.4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row>
    <row r="328" spans="1:31" x14ac:dyDescent="0.4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row>
    <row r="329" spans="1:31" x14ac:dyDescent="0.4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row>
    <row r="330" spans="1:31" x14ac:dyDescent="0.4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row>
    <row r="331" spans="1:31" x14ac:dyDescent="0.4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row>
    <row r="332" spans="1:31" x14ac:dyDescent="0.4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row>
    <row r="333" spans="1:31" x14ac:dyDescent="0.4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row>
    <row r="334" spans="1:31" x14ac:dyDescent="0.4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row>
    <row r="335" spans="1:31" x14ac:dyDescent="0.4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row>
    <row r="336" spans="1:31" x14ac:dyDescent="0.4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row>
    <row r="337" spans="1:31" x14ac:dyDescent="0.4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row>
    <row r="338" spans="1:31" x14ac:dyDescent="0.4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row>
    <row r="339" spans="1:31" x14ac:dyDescent="0.4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row>
    <row r="340" spans="1:31" x14ac:dyDescent="0.4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row>
    <row r="341" spans="1:31" x14ac:dyDescent="0.4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row>
    <row r="342" spans="1:31" x14ac:dyDescent="0.4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row>
    <row r="343" spans="1:31" x14ac:dyDescent="0.4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row>
    <row r="344" spans="1:31" x14ac:dyDescent="0.4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row>
    <row r="345" spans="1:31" x14ac:dyDescent="0.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row>
    <row r="346" spans="1:31" x14ac:dyDescent="0.4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row>
    <row r="347" spans="1:31" x14ac:dyDescent="0.4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row>
    <row r="348" spans="1:31" x14ac:dyDescent="0.4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row>
    <row r="349" spans="1:31" x14ac:dyDescent="0.4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row>
    <row r="350" spans="1:31" x14ac:dyDescent="0.4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row>
    <row r="351" spans="1:31" x14ac:dyDescent="0.4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row>
    <row r="352" spans="1:31" x14ac:dyDescent="0.4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row>
    <row r="353" spans="1:31" x14ac:dyDescent="0.4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row>
    <row r="354" spans="1:31" x14ac:dyDescent="0.4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row>
    <row r="355" spans="1:31" x14ac:dyDescent="0.4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row>
    <row r="356" spans="1:31" x14ac:dyDescent="0.4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row>
    <row r="357" spans="1:31" x14ac:dyDescent="0.4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row>
    <row r="358" spans="1:31" x14ac:dyDescent="0.4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row>
    <row r="359" spans="1:31" x14ac:dyDescent="0.4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row>
    <row r="360" spans="1:31" x14ac:dyDescent="0.4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row>
    <row r="361" spans="1:31" x14ac:dyDescent="0.4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row>
    <row r="362" spans="1:31" x14ac:dyDescent="0.4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row>
    <row r="363" spans="1:31" x14ac:dyDescent="0.4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row>
    <row r="364" spans="1:31" x14ac:dyDescent="0.4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row>
    <row r="365" spans="1:31" x14ac:dyDescent="0.4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row>
    <row r="366" spans="1:31" x14ac:dyDescent="0.4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row>
    <row r="367" spans="1:31" x14ac:dyDescent="0.4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row>
    <row r="368" spans="1:31" x14ac:dyDescent="0.4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row>
    <row r="369" spans="1:31" x14ac:dyDescent="0.4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row>
    <row r="370" spans="1:31" x14ac:dyDescent="0.4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row>
    <row r="371" spans="1:31" x14ac:dyDescent="0.4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row>
    <row r="372" spans="1:31" x14ac:dyDescent="0.4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row>
    <row r="373" spans="1:31" x14ac:dyDescent="0.4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row>
    <row r="374" spans="1:31" x14ac:dyDescent="0.4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row>
    <row r="375" spans="1:31" x14ac:dyDescent="0.4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row>
    <row r="376" spans="1:31" x14ac:dyDescent="0.4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row>
    <row r="377" spans="1:31" x14ac:dyDescent="0.4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row>
    <row r="378" spans="1:31" x14ac:dyDescent="0.4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row>
    <row r="379" spans="1:31" x14ac:dyDescent="0.4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row>
    <row r="380" spans="1:31" x14ac:dyDescent="0.4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row>
    <row r="381" spans="1:31" x14ac:dyDescent="0.4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row>
    <row r="382" spans="1:31" x14ac:dyDescent="0.4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row>
    <row r="383" spans="1:31" x14ac:dyDescent="0.4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row>
    <row r="384" spans="1:31" x14ac:dyDescent="0.4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row>
    <row r="385" spans="1:31" x14ac:dyDescent="0.4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row>
    <row r="386" spans="1:31" x14ac:dyDescent="0.4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row>
    <row r="387" spans="1:31" x14ac:dyDescent="0.4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row>
    <row r="388" spans="1:31" x14ac:dyDescent="0.4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row>
    <row r="389" spans="1:31" x14ac:dyDescent="0.4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row>
    <row r="390" spans="1:31" x14ac:dyDescent="0.4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row>
    <row r="391" spans="1:31" x14ac:dyDescent="0.4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row>
    <row r="392" spans="1:31" x14ac:dyDescent="0.4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row>
    <row r="393" spans="1:31" x14ac:dyDescent="0.4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row>
    <row r="394" spans="1:31" x14ac:dyDescent="0.4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row>
    <row r="395" spans="1:31" x14ac:dyDescent="0.4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row>
    <row r="396" spans="1:31" x14ac:dyDescent="0.4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row>
    <row r="397" spans="1:31" x14ac:dyDescent="0.4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row>
    <row r="398" spans="1:31" x14ac:dyDescent="0.4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row>
    <row r="399" spans="1:31" x14ac:dyDescent="0.4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row>
    <row r="400" spans="1:31" x14ac:dyDescent="0.4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row>
    <row r="401" spans="1:31" x14ac:dyDescent="0.4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row>
    <row r="402" spans="1:31" x14ac:dyDescent="0.4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row>
    <row r="403" spans="1:31" x14ac:dyDescent="0.4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row>
    <row r="404" spans="1:31" x14ac:dyDescent="0.4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row>
    <row r="405" spans="1:31" x14ac:dyDescent="0.4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row>
    <row r="406" spans="1:31" x14ac:dyDescent="0.4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row>
    <row r="407" spans="1:31" x14ac:dyDescent="0.4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row>
    <row r="408" spans="1:31" x14ac:dyDescent="0.4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row>
    <row r="409" spans="1:31" x14ac:dyDescent="0.4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row>
    <row r="410" spans="1:31" x14ac:dyDescent="0.4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row>
    <row r="411" spans="1:31" x14ac:dyDescent="0.4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row>
    <row r="412" spans="1:31" x14ac:dyDescent="0.4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row>
    <row r="413" spans="1:31" x14ac:dyDescent="0.4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row>
    <row r="414" spans="1:31" x14ac:dyDescent="0.4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row>
    <row r="415" spans="1:31" x14ac:dyDescent="0.4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row>
    <row r="416" spans="1:31" x14ac:dyDescent="0.4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row>
    <row r="417" spans="1:31" x14ac:dyDescent="0.4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row>
    <row r="418" spans="1:31" x14ac:dyDescent="0.4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row>
    <row r="419" spans="1:31" x14ac:dyDescent="0.4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row>
    <row r="420" spans="1:31" x14ac:dyDescent="0.4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row>
    <row r="421" spans="1:31" x14ac:dyDescent="0.4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row>
    <row r="422" spans="1:31" x14ac:dyDescent="0.4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row>
    <row r="423" spans="1:31" x14ac:dyDescent="0.4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row>
    <row r="424" spans="1:31" x14ac:dyDescent="0.4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row>
    <row r="425" spans="1:31" x14ac:dyDescent="0.4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row>
    <row r="426" spans="1:31" x14ac:dyDescent="0.4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row>
    <row r="427" spans="1:31" x14ac:dyDescent="0.4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row>
    <row r="428" spans="1:31" x14ac:dyDescent="0.4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row>
    <row r="429" spans="1:31" x14ac:dyDescent="0.4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row>
    <row r="430" spans="1:31" x14ac:dyDescent="0.4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row>
    <row r="431" spans="1:31" x14ac:dyDescent="0.4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row>
    <row r="432" spans="1:31" x14ac:dyDescent="0.4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row>
    <row r="433" spans="1:31" x14ac:dyDescent="0.4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row>
    <row r="434" spans="1:31" x14ac:dyDescent="0.4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row>
    <row r="435" spans="1:31" x14ac:dyDescent="0.4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row>
    <row r="436" spans="1:31" x14ac:dyDescent="0.4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row>
    <row r="437" spans="1:31" x14ac:dyDescent="0.4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row>
    <row r="438" spans="1:31" x14ac:dyDescent="0.4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row>
    <row r="439" spans="1:31" x14ac:dyDescent="0.4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row>
    <row r="440" spans="1:31" x14ac:dyDescent="0.4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row>
    <row r="441" spans="1:31" x14ac:dyDescent="0.4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row>
    <row r="442" spans="1:31" x14ac:dyDescent="0.4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row>
    <row r="443" spans="1:31" x14ac:dyDescent="0.4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row>
    <row r="444" spans="1:31" x14ac:dyDescent="0.4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row>
    <row r="445" spans="1:31" x14ac:dyDescent="0.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row>
    <row r="446" spans="1:31" x14ac:dyDescent="0.4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row>
    <row r="447" spans="1:31" x14ac:dyDescent="0.4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row>
    <row r="448" spans="1:31" x14ac:dyDescent="0.4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row>
    <row r="449" spans="1:31" x14ac:dyDescent="0.4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row>
    <row r="450" spans="1:31" x14ac:dyDescent="0.4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row>
    <row r="451" spans="1:31" x14ac:dyDescent="0.4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row>
    <row r="452" spans="1:31" x14ac:dyDescent="0.4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row>
    <row r="453" spans="1:31" x14ac:dyDescent="0.4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row>
    <row r="454" spans="1:31" x14ac:dyDescent="0.4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row>
    <row r="455" spans="1:31" x14ac:dyDescent="0.4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row>
    <row r="456" spans="1:31" x14ac:dyDescent="0.4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row>
    <row r="457" spans="1:31" x14ac:dyDescent="0.4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row>
    <row r="458" spans="1:31" x14ac:dyDescent="0.4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row>
    <row r="459" spans="1:31" x14ac:dyDescent="0.4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row>
    <row r="460" spans="1:31" x14ac:dyDescent="0.4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row>
    <row r="461" spans="1:31" x14ac:dyDescent="0.4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row>
    <row r="462" spans="1:31" x14ac:dyDescent="0.4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row>
    <row r="463" spans="1:31" x14ac:dyDescent="0.4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row>
    <row r="464" spans="1:31" x14ac:dyDescent="0.4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row>
    <row r="465" spans="1:31" x14ac:dyDescent="0.4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row>
    <row r="466" spans="1:31" x14ac:dyDescent="0.4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row>
    <row r="467" spans="1:31" x14ac:dyDescent="0.4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row>
    <row r="468" spans="1:31" x14ac:dyDescent="0.4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row>
    <row r="469" spans="1:31" x14ac:dyDescent="0.4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row>
    <row r="470" spans="1:31" x14ac:dyDescent="0.4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row>
    <row r="471" spans="1:31" x14ac:dyDescent="0.4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row>
    <row r="472" spans="1:31" x14ac:dyDescent="0.4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row>
    <row r="473" spans="1:31" x14ac:dyDescent="0.4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row>
    <row r="474" spans="1:31" x14ac:dyDescent="0.4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row>
    <row r="475" spans="1:31" x14ac:dyDescent="0.4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row>
    <row r="476" spans="1:31" x14ac:dyDescent="0.4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row>
    <row r="477" spans="1:31" x14ac:dyDescent="0.4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row>
    <row r="478" spans="1:31" x14ac:dyDescent="0.4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row>
    <row r="479" spans="1:31" x14ac:dyDescent="0.4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row>
    <row r="480" spans="1:31" x14ac:dyDescent="0.4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row>
    <row r="481" spans="1:31" x14ac:dyDescent="0.4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row>
    <row r="482" spans="1:31" x14ac:dyDescent="0.4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row>
    <row r="483" spans="1:31" x14ac:dyDescent="0.4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row>
    <row r="484" spans="1:31" x14ac:dyDescent="0.4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row>
    <row r="485" spans="1:31" x14ac:dyDescent="0.4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row>
    <row r="486" spans="1:31" x14ac:dyDescent="0.4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row>
    <row r="487" spans="1:31" x14ac:dyDescent="0.4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row>
    <row r="488" spans="1:31" x14ac:dyDescent="0.4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row>
    <row r="489" spans="1:31" x14ac:dyDescent="0.4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row>
    <row r="490" spans="1:31" x14ac:dyDescent="0.4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row>
    <row r="491" spans="1:31" x14ac:dyDescent="0.4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row>
    <row r="492" spans="1:31" x14ac:dyDescent="0.4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row>
    <row r="493" spans="1:31" x14ac:dyDescent="0.4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row>
    <row r="494" spans="1:31" x14ac:dyDescent="0.4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row>
    <row r="495" spans="1:31" x14ac:dyDescent="0.4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row>
    <row r="496" spans="1:31" x14ac:dyDescent="0.4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row>
    <row r="497" spans="1:31" x14ac:dyDescent="0.4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row>
    <row r="498" spans="1:31" x14ac:dyDescent="0.4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row>
    <row r="499" spans="1:31" x14ac:dyDescent="0.4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row>
    <row r="500" spans="1:31" x14ac:dyDescent="0.4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row>
    <row r="501" spans="1:31" x14ac:dyDescent="0.4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row>
    <row r="502" spans="1:31" x14ac:dyDescent="0.4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row>
    <row r="503" spans="1:31" x14ac:dyDescent="0.4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row>
    <row r="504" spans="1:31" x14ac:dyDescent="0.4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row>
    <row r="505" spans="1:31" x14ac:dyDescent="0.4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row>
    <row r="506" spans="1:31" x14ac:dyDescent="0.4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row>
    <row r="507" spans="1:31" x14ac:dyDescent="0.4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row>
    <row r="508" spans="1:31" x14ac:dyDescent="0.4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row>
    <row r="509" spans="1:31" x14ac:dyDescent="0.4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row>
    <row r="510" spans="1:31" x14ac:dyDescent="0.4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row>
    <row r="511" spans="1:31" x14ac:dyDescent="0.4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row>
    <row r="512" spans="1:31" x14ac:dyDescent="0.4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row>
    <row r="513" spans="1:31" x14ac:dyDescent="0.4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row>
    <row r="514" spans="1:31" x14ac:dyDescent="0.4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row>
    <row r="515" spans="1:31" x14ac:dyDescent="0.4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row>
    <row r="516" spans="1:31" x14ac:dyDescent="0.4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row>
    <row r="517" spans="1:31" x14ac:dyDescent="0.4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row>
    <row r="518" spans="1:31" x14ac:dyDescent="0.4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row>
    <row r="519" spans="1:31" x14ac:dyDescent="0.4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row>
    <row r="520" spans="1:31" x14ac:dyDescent="0.4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row>
    <row r="521" spans="1:31" x14ac:dyDescent="0.4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row>
    <row r="522" spans="1:31" x14ac:dyDescent="0.4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row>
    <row r="523" spans="1:31" x14ac:dyDescent="0.4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row>
    <row r="524" spans="1:31" x14ac:dyDescent="0.4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row>
    <row r="525" spans="1:31" x14ac:dyDescent="0.4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row>
    <row r="526" spans="1:31" x14ac:dyDescent="0.4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row>
    <row r="527" spans="1:31" x14ac:dyDescent="0.4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row>
    <row r="528" spans="1:31" x14ac:dyDescent="0.4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row>
    <row r="529" spans="1:31" x14ac:dyDescent="0.4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row>
    <row r="530" spans="1:31" x14ac:dyDescent="0.4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row>
    <row r="531" spans="1:31" x14ac:dyDescent="0.4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row>
    <row r="532" spans="1:31" x14ac:dyDescent="0.4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row>
    <row r="533" spans="1:31" x14ac:dyDescent="0.4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row>
    <row r="534" spans="1:31" x14ac:dyDescent="0.4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row>
    <row r="535" spans="1:31" x14ac:dyDescent="0.4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row>
    <row r="536" spans="1:31" x14ac:dyDescent="0.4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row>
    <row r="537" spans="1:31" x14ac:dyDescent="0.4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row>
    <row r="538" spans="1:31" x14ac:dyDescent="0.4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row>
    <row r="539" spans="1:31" x14ac:dyDescent="0.4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row>
    <row r="540" spans="1:31" x14ac:dyDescent="0.4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row>
    <row r="541" spans="1:31" x14ac:dyDescent="0.4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row>
    <row r="542" spans="1:31" x14ac:dyDescent="0.4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row>
    <row r="543" spans="1:31" x14ac:dyDescent="0.4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row>
    <row r="544" spans="1:31" x14ac:dyDescent="0.4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row>
    <row r="545" spans="1:31" x14ac:dyDescent="0.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row>
    <row r="546" spans="1:31" x14ac:dyDescent="0.4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row>
    <row r="547" spans="1:31" x14ac:dyDescent="0.4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row>
    <row r="548" spans="1:31" x14ac:dyDescent="0.4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row>
    <row r="549" spans="1:31" x14ac:dyDescent="0.4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row>
    <row r="550" spans="1:31" x14ac:dyDescent="0.4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row>
    <row r="551" spans="1:31" x14ac:dyDescent="0.4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row>
    <row r="552" spans="1:31" x14ac:dyDescent="0.4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row>
    <row r="553" spans="1:31" x14ac:dyDescent="0.4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row>
    <row r="554" spans="1:31" x14ac:dyDescent="0.4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row>
    <row r="555" spans="1:31" x14ac:dyDescent="0.4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row>
    <row r="556" spans="1:31" x14ac:dyDescent="0.4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row>
    <row r="557" spans="1:31" x14ac:dyDescent="0.4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row>
    <row r="558" spans="1:31" x14ac:dyDescent="0.4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row>
    <row r="559" spans="1:31" x14ac:dyDescent="0.4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row>
    <row r="560" spans="1:31" x14ac:dyDescent="0.4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row>
    <row r="561" spans="1:31" x14ac:dyDescent="0.4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row>
    <row r="562" spans="1:31" x14ac:dyDescent="0.4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row>
    <row r="563" spans="1:31" x14ac:dyDescent="0.4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row>
    <row r="564" spans="1:31" x14ac:dyDescent="0.4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row>
    <row r="565" spans="1:31" x14ac:dyDescent="0.4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row>
    <row r="566" spans="1:31" x14ac:dyDescent="0.4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row>
    <row r="567" spans="1:31" x14ac:dyDescent="0.4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row>
    <row r="568" spans="1:31" x14ac:dyDescent="0.4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row>
    <row r="569" spans="1:31" x14ac:dyDescent="0.4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row>
    <row r="570" spans="1:31" x14ac:dyDescent="0.4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row>
    <row r="571" spans="1:31" x14ac:dyDescent="0.4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row>
    <row r="572" spans="1:31" x14ac:dyDescent="0.4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row>
    <row r="573" spans="1:31" x14ac:dyDescent="0.4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row>
    <row r="574" spans="1:31" x14ac:dyDescent="0.4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row>
    <row r="575" spans="1:31" x14ac:dyDescent="0.4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row>
    <row r="576" spans="1:31" x14ac:dyDescent="0.4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row>
    <row r="577" spans="1:31" x14ac:dyDescent="0.4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row>
    <row r="578" spans="1:31" x14ac:dyDescent="0.4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row>
    <row r="579" spans="1:31" x14ac:dyDescent="0.4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row>
    <row r="580" spans="1:31" x14ac:dyDescent="0.4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row>
    <row r="581" spans="1:31" x14ac:dyDescent="0.4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row>
    <row r="582" spans="1:31" x14ac:dyDescent="0.4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row>
    <row r="583" spans="1:31" x14ac:dyDescent="0.4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row>
    <row r="584" spans="1:31" x14ac:dyDescent="0.4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row>
    <row r="585" spans="1:31" x14ac:dyDescent="0.4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row>
    <row r="586" spans="1:31" x14ac:dyDescent="0.4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row>
    <row r="587" spans="1:31" x14ac:dyDescent="0.4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row>
    <row r="588" spans="1:31" x14ac:dyDescent="0.4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row>
    <row r="589" spans="1:31" x14ac:dyDescent="0.4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row>
    <row r="590" spans="1:31" x14ac:dyDescent="0.4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row>
    <row r="591" spans="1:31" x14ac:dyDescent="0.4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row>
    <row r="592" spans="1:31" x14ac:dyDescent="0.4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row>
    <row r="593" spans="1:31" x14ac:dyDescent="0.4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row>
    <row r="594" spans="1:31" x14ac:dyDescent="0.4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row>
    <row r="595" spans="1:31" x14ac:dyDescent="0.4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row>
    <row r="596" spans="1:31" x14ac:dyDescent="0.4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row>
    <row r="597" spans="1:31" x14ac:dyDescent="0.4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row>
    <row r="598" spans="1:31" x14ac:dyDescent="0.4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row>
    <row r="599" spans="1:31" x14ac:dyDescent="0.4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row>
    <row r="600" spans="1:31" x14ac:dyDescent="0.4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row>
    <row r="601" spans="1:31" x14ac:dyDescent="0.4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row>
    <row r="602" spans="1:31" x14ac:dyDescent="0.4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row>
    <row r="603" spans="1:31" x14ac:dyDescent="0.4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row>
    <row r="604" spans="1:31" x14ac:dyDescent="0.4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row>
    <row r="605" spans="1:31" x14ac:dyDescent="0.4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row>
    <row r="606" spans="1:31" x14ac:dyDescent="0.4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row>
    <row r="607" spans="1:31" x14ac:dyDescent="0.4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row>
    <row r="608" spans="1:31" x14ac:dyDescent="0.4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row>
    <row r="609" spans="1:31" x14ac:dyDescent="0.4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row>
    <row r="610" spans="1:31" x14ac:dyDescent="0.4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row>
    <row r="611" spans="1:31" x14ac:dyDescent="0.4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row>
    <row r="612" spans="1:31" x14ac:dyDescent="0.4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row>
    <row r="613" spans="1:31" x14ac:dyDescent="0.4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row>
    <row r="614" spans="1:31" x14ac:dyDescent="0.4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row>
    <row r="615" spans="1:31" x14ac:dyDescent="0.4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row>
    <row r="616" spans="1:31" x14ac:dyDescent="0.4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row>
    <row r="617" spans="1:31" x14ac:dyDescent="0.4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row>
    <row r="618" spans="1:31" x14ac:dyDescent="0.4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row>
    <row r="619" spans="1:31" x14ac:dyDescent="0.4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row>
    <row r="620" spans="1:31" x14ac:dyDescent="0.4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row>
    <row r="621" spans="1:31" x14ac:dyDescent="0.4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row>
    <row r="622" spans="1:31" x14ac:dyDescent="0.4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row>
    <row r="623" spans="1:31" x14ac:dyDescent="0.4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row>
    <row r="624" spans="1:31" x14ac:dyDescent="0.4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row>
    <row r="625" spans="1:31" x14ac:dyDescent="0.4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row>
    <row r="626" spans="1:31" x14ac:dyDescent="0.4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row>
    <row r="627" spans="1:31" x14ac:dyDescent="0.4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row>
    <row r="628" spans="1:31" x14ac:dyDescent="0.4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row>
    <row r="629" spans="1:31" x14ac:dyDescent="0.4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row>
    <row r="630" spans="1:31" x14ac:dyDescent="0.4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row>
    <row r="631" spans="1:31" x14ac:dyDescent="0.4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row>
    <row r="632" spans="1:31" x14ac:dyDescent="0.4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row>
    <row r="633" spans="1:31" x14ac:dyDescent="0.4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row>
    <row r="634" spans="1:31" x14ac:dyDescent="0.4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row>
    <row r="635" spans="1:31" x14ac:dyDescent="0.4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row>
    <row r="636" spans="1:31" x14ac:dyDescent="0.4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row>
    <row r="637" spans="1:31" x14ac:dyDescent="0.4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row>
    <row r="638" spans="1:31" x14ac:dyDescent="0.4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row>
    <row r="639" spans="1:31" x14ac:dyDescent="0.4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row>
    <row r="640" spans="1:31" x14ac:dyDescent="0.4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row>
    <row r="641" spans="1:31" x14ac:dyDescent="0.4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row>
    <row r="642" spans="1:31" x14ac:dyDescent="0.4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row>
    <row r="643" spans="1:31" x14ac:dyDescent="0.4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row>
    <row r="644" spans="1:31" x14ac:dyDescent="0.4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row>
    <row r="645" spans="1:31" x14ac:dyDescent="0.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row>
    <row r="646" spans="1:31" x14ac:dyDescent="0.4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row>
    <row r="647" spans="1:31" x14ac:dyDescent="0.4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row>
    <row r="648" spans="1:31" x14ac:dyDescent="0.4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row>
    <row r="649" spans="1:31" x14ac:dyDescent="0.4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row>
    <row r="650" spans="1:31" x14ac:dyDescent="0.4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row>
    <row r="651" spans="1:31" x14ac:dyDescent="0.4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row>
    <row r="652" spans="1:31" x14ac:dyDescent="0.4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row>
    <row r="653" spans="1:31" x14ac:dyDescent="0.4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row>
    <row r="654" spans="1:31" x14ac:dyDescent="0.4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row>
    <row r="655" spans="1:31" x14ac:dyDescent="0.4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row>
    <row r="656" spans="1:31" x14ac:dyDescent="0.4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row>
    <row r="657" spans="1:31" x14ac:dyDescent="0.4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row>
    <row r="658" spans="1:31" x14ac:dyDescent="0.4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row>
    <row r="659" spans="1:31" x14ac:dyDescent="0.4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row>
    <row r="660" spans="1:31" x14ac:dyDescent="0.4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row>
    <row r="661" spans="1:31" x14ac:dyDescent="0.4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row>
    <row r="662" spans="1:31" x14ac:dyDescent="0.4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row>
    <row r="663" spans="1:31" x14ac:dyDescent="0.4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row>
    <row r="664" spans="1:31" x14ac:dyDescent="0.4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row>
    <row r="665" spans="1:31" x14ac:dyDescent="0.4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row>
    <row r="666" spans="1:31" x14ac:dyDescent="0.4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row>
    <row r="667" spans="1:31" x14ac:dyDescent="0.4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row>
    <row r="668" spans="1:31" x14ac:dyDescent="0.4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row>
    <row r="669" spans="1:31" x14ac:dyDescent="0.4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row>
    <row r="670" spans="1:31" x14ac:dyDescent="0.4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row>
    <row r="671" spans="1:31" x14ac:dyDescent="0.4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row>
    <row r="672" spans="1:31" x14ac:dyDescent="0.4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row>
    <row r="673" spans="1:31" x14ac:dyDescent="0.4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row>
    <row r="674" spans="1:31" x14ac:dyDescent="0.4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row>
    <row r="675" spans="1:31" x14ac:dyDescent="0.4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row>
    <row r="676" spans="1:31" x14ac:dyDescent="0.4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row>
    <row r="677" spans="1:31" x14ac:dyDescent="0.4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row>
    <row r="678" spans="1:31" x14ac:dyDescent="0.4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row>
    <row r="679" spans="1:31" x14ac:dyDescent="0.4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row>
    <row r="680" spans="1:31" x14ac:dyDescent="0.4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row>
    <row r="681" spans="1:31" x14ac:dyDescent="0.4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row>
    <row r="682" spans="1:31" x14ac:dyDescent="0.4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row>
    <row r="683" spans="1:31" x14ac:dyDescent="0.4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row>
    <row r="684" spans="1:31" x14ac:dyDescent="0.4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row>
    <row r="685" spans="1:31" x14ac:dyDescent="0.4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row>
    <row r="686" spans="1:31" x14ac:dyDescent="0.4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row>
    <row r="687" spans="1:31" x14ac:dyDescent="0.4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row>
    <row r="688" spans="1:31" x14ac:dyDescent="0.4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row>
    <row r="689" spans="1:31" x14ac:dyDescent="0.4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row>
    <row r="690" spans="1:31" x14ac:dyDescent="0.4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row>
    <row r="691" spans="1:31" x14ac:dyDescent="0.4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row>
    <row r="692" spans="1:31" x14ac:dyDescent="0.4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row>
    <row r="693" spans="1:31" x14ac:dyDescent="0.4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row>
    <row r="694" spans="1:31" x14ac:dyDescent="0.4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row>
    <row r="695" spans="1:31" x14ac:dyDescent="0.4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row>
    <row r="696" spans="1:31" x14ac:dyDescent="0.4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row>
    <row r="697" spans="1:31" x14ac:dyDescent="0.4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row>
    <row r="698" spans="1:31" x14ac:dyDescent="0.4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row>
    <row r="699" spans="1:31" x14ac:dyDescent="0.4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row>
    <row r="700" spans="1:31" x14ac:dyDescent="0.4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row>
    <row r="701" spans="1:31" x14ac:dyDescent="0.4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row>
    <row r="702" spans="1:31" x14ac:dyDescent="0.4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row>
    <row r="703" spans="1:31" x14ac:dyDescent="0.4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row>
    <row r="704" spans="1:31" x14ac:dyDescent="0.4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row>
    <row r="705" spans="1:31" x14ac:dyDescent="0.4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row>
    <row r="706" spans="1:31" x14ac:dyDescent="0.4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row>
    <row r="707" spans="1:31" x14ac:dyDescent="0.4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row>
    <row r="708" spans="1:31" x14ac:dyDescent="0.4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row>
    <row r="709" spans="1:31" x14ac:dyDescent="0.4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row>
    <row r="710" spans="1:31" x14ac:dyDescent="0.4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row>
    <row r="711" spans="1:31" x14ac:dyDescent="0.4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row>
    <row r="712" spans="1:31" x14ac:dyDescent="0.4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row>
    <row r="713" spans="1:31" x14ac:dyDescent="0.4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row>
    <row r="714" spans="1:31" x14ac:dyDescent="0.4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row>
    <row r="715" spans="1:31" x14ac:dyDescent="0.4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row>
    <row r="716" spans="1:31" x14ac:dyDescent="0.4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row>
    <row r="717" spans="1:31" x14ac:dyDescent="0.4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row>
    <row r="718" spans="1:31" x14ac:dyDescent="0.4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row>
    <row r="719" spans="1:31" x14ac:dyDescent="0.4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row>
    <row r="720" spans="1:31" x14ac:dyDescent="0.4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row>
    <row r="721" spans="1:31" x14ac:dyDescent="0.4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row>
    <row r="722" spans="1:31" x14ac:dyDescent="0.4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row>
    <row r="723" spans="1:31" x14ac:dyDescent="0.4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row>
    <row r="724" spans="1:31" x14ac:dyDescent="0.4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row>
    <row r="725" spans="1:31" x14ac:dyDescent="0.4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row>
    <row r="726" spans="1:31" x14ac:dyDescent="0.4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row>
    <row r="727" spans="1:31" x14ac:dyDescent="0.4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row>
    <row r="728" spans="1:31" x14ac:dyDescent="0.4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row>
    <row r="729" spans="1:31" x14ac:dyDescent="0.4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row>
    <row r="730" spans="1:31" x14ac:dyDescent="0.4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row>
    <row r="731" spans="1:31" x14ac:dyDescent="0.4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row>
    <row r="732" spans="1:31" x14ac:dyDescent="0.4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row>
    <row r="733" spans="1:31" x14ac:dyDescent="0.4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row>
    <row r="734" spans="1:31" x14ac:dyDescent="0.4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row>
    <row r="735" spans="1:31" x14ac:dyDescent="0.4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row>
    <row r="736" spans="1:31" x14ac:dyDescent="0.4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row>
    <row r="737" spans="1:31" x14ac:dyDescent="0.4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row>
    <row r="738" spans="1:31" x14ac:dyDescent="0.4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row>
    <row r="739" spans="1:31" x14ac:dyDescent="0.4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row>
    <row r="740" spans="1:31" x14ac:dyDescent="0.4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row>
    <row r="741" spans="1:31" x14ac:dyDescent="0.4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row>
    <row r="742" spans="1:31" x14ac:dyDescent="0.4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row>
    <row r="743" spans="1:31" x14ac:dyDescent="0.4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row>
    <row r="744" spans="1:31" x14ac:dyDescent="0.4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row>
    <row r="745" spans="1:31" x14ac:dyDescent="0.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row>
    <row r="746" spans="1:31" x14ac:dyDescent="0.4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row>
    <row r="747" spans="1:31" x14ac:dyDescent="0.4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row>
    <row r="748" spans="1:31" x14ac:dyDescent="0.4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row>
    <row r="749" spans="1:31" x14ac:dyDescent="0.4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row>
    <row r="750" spans="1:31" x14ac:dyDescent="0.4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row>
    <row r="751" spans="1:31" x14ac:dyDescent="0.4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row>
    <row r="752" spans="1:31" x14ac:dyDescent="0.4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row>
    <row r="753" spans="1:31" x14ac:dyDescent="0.4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row>
    <row r="754" spans="1:31" x14ac:dyDescent="0.4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row>
    <row r="755" spans="1:31" x14ac:dyDescent="0.4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row>
    <row r="756" spans="1:31" x14ac:dyDescent="0.4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row>
    <row r="757" spans="1:31" x14ac:dyDescent="0.4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row>
    <row r="758" spans="1:31" x14ac:dyDescent="0.4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row>
    <row r="759" spans="1:31" x14ac:dyDescent="0.4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row>
    <row r="760" spans="1:31" x14ac:dyDescent="0.4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row>
    <row r="761" spans="1:31" x14ac:dyDescent="0.4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row>
    <row r="762" spans="1:31" x14ac:dyDescent="0.4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row>
    <row r="763" spans="1:31" x14ac:dyDescent="0.4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row>
    <row r="764" spans="1:31" x14ac:dyDescent="0.4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row>
    <row r="765" spans="1:31" x14ac:dyDescent="0.4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row>
    <row r="766" spans="1:31" x14ac:dyDescent="0.4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row>
    <row r="767" spans="1:31" x14ac:dyDescent="0.4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row>
    <row r="768" spans="1:31" x14ac:dyDescent="0.4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row>
    <row r="769" spans="1:31" x14ac:dyDescent="0.4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row>
    <row r="770" spans="1:31" x14ac:dyDescent="0.4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row>
    <row r="771" spans="1:31" x14ac:dyDescent="0.4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row>
    <row r="772" spans="1:31" x14ac:dyDescent="0.4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row>
    <row r="773" spans="1:31" x14ac:dyDescent="0.4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row>
    <row r="774" spans="1:31" x14ac:dyDescent="0.4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row>
    <row r="775" spans="1:31" x14ac:dyDescent="0.4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row>
    <row r="776" spans="1:31" x14ac:dyDescent="0.4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row>
    <row r="777" spans="1:31" x14ac:dyDescent="0.4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row>
    <row r="778" spans="1:31" x14ac:dyDescent="0.4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row>
    <row r="779" spans="1:31" x14ac:dyDescent="0.4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row>
    <row r="780" spans="1:31" x14ac:dyDescent="0.4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row>
    <row r="781" spans="1:31" x14ac:dyDescent="0.4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row>
    <row r="782" spans="1:31" x14ac:dyDescent="0.4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row>
    <row r="783" spans="1:31" x14ac:dyDescent="0.4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row>
    <row r="784" spans="1:31" x14ac:dyDescent="0.4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row>
    <row r="785" spans="1:31" x14ac:dyDescent="0.4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row>
    <row r="786" spans="1:31" x14ac:dyDescent="0.4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row>
    <row r="787" spans="1:31" x14ac:dyDescent="0.4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row>
    <row r="788" spans="1:31" x14ac:dyDescent="0.4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row>
    <row r="789" spans="1:31" x14ac:dyDescent="0.4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row>
    <row r="790" spans="1:31" x14ac:dyDescent="0.4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row>
    <row r="791" spans="1:31" x14ac:dyDescent="0.4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row>
    <row r="792" spans="1:31" x14ac:dyDescent="0.4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row>
    <row r="793" spans="1:31" x14ac:dyDescent="0.4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row>
    <row r="794" spans="1:31" x14ac:dyDescent="0.4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row>
    <row r="795" spans="1:31" x14ac:dyDescent="0.4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row>
    <row r="796" spans="1:31" x14ac:dyDescent="0.4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row>
    <row r="797" spans="1:31" x14ac:dyDescent="0.4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row>
    <row r="798" spans="1:31" x14ac:dyDescent="0.4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row>
    <row r="799" spans="1:31" x14ac:dyDescent="0.4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row>
    <row r="800" spans="1:31" x14ac:dyDescent="0.4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row>
    <row r="801" spans="1:31" x14ac:dyDescent="0.4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row>
    <row r="802" spans="1:31" x14ac:dyDescent="0.4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row>
    <row r="803" spans="1:31" x14ac:dyDescent="0.4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row>
    <row r="804" spans="1:31" x14ac:dyDescent="0.4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row>
    <row r="805" spans="1:31" x14ac:dyDescent="0.4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row>
    <row r="806" spans="1:31" x14ac:dyDescent="0.4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row>
    <row r="807" spans="1:31" x14ac:dyDescent="0.4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row>
    <row r="808" spans="1:31" x14ac:dyDescent="0.4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row>
    <row r="809" spans="1:31" x14ac:dyDescent="0.4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row>
    <row r="810" spans="1:31" x14ac:dyDescent="0.4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row>
    <row r="811" spans="1:31" x14ac:dyDescent="0.4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row>
    <row r="812" spans="1:31" x14ac:dyDescent="0.4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row>
    <row r="813" spans="1:31" x14ac:dyDescent="0.4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row>
    <row r="814" spans="1:31" x14ac:dyDescent="0.4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row>
    <row r="815" spans="1:31" x14ac:dyDescent="0.4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row>
    <row r="816" spans="1:31" x14ac:dyDescent="0.4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row>
    <row r="817" spans="1:31" x14ac:dyDescent="0.4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row>
    <row r="818" spans="1:31" x14ac:dyDescent="0.4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row>
    <row r="819" spans="1:31" x14ac:dyDescent="0.4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row>
    <row r="820" spans="1:31" x14ac:dyDescent="0.4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row>
    <row r="821" spans="1:31" x14ac:dyDescent="0.4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row>
    <row r="822" spans="1:31" x14ac:dyDescent="0.4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row>
    <row r="823" spans="1:31" x14ac:dyDescent="0.4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row>
    <row r="824" spans="1:31" x14ac:dyDescent="0.4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row>
    <row r="825" spans="1:31" x14ac:dyDescent="0.4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row>
    <row r="826" spans="1:31" x14ac:dyDescent="0.4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row>
    <row r="827" spans="1:31" x14ac:dyDescent="0.4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row>
    <row r="828" spans="1:31" x14ac:dyDescent="0.4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row>
    <row r="829" spans="1:31" x14ac:dyDescent="0.4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row>
    <row r="830" spans="1:31" x14ac:dyDescent="0.4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row>
    <row r="831" spans="1:31" x14ac:dyDescent="0.4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row>
    <row r="832" spans="1:31" x14ac:dyDescent="0.4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row>
    <row r="833" spans="1:31" x14ac:dyDescent="0.4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row>
    <row r="834" spans="1:31" x14ac:dyDescent="0.4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row>
    <row r="835" spans="1:31" x14ac:dyDescent="0.4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row>
    <row r="836" spans="1:31" x14ac:dyDescent="0.4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row>
    <row r="837" spans="1:31" x14ac:dyDescent="0.4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row>
    <row r="838" spans="1:31" x14ac:dyDescent="0.4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row>
    <row r="839" spans="1:31" x14ac:dyDescent="0.4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row>
    <row r="840" spans="1:31" x14ac:dyDescent="0.4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row>
    <row r="841" spans="1:31" x14ac:dyDescent="0.4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row>
    <row r="842" spans="1:31" x14ac:dyDescent="0.4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row>
    <row r="843" spans="1:31" x14ac:dyDescent="0.4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row>
    <row r="844" spans="1:31" x14ac:dyDescent="0.4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row>
    <row r="845" spans="1:31" x14ac:dyDescent="0.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row>
    <row r="846" spans="1:31" x14ac:dyDescent="0.4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row>
    <row r="847" spans="1:31" x14ac:dyDescent="0.4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row>
    <row r="848" spans="1:31" x14ac:dyDescent="0.4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row>
    <row r="849" spans="1:31" x14ac:dyDescent="0.4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row>
    <row r="850" spans="1:31" x14ac:dyDescent="0.4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row>
    <row r="851" spans="1:31" x14ac:dyDescent="0.4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row>
    <row r="852" spans="1:31" x14ac:dyDescent="0.4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row>
    <row r="853" spans="1:31" x14ac:dyDescent="0.4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row>
    <row r="854" spans="1:31" x14ac:dyDescent="0.4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row>
    <row r="855" spans="1:31" x14ac:dyDescent="0.4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row>
    <row r="856" spans="1:31" x14ac:dyDescent="0.4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row>
    <row r="857" spans="1:31" x14ac:dyDescent="0.4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row>
    <row r="858" spans="1:31" x14ac:dyDescent="0.4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row>
    <row r="859" spans="1:31" x14ac:dyDescent="0.4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row>
    <row r="860" spans="1:31" x14ac:dyDescent="0.4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row>
    <row r="861" spans="1:31" x14ac:dyDescent="0.4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row>
    <row r="862" spans="1:31" x14ac:dyDescent="0.4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row>
    <row r="863" spans="1:31" x14ac:dyDescent="0.4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row>
    <row r="864" spans="1:31" x14ac:dyDescent="0.4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row>
    <row r="865" spans="1:31" x14ac:dyDescent="0.4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row>
    <row r="866" spans="1:31" x14ac:dyDescent="0.4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row>
    <row r="867" spans="1:31" x14ac:dyDescent="0.4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row>
    <row r="868" spans="1:31" x14ac:dyDescent="0.4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row>
    <row r="869" spans="1:31" x14ac:dyDescent="0.4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row>
    <row r="870" spans="1:31" x14ac:dyDescent="0.4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row>
    <row r="871" spans="1:31" x14ac:dyDescent="0.4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row>
    <row r="872" spans="1:31" x14ac:dyDescent="0.4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row>
    <row r="873" spans="1:31" x14ac:dyDescent="0.4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row>
    <row r="874" spans="1:31" x14ac:dyDescent="0.4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row>
    <row r="875" spans="1:31" x14ac:dyDescent="0.4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row>
    <row r="876" spans="1:31" x14ac:dyDescent="0.4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row>
    <row r="877" spans="1:31" x14ac:dyDescent="0.4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row>
    <row r="878" spans="1:31" x14ac:dyDescent="0.4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row>
    <row r="879" spans="1:31" x14ac:dyDescent="0.4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row>
    <row r="880" spans="1:31" x14ac:dyDescent="0.4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row>
    <row r="881" spans="1:31" x14ac:dyDescent="0.4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row>
    <row r="882" spans="1:31" x14ac:dyDescent="0.4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row>
    <row r="883" spans="1:31" x14ac:dyDescent="0.4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row>
    <row r="884" spans="1:31" x14ac:dyDescent="0.4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row>
    <row r="885" spans="1:31" x14ac:dyDescent="0.4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row>
    <row r="886" spans="1:31" x14ac:dyDescent="0.4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row>
    <row r="887" spans="1:31" x14ac:dyDescent="0.4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row>
    <row r="888" spans="1:31" x14ac:dyDescent="0.4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row>
    <row r="889" spans="1:31" x14ac:dyDescent="0.4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row>
    <row r="890" spans="1:31" x14ac:dyDescent="0.4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row>
    <row r="891" spans="1:31" x14ac:dyDescent="0.4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row>
    <row r="892" spans="1:31" x14ac:dyDescent="0.4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row>
    <row r="893" spans="1:31" x14ac:dyDescent="0.4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row>
    <row r="894" spans="1:31" x14ac:dyDescent="0.4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row>
    <row r="895" spans="1:31" x14ac:dyDescent="0.4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row>
    <row r="896" spans="1:31" x14ac:dyDescent="0.4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row>
    <row r="897" spans="1:31" x14ac:dyDescent="0.4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row>
    <row r="898" spans="1:31" x14ac:dyDescent="0.4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row>
    <row r="899" spans="1:31" x14ac:dyDescent="0.4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row>
    <row r="900" spans="1:31" x14ac:dyDescent="0.4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row>
    <row r="901" spans="1:31" x14ac:dyDescent="0.4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row>
    <row r="902" spans="1:31" x14ac:dyDescent="0.4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row>
    <row r="903" spans="1:31" x14ac:dyDescent="0.4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row>
    <row r="904" spans="1:31" x14ac:dyDescent="0.4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row>
    <row r="905" spans="1:31" x14ac:dyDescent="0.4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row>
    <row r="906" spans="1:31" x14ac:dyDescent="0.4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row>
    <row r="907" spans="1:31" x14ac:dyDescent="0.4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row>
    <row r="908" spans="1:31" x14ac:dyDescent="0.4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row>
    <row r="909" spans="1:31" x14ac:dyDescent="0.4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row>
    <row r="910" spans="1:31" x14ac:dyDescent="0.4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row>
    <row r="911" spans="1:31" x14ac:dyDescent="0.4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row>
    <row r="912" spans="1:31" x14ac:dyDescent="0.4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row>
    <row r="913" spans="1:31" x14ac:dyDescent="0.4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row>
    <row r="914" spans="1:31" x14ac:dyDescent="0.4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row>
    <row r="915" spans="1:31" x14ac:dyDescent="0.4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row>
    <row r="916" spans="1:31" x14ac:dyDescent="0.4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row>
    <row r="917" spans="1:31" x14ac:dyDescent="0.4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row>
    <row r="918" spans="1:31" x14ac:dyDescent="0.4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row>
    <row r="919" spans="1:31" x14ac:dyDescent="0.4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row>
    <row r="920" spans="1:31" x14ac:dyDescent="0.4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row>
    <row r="921" spans="1:31" x14ac:dyDescent="0.4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row>
    <row r="922" spans="1:31" x14ac:dyDescent="0.4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row>
    <row r="923" spans="1:31" x14ac:dyDescent="0.4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row>
    <row r="924" spans="1:31" x14ac:dyDescent="0.4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row>
    <row r="925" spans="1:31" x14ac:dyDescent="0.4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row>
    <row r="926" spans="1:31" x14ac:dyDescent="0.4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row>
    <row r="927" spans="1:31" x14ac:dyDescent="0.4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row>
    <row r="928" spans="1:31" x14ac:dyDescent="0.4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row>
    <row r="929" spans="1:31" x14ac:dyDescent="0.4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row>
    <row r="930" spans="1:31" x14ac:dyDescent="0.4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row>
    <row r="931" spans="1:31" x14ac:dyDescent="0.4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row>
    <row r="932" spans="1:31" x14ac:dyDescent="0.4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row>
    <row r="933" spans="1:31" x14ac:dyDescent="0.4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row>
    <row r="934" spans="1:31" x14ac:dyDescent="0.4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row>
    <row r="935" spans="1:31" x14ac:dyDescent="0.4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row>
    <row r="936" spans="1:31" x14ac:dyDescent="0.4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row>
    <row r="937" spans="1:31" x14ac:dyDescent="0.4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row>
    <row r="938" spans="1:31" x14ac:dyDescent="0.4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row>
    <row r="939" spans="1:31" x14ac:dyDescent="0.4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row>
    <row r="940" spans="1:31" x14ac:dyDescent="0.4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row>
    <row r="941" spans="1:31" x14ac:dyDescent="0.4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row>
    <row r="942" spans="1:31" x14ac:dyDescent="0.4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row>
    <row r="943" spans="1:31" x14ac:dyDescent="0.4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row>
    <row r="944" spans="1:31" x14ac:dyDescent="0.4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row>
    <row r="945" spans="1:31" x14ac:dyDescent="0.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row>
    <row r="946" spans="1:31" x14ac:dyDescent="0.4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row>
    <row r="947" spans="1:31" x14ac:dyDescent="0.4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row>
    <row r="948" spans="1:31" x14ac:dyDescent="0.4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row>
    <row r="949" spans="1:31" x14ac:dyDescent="0.4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row>
    <row r="950" spans="1:31" x14ac:dyDescent="0.4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row>
    <row r="951" spans="1:31" x14ac:dyDescent="0.4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row>
    <row r="952" spans="1:31" x14ac:dyDescent="0.4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row>
    <row r="953" spans="1:31" x14ac:dyDescent="0.4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row>
    <row r="954" spans="1:31" x14ac:dyDescent="0.4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row>
    <row r="955" spans="1:31" x14ac:dyDescent="0.4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row>
    <row r="956" spans="1:31" x14ac:dyDescent="0.4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row>
    <row r="957" spans="1:31" x14ac:dyDescent="0.4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row>
    <row r="958" spans="1:31" x14ac:dyDescent="0.4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row>
    <row r="959" spans="1:31" x14ac:dyDescent="0.4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row>
    <row r="960" spans="1:31" x14ac:dyDescent="0.4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row>
    <row r="961" spans="1:31" x14ac:dyDescent="0.4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row>
    <row r="962" spans="1:31" x14ac:dyDescent="0.4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row>
    <row r="963" spans="1:31" x14ac:dyDescent="0.4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row>
    <row r="964" spans="1:31" x14ac:dyDescent="0.4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row>
    <row r="965" spans="1:31" x14ac:dyDescent="0.4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row>
    <row r="966" spans="1:31" x14ac:dyDescent="0.4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row>
    <row r="967" spans="1:31" x14ac:dyDescent="0.4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row>
    <row r="968" spans="1:31" x14ac:dyDescent="0.4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row>
    <row r="969" spans="1:31" x14ac:dyDescent="0.4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row>
    <row r="970" spans="1:31" x14ac:dyDescent="0.4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row>
    <row r="971" spans="1:31" x14ac:dyDescent="0.4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row>
    <row r="972" spans="1:31" x14ac:dyDescent="0.4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row>
    <row r="973" spans="1:31" x14ac:dyDescent="0.4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row>
    <row r="974" spans="1:31" x14ac:dyDescent="0.4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row>
    <row r="975" spans="1:31" x14ac:dyDescent="0.4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row>
    <row r="976" spans="1:31" x14ac:dyDescent="0.4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row>
    <row r="977" spans="1:31" x14ac:dyDescent="0.4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row>
    <row r="978" spans="1:31" x14ac:dyDescent="0.4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row>
    <row r="979" spans="1:31" x14ac:dyDescent="0.4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row>
    <row r="980" spans="1:31" x14ac:dyDescent="0.4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row>
    <row r="981" spans="1:31" x14ac:dyDescent="0.4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c r="AE981" s="35"/>
    </row>
    <row r="982" spans="1:31" x14ac:dyDescent="0.4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c r="AB982" s="35"/>
      <c r="AC982" s="35"/>
      <c r="AD982" s="35"/>
      <c r="AE982" s="35"/>
    </row>
  </sheetData>
  <mergeCells count="1">
    <mergeCell ref="B19:H19"/>
  </mergeCells>
  <hyperlinks>
    <hyperlink ref="B14" r:id="rId1" xr:uid="{00000000-0004-0000-1000-000000000000}"/>
    <hyperlink ref="B15" r:id="rId2" xr:uid="{00000000-0004-0000-1000-000001000000}"/>
    <hyperlink ref="B19" r:id="rId3" xr:uid="{00000000-0004-0000-1000-000002000000}"/>
    <hyperlink ref="B21" r:id="rId4" xr:uid="{00000000-0004-0000-1000-000003000000}"/>
    <hyperlink ref="B22" r:id="rId5" xr:uid="{00000000-0004-0000-1000-000004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F982"/>
  <sheetViews>
    <sheetView workbookViewId="0">
      <pane xSplit="1" topLeftCell="B1" activePane="topRight" state="frozen"/>
      <selection pane="topRight" activeCell="C2" sqref="C2"/>
    </sheetView>
  </sheetViews>
  <sheetFormatPr defaultColWidth="14.3984375" defaultRowHeight="15" customHeight="1" x14ac:dyDescent="0.45"/>
  <cols>
    <col min="1" max="1" width="32.265625" customWidth="1"/>
    <col min="2" max="2" width="10.265625" customWidth="1"/>
    <col min="3" max="3" width="10.1328125" customWidth="1"/>
    <col min="4" max="32" width="11.265625" customWidth="1"/>
  </cols>
  <sheetData>
    <row r="1" spans="1:32" x14ac:dyDescent="0.45">
      <c r="A1" s="33" t="s">
        <v>168</v>
      </c>
      <c r="B1" s="4">
        <v>45610</v>
      </c>
      <c r="C1" s="4">
        <f t="shared" ref="C1:D1" si="0">B1+1</f>
        <v>45611</v>
      </c>
      <c r="D1" s="4">
        <f t="shared" si="0"/>
        <v>45612</v>
      </c>
      <c r="E1" s="4">
        <v>45614</v>
      </c>
      <c r="F1" s="4">
        <v>45614</v>
      </c>
      <c r="G1" s="4">
        <f t="shared" ref="G1:K1" si="1">F1+1</f>
        <v>45615</v>
      </c>
      <c r="H1" s="4">
        <f t="shared" si="1"/>
        <v>45616</v>
      </c>
      <c r="I1" s="4">
        <f t="shared" si="1"/>
        <v>45617</v>
      </c>
      <c r="J1" s="4">
        <f t="shared" si="1"/>
        <v>45618</v>
      </c>
      <c r="K1" s="4">
        <f t="shared" si="1"/>
        <v>45619</v>
      </c>
      <c r="L1" s="3">
        <v>45621</v>
      </c>
      <c r="M1" s="4">
        <f t="shared" ref="M1:N1" si="2">L1+1</f>
        <v>45622</v>
      </c>
      <c r="N1" s="4">
        <f t="shared" si="2"/>
        <v>45623</v>
      </c>
      <c r="O1" s="3">
        <v>45625</v>
      </c>
      <c r="P1" s="4">
        <v>45628</v>
      </c>
      <c r="Q1" s="4">
        <f t="shared" ref="Q1:S1" si="3">P1+1</f>
        <v>45629</v>
      </c>
      <c r="R1" s="4">
        <f t="shared" si="3"/>
        <v>45630</v>
      </c>
      <c r="S1" s="4">
        <f t="shared" si="3"/>
        <v>45631</v>
      </c>
    </row>
    <row r="2" spans="1:32" x14ac:dyDescent="0.45">
      <c r="A2" s="35"/>
      <c r="B2" s="7">
        <v>0.7</v>
      </c>
      <c r="C2" s="7">
        <v>0.79583333333333328</v>
      </c>
      <c r="D2" s="7">
        <v>0.74444444444444446</v>
      </c>
      <c r="E2" s="7">
        <v>0.39583333333333331</v>
      </c>
      <c r="F2" s="7">
        <v>0.78055555555555556</v>
      </c>
      <c r="G2" s="7">
        <v>0.75138888888888888</v>
      </c>
      <c r="H2" s="7">
        <v>0.74444444444444446</v>
      </c>
      <c r="I2" s="7">
        <v>0.77847222222222223</v>
      </c>
      <c r="J2" s="7">
        <v>0.83472222222222225</v>
      </c>
      <c r="K2" s="7">
        <v>0.74513888888888891</v>
      </c>
      <c r="L2" s="7">
        <v>0.74722222222222223</v>
      </c>
      <c r="M2" s="7">
        <v>0.80138888888888893</v>
      </c>
      <c r="N2" s="7">
        <v>0.88124999999999998</v>
      </c>
      <c r="O2" s="7">
        <v>0.78819444444444442</v>
      </c>
      <c r="P2" s="7">
        <v>0.75624999999999998</v>
      </c>
      <c r="Q2" s="7">
        <v>0.99513888888888891</v>
      </c>
      <c r="R2" s="7">
        <v>0.84375</v>
      </c>
      <c r="S2" s="7">
        <v>0.42777777777777776</v>
      </c>
    </row>
    <row r="3" spans="1:32" x14ac:dyDescent="0.45">
      <c r="A3" s="8" t="s">
        <v>169</v>
      </c>
      <c r="B3" s="9">
        <v>112380</v>
      </c>
      <c r="C3" s="9">
        <v>113257</v>
      </c>
      <c r="D3" s="9">
        <v>113444</v>
      </c>
      <c r="E3" s="9">
        <v>113444</v>
      </c>
      <c r="F3" s="9">
        <v>113698</v>
      </c>
      <c r="G3" s="9">
        <v>114182</v>
      </c>
      <c r="H3" s="9">
        <v>114481</v>
      </c>
      <c r="I3" s="9">
        <v>116044</v>
      </c>
      <c r="J3" s="9">
        <v>116187</v>
      </c>
      <c r="K3" s="9">
        <v>116472</v>
      </c>
      <c r="L3" s="9">
        <v>116537</v>
      </c>
      <c r="M3" s="9">
        <v>116655</v>
      </c>
      <c r="N3" s="9">
        <v>117147</v>
      </c>
      <c r="O3" s="75">
        <v>117147</v>
      </c>
      <c r="P3" s="75">
        <v>117157</v>
      </c>
      <c r="Q3" s="9">
        <v>117208</v>
      </c>
      <c r="R3" s="9">
        <v>117208</v>
      </c>
      <c r="S3" s="9">
        <v>117208</v>
      </c>
    </row>
    <row r="4" spans="1:32" x14ac:dyDescent="0.45">
      <c r="A4" s="11" t="s">
        <v>170</v>
      </c>
      <c r="B4" s="12">
        <v>108744</v>
      </c>
      <c r="C4" s="12">
        <v>109915</v>
      </c>
      <c r="D4" s="12">
        <v>110079</v>
      </c>
      <c r="E4" s="12">
        <v>110079</v>
      </c>
      <c r="F4" s="12">
        <v>110258</v>
      </c>
      <c r="G4" s="12">
        <v>110603</v>
      </c>
      <c r="H4" s="12">
        <v>110826</v>
      </c>
      <c r="I4" s="12">
        <v>112409</v>
      </c>
      <c r="J4" s="12">
        <v>112518</v>
      </c>
      <c r="K4" s="12">
        <v>112727</v>
      </c>
      <c r="L4" s="12">
        <v>112763</v>
      </c>
      <c r="M4" s="12">
        <v>112845</v>
      </c>
      <c r="N4" s="12">
        <v>113272</v>
      </c>
      <c r="O4" s="76">
        <v>113272</v>
      </c>
      <c r="P4" s="76">
        <v>113280</v>
      </c>
      <c r="Q4" s="12">
        <v>113338</v>
      </c>
      <c r="R4" s="12">
        <v>113338</v>
      </c>
      <c r="S4" s="12">
        <v>113338</v>
      </c>
    </row>
    <row r="5" spans="1:32" x14ac:dyDescent="0.45">
      <c r="A5" s="14" t="s">
        <v>3</v>
      </c>
      <c r="B5" s="15">
        <f t="shared" ref="B5:S5" si="4">IFERROR(B7/SUM(B3:B4),"")</f>
        <v>1.6443262603787919E-2</v>
      </c>
      <c r="C5" s="15">
        <f t="shared" si="4"/>
        <v>1.4974996863405804E-2</v>
      </c>
      <c r="D5" s="15">
        <f t="shared" si="4"/>
        <v>1.5054379191403122E-2</v>
      </c>
      <c r="E5" s="15">
        <f t="shared" si="4"/>
        <v>1.5054379191403122E-2</v>
      </c>
      <c r="F5" s="15">
        <f t="shared" si="4"/>
        <v>1.5360160031434747E-2</v>
      </c>
      <c r="G5" s="15">
        <f t="shared" si="4"/>
        <v>1.5921880908423603E-2</v>
      </c>
      <c r="H5" s="15">
        <f t="shared" si="4"/>
        <v>1.6222310003683862E-2</v>
      </c>
      <c r="I5" s="15">
        <f t="shared" si="4"/>
        <v>1.5911369078103591E-2</v>
      </c>
      <c r="J5" s="15">
        <f t="shared" si="4"/>
        <v>1.6042500163966682E-2</v>
      </c>
      <c r="K5" s="15">
        <f t="shared" si="4"/>
        <v>1.6339512825099586E-2</v>
      </c>
      <c r="L5" s="15">
        <f t="shared" si="4"/>
        <v>1.6458787614478849E-2</v>
      </c>
      <c r="M5" s="15">
        <f t="shared" si="4"/>
        <v>1.6601307189542485E-2</v>
      </c>
      <c r="N5" s="15">
        <f t="shared" si="4"/>
        <v>1.6817189554680822E-2</v>
      </c>
      <c r="O5" s="15">
        <f t="shared" si="4"/>
        <v>1.6817189554680822E-2</v>
      </c>
      <c r="P5" s="15">
        <f t="shared" si="4"/>
        <v>1.6824555084469943E-2</v>
      </c>
      <c r="Q5" s="15">
        <f t="shared" si="4"/>
        <v>1.6786237887449793E-2</v>
      </c>
      <c r="R5" s="15">
        <f t="shared" si="4"/>
        <v>1.6786237887449793E-2</v>
      </c>
      <c r="S5" s="15">
        <f t="shared" si="4"/>
        <v>1.6786237887449793E-2</v>
      </c>
    </row>
    <row r="6" spans="1:32" x14ac:dyDescent="0.45">
      <c r="A6" s="14" t="s">
        <v>4</v>
      </c>
      <c r="B6" s="16" t="s">
        <v>5</v>
      </c>
      <c r="C6" s="15">
        <f t="shared" ref="C6:S6" si="5">C5-B5</f>
        <v>-1.4682657403821148E-3</v>
      </c>
      <c r="D6" s="17">
        <f t="shared" si="5"/>
        <v>7.9382327997317911E-5</v>
      </c>
      <c r="E6" s="15">
        <f t="shared" si="5"/>
        <v>0</v>
      </c>
      <c r="F6" s="17">
        <f t="shared" si="5"/>
        <v>3.0578084003162441E-4</v>
      </c>
      <c r="G6" s="15">
        <f t="shared" si="5"/>
        <v>5.6172087698885646E-4</v>
      </c>
      <c r="H6" s="17">
        <f t="shared" si="5"/>
        <v>3.0042909526025938E-4</v>
      </c>
      <c r="I6" s="17">
        <f t="shared" si="5"/>
        <v>-3.1094092558027128E-4</v>
      </c>
      <c r="J6" s="17">
        <f t="shared" si="5"/>
        <v>1.3113108586309055E-4</v>
      </c>
      <c r="K6" s="17">
        <f t="shared" si="5"/>
        <v>2.9701266113290464E-4</v>
      </c>
      <c r="L6" s="17">
        <f t="shared" si="5"/>
        <v>1.1927478937926242E-4</v>
      </c>
      <c r="M6" s="17">
        <f t="shared" si="5"/>
        <v>1.4251957506363627E-4</v>
      </c>
      <c r="N6" s="17">
        <f t="shared" si="5"/>
        <v>2.1588236513833681E-4</v>
      </c>
      <c r="O6" s="15">
        <f t="shared" si="5"/>
        <v>0</v>
      </c>
      <c r="P6" s="45">
        <f t="shared" si="5"/>
        <v>7.3655297891210558E-6</v>
      </c>
      <c r="Q6" s="45">
        <f t="shared" si="5"/>
        <v>-3.8317197020149713E-5</v>
      </c>
      <c r="R6" s="45">
        <f t="shared" si="5"/>
        <v>0</v>
      </c>
      <c r="S6" s="45">
        <f t="shared" si="5"/>
        <v>0</v>
      </c>
      <c r="T6" s="38"/>
      <c r="U6" s="38"/>
      <c r="V6" s="38"/>
      <c r="W6" s="38"/>
      <c r="X6" s="38"/>
      <c r="Y6" s="38"/>
      <c r="Z6" s="38"/>
      <c r="AA6" s="38"/>
      <c r="AB6" s="38"/>
      <c r="AC6" s="38"/>
      <c r="AD6" s="38"/>
      <c r="AE6" s="38"/>
      <c r="AF6" s="38"/>
    </row>
    <row r="7" spans="1:32" x14ac:dyDescent="0.45">
      <c r="A7" s="14" t="s">
        <v>6</v>
      </c>
      <c r="B7" s="16">
        <f t="shared" ref="B7:S7" si="6">ABS(B3-B4)</f>
        <v>3636</v>
      </c>
      <c r="C7" s="16">
        <f t="shared" si="6"/>
        <v>3342</v>
      </c>
      <c r="D7" s="16">
        <f t="shared" si="6"/>
        <v>3365</v>
      </c>
      <c r="E7" s="16">
        <f t="shared" si="6"/>
        <v>3365</v>
      </c>
      <c r="F7" s="16">
        <f t="shared" si="6"/>
        <v>3440</v>
      </c>
      <c r="G7" s="16">
        <f t="shared" si="6"/>
        <v>3579</v>
      </c>
      <c r="H7" s="16">
        <f t="shared" si="6"/>
        <v>3655</v>
      </c>
      <c r="I7" s="16">
        <f t="shared" si="6"/>
        <v>3635</v>
      </c>
      <c r="J7" s="16">
        <f t="shared" si="6"/>
        <v>3669</v>
      </c>
      <c r="K7" s="16">
        <f t="shared" si="6"/>
        <v>3745</v>
      </c>
      <c r="L7" s="16">
        <f t="shared" si="6"/>
        <v>3774</v>
      </c>
      <c r="M7" s="16">
        <f t="shared" si="6"/>
        <v>3810</v>
      </c>
      <c r="N7" s="16">
        <f t="shared" si="6"/>
        <v>3875</v>
      </c>
      <c r="O7" s="16">
        <f t="shared" si="6"/>
        <v>3875</v>
      </c>
      <c r="P7" s="16">
        <f t="shared" si="6"/>
        <v>3877</v>
      </c>
      <c r="Q7" s="16">
        <f t="shared" si="6"/>
        <v>3870</v>
      </c>
      <c r="R7" s="16">
        <f t="shared" si="6"/>
        <v>3870</v>
      </c>
      <c r="S7" s="16">
        <f t="shared" si="6"/>
        <v>3870</v>
      </c>
    </row>
    <row r="8" spans="1:32" x14ac:dyDescent="0.45">
      <c r="A8" s="14" t="s">
        <v>7</v>
      </c>
      <c r="B8" s="16">
        <f t="shared" ref="B8:S8" si="7">SUM(B3:B4)</f>
        <v>221124</v>
      </c>
      <c r="C8" s="16">
        <f t="shared" si="7"/>
        <v>223172</v>
      </c>
      <c r="D8" s="16">
        <f t="shared" si="7"/>
        <v>223523</v>
      </c>
      <c r="E8" s="16">
        <f t="shared" si="7"/>
        <v>223523</v>
      </c>
      <c r="F8" s="16">
        <f t="shared" si="7"/>
        <v>223956</v>
      </c>
      <c r="G8" s="16">
        <f t="shared" si="7"/>
        <v>224785</v>
      </c>
      <c r="H8" s="16">
        <f t="shared" si="7"/>
        <v>225307</v>
      </c>
      <c r="I8" s="16">
        <f t="shared" si="7"/>
        <v>228453</v>
      </c>
      <c r="J8" s="16">
        <f t="shared" si="7"/>
        <v>228705</v>
      </c>
      <c r="K8" s="16">
        <f t="shared" si="7"/>
        <v>229199</v>
      </c>
      <c r="L8" s="16">
        <f t="shared" si="7"/>
        <v>229300</v>
      </c>
      <c r="M8" s="16">
        <f t="shared" si="7"/>
        <v>229500</v>
      </c>
      <c r="N8" s="16">
        <f t="shared" si="7"/>
        <v>230419</v>
      </c>
      <c r="O8" s="20">
        <f t="shared" si="7"/>
        <v>230419</v>
      </c>
      <c r="P8" s="20">
        <f t="shared" si="7"/>
        <v>230437</v>
      </c>
      <c r="Q8" s="16">
        <f t="shared" si="7"/>
        <v>230546</v>
      </c>
      <c r="R8" s="16">
        <f t="shared" si="7"/>
        <v>230546</v>
      </c>
      <c r="S8" s="16">
        <f t="shared" si="7"/>
        <v>230546</v>
      </c>
    </row>
    <row r="9" spans="1:32" x14ac:dyDescent="0.45">
      <c r="A9" s="14" t="s">
        <v>8</v>
      </c>
      <c r="B9" s="16">
        <f t="shared" ref="B9:S9" si="8">SUM(B10:B11)</f>
        <v>141708</v>
      </c>
      <c r="C9" s="16">
        <f t="shared" si="8"/>
        <v>118411</v>
      </c>
      <c r="D9" s="16">
        <f t="shared" si="8"/>
        <v>114253</v>
      </c>
      <c r="E9" s="16">
        <f t="shared" si="8"/>
        <v>114253</v>
      </c>
      <c r="F9" s="16">
        <f t="shared" si="8"/>
        <v>98079</v>
      </c>
      <c r="G9" s="16">
        <f t="shared" si="8"/>
        <v>86155</v>
      </c>
      <c r="H9" s="16">
        <f t="shared" si="8"/>
        <v>78426</v>
      </c>
      <c r="I9" s="16">
        <f t="shared" si="8"/>
        <v>43926</v>
      </c>
      <c r="J9" s="16">
        <f t="shared" si="8"/>
        <v>33907</v>
      </c>
      <c r="K9" s="16">
        <f t="shared" si="8"/>
        <v>30127</v>
      </c>
      <c r="L9" s="16">
        <f t="shared" si="8"/>
        <v>24676</v>
      </c>
      <c r="M9" s="16">
        <f t="shared" si="8"/>
        <v>25133</v>
      </c>
      <c r="N9" s="16">
        <f t="shared" si="8"/>
        <v>23565</v>
      </c>
      <c r="O9" s="16">
        <f t="shared" si="8"/>
        <v>11565</v>
      </c>
      <c r="P9" s="16">
        <f t="shared" si="8"/>
        <v>11238</v>
      </c>
      <c r="Q9" s="16">
        <f t="shared" si="8"/>
        <v>0</v>
      </c>
      <c r="R9" s="16">
        <f t="shared" si="8"/>
        <v>0</v>
      </c>
      <c r="S9" s="16">
        <f t="shared" si="8"/>
        <v>0</v>
      </c>
    </row>
    <row r="10" spans="1:32" x14ac:dyDescent="0.45">
      <c r="A10" s="20" t="s">
        <v>89</v>
      </c>
      <c r="B10" s="40">
        <v>74708</v>
      </c>
      <c r="C10" s="24">
        <v>71911</v>
      </c>
      <c r="D10" s="24">
        <v>67753</v>
      </c>
      <c r="E10" s="24">
        <v>67753</v>
      </c>
      <c r="F10" s="24">
        <v>51579</v>
      </c>
      <c r="G10" s="24">
        <v>39655</v>
      </c>
      <c r="H10" s="24">
        <v>31926</v>
      </c>
      <c r="I10" s="24">
        <v>31926</v>
      </c>
      <c r="J10" s="24">
        <v>21907</v>
      </c>
      <c r="K10" s="24">
        <v>18127</v>
      </c>
      <c r="L10" s="24">
        <v>12676</v>
      </c>
      <c r="M10" s="24">
        <v>13133</v>
      </c>
      <c r="N10" s="24">
        <v>11565</v>
      </c>
      <c r="O10" s="24">
        <v>11565</v>
      </c>
      <c r="P10" s="24">
        <v>11238</v>
      </c>
      <c r="Q10" s="20">
        <v>0</v>
      </c>
      <c r="R10" s="20">
        <v>0</v>
      </c>
      <c r="S10" s="20">
        <v>0</v>
      </c>
    </row>
    <row r="11" spans="1:32" x14ac:dyDescent="0.45">
      <c r="A11" s="20" t="s">
        <v>122</v>
      </c>
      <c r="B11" s="16">
        <v>67000</v>
      </c>
      <c r="C11" s="24">
        <v>46500</v>
      </c>
      <c r="D11" s="24">
        <v>46500</v>
      </c>
      <c r="E11" s="24">
        <v>46500</v>
      </c>
      <c r="F11" s="24">
        <v>46500</v>
      </c>
      <c r="G11" s="24">
        <v>46500</v>
      </c>
      <c r="H11" s="24">
        <v>46500</v>
      </c>
      <c r="I11" s="24">
        <v>12000</v>
      </c>
      <c r="J11" s="24">
        <v>12000</v>
      </c>
      <c r="K11" s="24">
        <v>12000</v>
      </c>
      <c r="L11" s="24">
        <v>12000</v>
      </c>
      <c r="M11" s="24">
        <v>12000</v>
      </c>
      <c r="N11" s="24">
        <v>12000</v>
      </c>
      <c r="O11" s="16">
        <v>0</v>
      </c>
      <c r="P11" s="16">
        <v>0</v>
      </c>
      <c r="Q11" s="16">
        <v>0</v>
      </c>
      <c r="R11" s="16">
        <v>0</v>
      </c>
      <c r="S11" s="16">
        <v>0</v>
      </c>
    </row>
    <row r="12" spans="1:32" x14ac:dyDescent="0.45">
      <c r="A12" s="35"/>
      <c r="B12" s="35"/>
      <c r="C12" s="35"/>
      <c r="D12" s="35"/>
      <c r="E12" s="35"/>
      <c r="F12" s="35"/>
      <c r="G12" s="35"/>
      <c r="H12" s="35"/>
      <c r="I12" s="35"/>
      <c r="J12" s="35"/>
      <c r="K12" s="35"/>
      <c r="L12" s="35"/>
      <c r="M12" s="35"/>
      <c r="N12" s="35"/>
      <c r="O12" s="35"/>
      <c r="P12" s="35"/>
      <c r="Q12" s="35"/>
      <c r="R12" s="35"/>
      <c r="S12" s="35"/>
    </row>
    <row r="13" spans="1:32" x14ac:dyDescent="0.45">
      <c r="A13" s="35"/>
      <c r="B13" s="35"/>
      <c r="C13" s="35"/>
      <c r="D13" s="35"/>
      <c r="E13" s="35"/>
      <c r="F13" s="35"/>
      <c r="G13" s="35"/>
      <c r="H13" s="35"/>
      <c r="I13" s="35"/>
      <c r="J13" s="35"/>
      <c r="K13" s="35"/>
      <c r="L13" s="35"/>
      <c r="M13" s="35"/>
      <c r="N13" s="35"/>
      <c r="O13" s="35"/>
      <c r="P13" s="35"/>
      <c r="Q13" s="35"/>
      <c r="R13" s="35"/>
      <c r="S13" s="35"/>
    </row>
    <row r="14" spans="1:32" x14ac:dyDescent="0.45">
      <c r="A14" s="14" t="s">
        <v>20</v>
      </c>
      <c r="B14" s="29" t="s">
        <v>21</v>
      </c>
      <c r="C14" s="35"/>
      <c r="D14" s="35"/>
      <c r="E14" s="35"/>
      <c r="F14" s="35"/>
      <c r="G14" s="35"/>
      <c r="H14" s="35"/>
      <c r="I14" s="35"/>
      <c r="J14" s="35"/>
      <c r="K14" s="35"/>
      <c r="L14" s="35"/>
      <c r="M14" s="35"/>
      <c r="N14" s="35"/>
      <c r="O14" s="35"/>
      <c r="P14" s="35"/>
      <c r="Q14" s="35"/>
      <c r="R14" s="35"/>
      <c r="S14" s="35"/>
    </row>
    <row r="15" spans="1:32" x14ac:dyDescent="0.45">
      <c r="A15" s="41" t="s">
        <v>89</v>
      </c>
      <c r="B15" s="70" t="s">
        <v>92</v>
      </c>
      <c r="C15" s="35"/>
      <c r="D15" s="35"/>
      <c r="E15" s="35"/>
      <c r="F15" s="35"/>
      <c r="G15" s="35"/>
      <c r="H15" s="35"/>
      <c r="I15" s="35"/>
      <c r="J15" s="35"/>
      <c r="K15" s="35"/>
      <c r="L15" s="35"/>
      <c r="M15" s="35"/>
      <c r="N15" s="35"/>
      <c r="O15" s="35"/>
      <c r="P15" s="35"/>
      <c r="Q15" s="35"/>
      <c r="R15" s="35"/>
      <c r="S15" s="35"/>
    </row>
    <row r="16" spans="1:32" x14ac:dyDescent="0.45">
      <c r="A16" s="35"/>
      <c r="B16" s="35"/>
      <c r="C16" s="35"/>
      <c r="D16" s="35"/>
      <c r="E16" s="35"/>
      <c r="F16" s="35"/>
      <c r="G16" s="35"/>
      <c r="H16" s="35"/>
      <c r="I16" s="35"/>
      <c r="J16" s="35"/>
      <c r="K16" s="35"/>
      <c r="L16" s="35"/>
      <c r="M16" s="35"/>
      <c r="N16" s="35"/>
      <c r="O16" s="35"/>
      <c r="P16" s="35"/>
      <c r="Q16" s="35"/>
      <c r="R16" s="35"/>
      <c r="S16" s="35"/>
    </row>
    <row r="17" spans="1:19" x14ac:dyDescent="0.45">
      <c r="A17" s="35"/>
      <c r="B17" s="49" t="s">
        <v>171</v>
      </c>
      <c r="C17" s="35"/>
      <c r="D17" s="35"/>
      <c r="E17" s="35"/>
      <c r="F17" s="35"/>
      <c r="G17" s="35"/>
      <c r="H17" s="35"/>
      <c r="I17" s="35"/>
      <c r="J17" s="35"/>
      <c r="K17" s="35"/>
      <c r="L17" s="35"/>
      <c r="M17" s="35"/>
      <c r="N17" s="35"/>
      <c r="O17" s="35"/>
      <c r="P17" s="35"/>
      <c r="Q17" s="35"/>
      <c r="R17" s="35"/>
      <c r="S17" s="35"/>
    </row>
    <row r="18" spans="1:19" x14ac:dyDescent="0.45">
      <c r="A18" s="35"/>
      <c r="B18" s="35"/>
      <c r="C18" s="35"/>
      <c r="D18" s="35"/>
      <c r="E18" s="35"/>
      <c r="F18" s="35"/>
      <c r="G18" s="35"/>
      <c r="H18" s="35"/>
      <c r="I18" s="35"/>
      <c r="J18" s="35"/>
      <c r="K18" s="35"/>
      <c r="L18" s="35"/>
      <c r="M18" s="35"/>
      <c r="N18" s="35"/>
      <c r="O18" s="35"/>
      <c r="P18" s="35"/>
      <c r="Q18" s="35"/>
      <c r="R18" s="35"/>
      <c r="S18" s="35"/>
    </row>
    <row r="19" spans="1:19" x14ac:dyDescent="0.45">
      <c r="B19" s="98" t="s">
        <v>172</v>
      </c>
      <c r="C19" s="97"/>
      <c r="D19" s="97"/>
      <c r="E19" s="97"/>
      <c r="F19" s="97"/>
      <c r="G19" s="97"/>
      <c r="H19" s="97"/>
      <c r="I19" s="35"/>
      <c r="J19" s="35"/>
      <c r="K19" s="35"/>
      <c r="L19" s="35"/>
      <c r="M19" s="35"/>
      <c r="N19" s="35"/>
      <c r="O19" s="35"/>
      <c r="P19" s="35"/>
      <c r="Q19" s="35"/>
      <c r="R19" s="35"/>
      <c r="S19" s="35"/>
    </row>
    <row r="20" spans="1:19" x14ac:dyDescent="0.45">
      <c r="A20" s="35"/>
      <c r="B20" s="35"/>
      <c r="C20" s="35"/>
      <c r="D20" s="35"/>
      <c r="E20" s="35"/>
      <c r="F20" s="35"/>
      <c r="G20" s="35"/>
      <c r="H20" s="35"/>
      <c r="I20" s="35"/>
      <c r="J20" s="35"/>
      <c r="K20" s="35"/>
      <c r="L20" s="35"/>
      <c r="M20" s="35"/>
      <c r="N20" s="35"/>
      <c r="O20" s="35"/>
      <c r="P20" s="35"/>
      <c r="Q20" s="35"/>
      <c r="R20" s="35"/>
      <c r="S20" s="35"/>
    </row>
    <row r="21" spans="1:19" x14ac:dyDescent="0.45">
      <c r="A21" s="14" t="s">
        <v>24</v>
      </c>
      <c r="B21" s="43" t="s">
        <v>173</v>
      </c>
      <c r="C21" s="35"/>
      <c r="D21" s="35"/>
      <c r="E21" s="35"/>
      <c r="F21" s="35"/>
      <c r="G21" s="35"/>
      <c r="H21" s="35"/>
      <c r="I21" s="35"/>
      <c r="J21" s="35"/>
      <c r="K21" s="35"/>
      <c r="L21" s="35"/>
      <c r="M21" s="35"/>
      <c r="N21" s="35"/>
      <c r="O21" s="35"/>
      <c r="P21" s="35"/>
      <c r="Q21" s="35"/>
      <c r="R21" s="35"/>
      <c r="S21" s="35"/>
    </row>
    <row r="22" spans="1:19" x14ac:dyDescent="0.45">
      <c r="A22" s="35"/>
      <c r="B22" s="43" t="s">
        <v>174</v>
      </c>
      <c r="C22" s="35"/>
      <c r="D22" s="35"/>
      <c r="E22" s="35"/>
      <c r="F22" s="35"/>
      <c r="G22" s="35"/>
      <c r="H22" s="35"/>
      <c r="I22" s="35"/>
      <c r="J22" s="35"/>
      <c r="K22" s="35"/>
      <c r="L22" s="35"/>
      <c r="M22" s="35"/>
      <c r="N22" s="35"/>
      <c r="O22" s="35"/>
      <c r="P22" s="35"/>
      <c r="Q22" s="35"/>
      <c r="R22" s="35"/>
      <c r="S22" s="35"/>
    </row>
    <row r="23" spans="1:19" x14ac:dyDescent="0.45">
      <c r="A23" s="35"/>
      <c r="B23" s="35"/>
      <c r="C23" s="35"/>
      <c r="D23" s="35"/>
      <c r="E23" s="35"/>
      <c r="F23" s="35"/>
      <c r="G23" s="35"/>
      <c r="H23" s="35"/>
      <c r="I23" s="35"/>
      <c r="J23" s="35"/>
      <c r="K23" s="35"/>
      <c r="L23" s="35"/>
      <c r="M23" s="35"/>
      <c r="N23" s="35"/>
      <c r="O23" s="35"/>
      <c r="P23" s="35"/>
      <c r="Q23" s="35"/>
      <c r="R23" s="35"/>
      <c r="S23" s="35"/>
    </row>
    <row r="24" spans="1:19" x14ac:dyDescent="0.45">
      <c r="A24" s="35"/>
      <c r="B24" s="35"/>
      <c r="C24" s="35"/>
      <c r="D24" s="35"/>
      <c r="E24" s="35"/>
      <c r="F24" s="35"/>
      <c r="G24" s="35"/>
      <c r="H24" s="35"/>
      <c r="I24" s="35"/>
      <c r="J24" s="35"/>
      <c r="K24" s="35"/>
      <c r="L24" s="35"/>
      <c r="M24" s="35"/>
      <c r="N24" s="35"/>
      <c r="O24" s="35"/>
      <c r="P24" s="35"/>
      <c r="Q24" s="35"/>
      <c r="R24" s="35"/>
      <c r="S24" s="35"/>
    </row>
    <row r="25" spans="1:19" x14ac:dyDescent="0.45">
      <c r="A25" s="35"/>
      <c r="B25" s="35"/>
      <c r="C25" s="35"/>
      <c r="D25" s="35"/>
      <c r="E25" s="35"/>
      <c r="F25" s="35"/>
      <c r="G25" s="35"/>
      <c r="H25" s="35"/>
      <c r="P25" s="35"/>
      <c r="Q25" s="35"/>
      <c r="R25" s="35"/>
      <c r="S25" s="35"/>
    </row>
    <row r="26" spans="1:19" x14ac:dyDescent="0.45">
      <c r="A26" s="35"/>
      <c r="B26" s="35"/>
      <c r="C26" s="35"/>
      <c r="D26" s="35"/>
      <c r="E26" s="35"/>
      <c r="F26" s="35"/>
      <c r="G26" s="35"/>
      <c r="H26" s="35"/>
      <c r="I26" s="35"/>
      <c r="J26" s="35"/>
      <c r="K26" s="35"/>
      <c r="L26" s="35"/>
      <c r="M26" s="35"/>
      <c r="N26" s="35"/>
      <c r="O26" s="35"/>
      <c r="P26" s="35"/>
      <c r="Q26" s="35"/>
      <c r="R26" s="35"/>
      <c r="S26" s="35"/>
    </row>
    <row r="27" spans="1:19" x14ac:dyDescent="0.45">
      <c r="A27" s="35"/>
      <c r="B27" s="35"/>
      <c r="C27" s="35"/>
      <c r="D27" s="35"/>
      <c r="E27" s="35"/>
      <c r="F27" s="35"/>
      <c r="G27" s="35"/>
      <c r="H27" s="35"/>
      <c r="I27" s="35"/>
      <c r="J27" s="35"/>
      <c r="K27" s="35"/>
      <c r="L27" s="35"/>
      <c r="M27" s="35"/>
      <c r="N27" s="35"/>
      <c r="O27" s="35"/>
      <c r="P27" s="35"/>
      <c r="Q27" s="35"/>
      <c r="R27" s="35"/>
      <c r="S27" s="35"/>
    </row>
    <row r="28" spans="1:19" x14ac:dyDescent="0.45">
      <c r="A28" s="35"/>
      <c r="B28" s="35"/>
      <c r="C28" s="35"/>
      <c r="D28" s="35"/>
      <c r="E28" s="35"/>
      <c r="F28" s="35"/>
      <c r="G28" s="35"/>
      <c r="H28" s="35"/>
      <c r="I28" s="35"/>
      <c r="J28" s="35"/>
      <c r="K28" s="35"/>
      <c r="L28" s="35"/>
      <c r="M28" s="35"/>
      <c r="N28" s="35"/>
      <c r="O28" s="35"/>
      <c r="P28" s="35"/>
      <c r="Q28" s="35"/>
      <c r="R28" s="35"/>
      <c r="S28" s="35"/>
    </row>
    <row r="29" spans="1:19" x14ac:dyDescent="0.45">
      <c r="A29" s="35"/>
      <c r="B29" s="35"/>
      <c r="C29" s="35"/>
      <c r="D29" s="35"/>
      <c r="E29" s="35"/>
      <c r="F29" s="35"/>
      <c r="G29" s="35"/>
      <c r="H29" s="35"/>
      <c r="I29" s="35"/>
      <c r="J29" s="35"/>
      <c r="K29" s="35"/>
      <c r="L29" s="35"/>
      <c r="M29" s="35"/>
      <c r="N29" s="35"/>
      <c r="O29" s="35"/>
      <c r="P29" s="35"/>
      <c r="Q29" s="35"/>
      <c r="R29" s="35"/>
      <c r="S29" s="35"/>
    </row>
    <row r="30" spans="1:19" x14ac:dyDescent="0.45">
      <c r="A30" s="35"/>
      <c r="B30" s="35"/>
      <c r="C30" s="35"/>
      <c r="D30" s="35"/>
      <c r="E30" s="35"/>
      <c r="F30" s="35"/>
      <c r="G30" s="35"/>
      <c r="H30" s="35"/>
      <c r="I30" s="35"/>
      <c r="J30" s="35"/>
      <c r="K30" s="35"/>
      <c r="L30" s="35"/>
      <c r="M30" s="35"/>
      <c r="N30" s="35"/>
      <c r="O30" s="35"/>
      <c r="P30" s="35"/>
      <c r="Q30" s="35"/>
      <c r="R30" s="35"/>
      <c r="S30" s="35"/>
    </row>
    <row r="31" spans="1:19" x14ac:dyDescent="0.45">
      <c r="A31" s="35"/>
      <c r="B31" s="35"/>
      <c r="C31" s="35"/>
      <c r="D31" s="35"/>
      <c r="E31" s="35"/>
      <c r="F31" s="35"/>
      <c r="G31" s="35"/>
      <c r="H31" s="35"/>
      <c r="I31" s="35"/>
      <c r="J31" s="35"/>
      <c r="K31" s="35"/>
      <c r="L31" s="35"/>
      <c r="M31" s="35"/>
      <c r="N31" s="35"/>
      <c r="O31" s="35"/>
      <c r="P31" s="35"/>
      <c r="Q31" s="35"/>
      <c r="R31" s="35"/>
      <c r="S31" s="35"/>
    </row>
    <row r="32" spans="1:19" x14ac:dyDescent="0.45">
      <c r="A32" s="35"/>
      <c r="B32" s="35"/>
      <c r="C32" s="35"/>
      <c r="D32" s="35"/>
      <c r="E32" s="35"/>
      <c r="F32" s="35"/>
      <c r="G32" s="35"/>
      <c r="H32" s="35"/>
      <c r="I32" s="35"/>
      <c r="J32" s="35"/>
      <c r="K32" s="35"/>
      <c r="L32" s="35"/>
      <c r="M32" s="35"/>
      <c r="N32" s="35"/>
      <c r="O32" s="35"/>
      <c r="P32" s="35"/>
      <c r="Q32" s="35"/>
      <c r="R32" s="35"/>
      <c r="S32" s="35"/>
    </row>
    <row r="33" spans="1:19" x14ac:dyDescent="0.45">
      <c r="A33" s="35"/>
      <c r="B33" s="35"/>
      <c r="C33" s="35"/>
      <c r="D33" s="35"/>
      <c r="E33" s="35"/>
      <c r="F33" s="35"/>
      <c r="G33" s="35"/>
      <c r="H33" s="35"/>
      <c r="I33" s="35"/>
      <c r="J33" s="35"/>
      <c r="K33" s="35"/>
      <c r="L33" s="35"/>
      <c r="M33" s="35"/>
      <c r="N33" s="35"/>
      <c r="O33" s="35"/>
      <c r="P33" s="35"/>
      <c r="Q33" s="35"/>
      <c r="R33" s="35"/>
      <c r="S33" s="35"/>
    </row>
    <row r="34" spans="1:19" x14ac:dyDescent="0.45">
      <c r="A34" s="35"/>
      <c r="B34" s="35"/>
      <c r="C34" s="35"/>
      <c r="D34" s="35"/>
      <c r="E34" s="35"/>
      <c r="F34" s="35"/>
      <c r="G34" s="35"/>
      <c r="H34" s="35"/>
      <c r="I34" s="35"/>
      <c r="J34" s="35"/>
      <c r="K34" s="35"/>
      <c r="L34" s="35"/>
      <c r="M34" s="35"/>
      <c r="N34" s="35"/>
      <c r="O34" s="35"/>
      <c r="P34" s="35"/>
      <c r="Q34" s="35"/>
      <c r="R34" s="35"/>
      <c r="S34" s="35"/>
    </row>
    <row r="35" spans="1:19" x14ac:dyDescent="0.45">
      <c r="A35" s="35"/>
      <c r="B35" s="35"/>
      <c r="C35" s="35"/>
      <c r="D35" s="35"/>
      <c r="E35" s="35"/>
      <c r="F35" s="35"/>
      <c r="G35" s="35"/>
      <c r="H35" s="35"/>
      <c r="I35" s="35"/>
      <c r="J35" s="35"/>
      <c r="K35" s="35"/>
      <c r="L35" s="35"/>
      <c r="M35" s="35"/>
      <c r="N35" s="35"/>
      <c r="O35" s="35"/>
      <c r="P35" s="35"/>
      <c r="Q35" s="35"/>
      <c r="R35" s="35"/>
      <c r="S35" s="35"/>
    </row>
    <row r="36" spans="1:19" x14ac:dyDescent="0.45">
      <c r="A36" s="35"/>
      <c r="B36" s="35"/>
      <c r="C36" s="35"/>
      <c r="D36" s="35"/>
      <c r="E36" s="35"/>
      <c r="F36" s="35"/>
      <c r="G36" s="35"/>
      <c r="H36" s="35"/>
      <c r="I36" s="35"/>
      <c r="J36" s="35"/>
      <c r="K36" s="35"/>
      <c r="L36" s="35"/>
      <c r="M36" s="35"/>
      <c r="N36" s="35"/>
      <c r="O36" s="35"/>
      <c r="P36" s="35"/>
      <c r="Q36" s="35"/>
      <c r="R36" s="35"/>
      <c r="S36" s="35"/>
    </row>
    <row r="37" spans="1:19" x14ac:dyDescent="0.45">
      <c r="A37" s="35"/>
      <c r="B37" s="35"/>
      <c r="C37" s="35"/>
      <c r="D37" s="35"/>
      <c r="E37" s="35"/>
      <c r="F37" s="35"/>
      <c r="G37" s="35"/>
      <c r="H37" s="35"/>
      <c r="I37" s="35"/>
      <c r="J37" s="35"/>
      <c r="K37" s="35"/>
      <c r="L37" s="35"/>
      <c r="M37" s="35"/>
      <c r="N37" s="35"/>
      <c r="O37" s="35"/>
      <c r="P37" s="35"/>
      <c r="Q37" s="35"/>
      <c r="R37" s="35"/>
      <c r="S37" s="35"/>
    </row>
    <row r="38" spans="1:19" x14ac:dyDescent="0.45">
      <c r="A38" s="35"/>
      <c r="B38" s="35"/>
      <c r="C38" s="35"/>
      <c r="D38" s="35"/>
      <c r="E38" s="35"/>
      <c r="F38" s="35"/>
      <c r="G38" s="35"/>
      <c r="H38" s="35"/>
      <c r="I38" s="35"/>
      <c r="J38" s="35"/>
      <c r="K38" s="35"/>
      <c r="L38" s="35"/>
      <c r="M38" s="35"/>
      <c r="N38" s="35"/>
      <c r="O38" s="35"/>
      <c r="P38" s="35"/>
      <c r="Q38" s="35"/>
      <c r="R38" s="35"/>
      <c r="S38" s="35"/>
    </row>
    <row r="39" spans="1:19" x14ac:dyDescent="0.45">
      <c r="A39" s="35"/>
      <c r="B39" s="35"/>
      <c r="C39" s="35"/>
      <c r="D39" s="35"/>
      <c r="E39" s="35"/>
      <c r="F39" s="35"/>
      <c r="G39" s="35"/>
      <c r="H39" s="35"/>
      <c r="I39" s="35"/>
      <c r="J39" s="35"/>
      <c r="K39" s="35"/>
      <c r="L39" s="35"/>
      <c r="M39" s="35"/>
      <c r="N39" s="35"/>
      <c r="O39" s="35"/>
      <c r="P39" s="35"/>
      <c r="Q39" s="35"/>
      <c r="R39" s="35"/>
      <c r="S39" s="35"/>
    </row>
    <row r="40" spans="1:19" x14ac:dyDescent="0.45">
      <c r="A40" s="35"/>
      <c r="B40" s="35"/>
      <c r="C40" s="35"/>
      <c r="D40" s="35"/>
      <c r="E40" s="35"/>
      <c r="F40" s="35"/>
      <c r="G40" s="35"/>
      <c r="H40" s="35"/>
      <c r="I40" s="35"/>
      <c r="J40" s="35"/>
      <c r="K40" s="35"/>
      <c r="L40" s="35"/>
      <c r="M40" s="35"/>
      <c r="N40" s="35"/>
      <c r="O40" s="35"/>
      <c r="P40" s="35"/>
      <c r="Q40" s="35"/>
      <c r="R40" s="35"/>
      <c r="S40" s="35"/>
    </row>
    <row r="41" spans="1:19" x14ac:dyDescent="0.45">
      <c r="A41" s="35"/>
      <c r="B41" s="35"/>
      <c r="C41" s="35"/>
      <c r="D41" s="35"/>
      <c r="E41" s="35"/>
      <c r="F41" s="35"/>
      <c r="G41" s="35"/>
      <c r="H41" s="35"/>
      <c r="I41" s="35"/>
      <c r="J41" s="35"/>
      <c r="K41" s="35"/>
      <c r="L41" s="35"/>
      <c r="M41" s="35"/>
      <c r="N41" s="35"/>
      <c r="O41" s="35"/>
      <c r="P41" s="35"/>
      <c r="Q41" s="35"/>
      <c r="R41" s="35"/>
      <c r="S41" s="35"/>
    </row>
    <row r="42" spans="1:19" x14ac:dyDescent="0.45">
      <c r="A42" s="35"/>
      <c r="B42" s="35"/>
      <c r="C42" s="35"/>
      <c r="D42" s="35"/>
      <c r="E42" s="35"/>
      <c r="F42" s="35"/>
      <c r="G42" s="35"/>
      <c r="H42" s="35"/>
      <c r="I42" s="35"/>
      <c r="J42" s="35"/>
      <c r="K42" s="35"/>
      <c r="L42" s="35"/>
      <c r="M42" s="35"/>
      <c r="N42" s="35"/>
      <c r="O42" s="35"/>
      <c r="P42" s="35"/>
      <c r="Q42" s="35"/>
      <c r="R42" s="35"/>
      <c r="S42" s="35"/>
    </row>
    <row r="43" spans="1:19" x14ac:dyDescent="0.45">
      <c r="A43" s="35"/>
      <c r="B43" s="35"/>
      <c r="C43" s="35"/>
      <c r="D43" s="35"/>
      <c r="E43" s="35"/>
      <c r="F43" s="35"/>
      <c r="G43" s="35"/>
      <c r="H43" s="35"/>
      <c r="I43" s="35"/>
      <c r="J43" s="35"/>
      <c r="K43" s="35"/>
      <c r="L43" s="35"/>
      <c r="M43" s="35"/>
      <c r="N43" s="35"/>
      <c r="O43" s="35"/>
      <c r="P43" s="35"/>
      <c r="Q43" s="35"/>
      <c r="R43" s="35"/>
      <c r="S43" s="35"/>
    </row>
    <row r="44" spans="1:19" x14ac:dyDescent="0.45">
      <c r="A44" s="35"/>
      <c r="B44" s="35"/>
      <c r="C44" s="35"/>
      <c r="D44" s="35"/>
      <c r="E44" s="35"/>
      <c r="F44" s="35"/>
      <c r="G44" s="35"/>
      <c r="H44" s="35"/>
      <c r="I44" s="35"/>
      <c r="J44" s="35"/>
      <c r="K44" s="35"/>
      <c r="L44" s="35"/>
      <c r="M44" s="35"/>
      <c r="N44" s="35"/>
      <c r="O44" s="35"/>
      <c r="P44" s="35"/>
      <c r="Q44" s="35"/>
      <c r="R44" s="35"/>
      <c r="S44" s="35"/>
    </row>
    <row r="45" spans="1:19" x14ac:dyDescent="0.45">
      <c r="A45" s="35"/>
      <c r="B45" s="35"/>
      <c r="C45" s="35"/>
      <c r="D45" s="35"/>
      <c r="E45" s="35"/>
      <c r="F45" s="35"/>
      <c r="G45" s="35"/>
      <c r="H45" s="35"/>
      <c r="I45" s="35"/>
      <c r="J45" s="35"/>
      <c r="K45" s="35"/>
      <c r="L45" s="35"/>
      <c r="M45" s="35"/>
      <c r="N45" s="35"/>
      <c r="O45" s="35"/>
      <c r="P45" s="35"/>
      <c r="Q45" s="35"/>
      <c r="R45" s="35"/>
      <c r="S45" s="35"/>
    </row>
    <row r="46" spans="1:19" x14ac:dyDescent="0.45">
      <c r="A46" s="35"/>
      <c r="B46" s="35"/>
      <c r="C46" s="35"/>
      <c r="D46" s="35"/>
      <c r="E46" s="35"/>
      <c r="F46" s="35"/>
      <c r="G46" s="35"/>
      <c r="H46" s="35"/>
      <c r="I46" s="35"/>
      <c r="J46" s="35"/>
      <c r="K46" s="35"/>
      <c r="L46" s="35"/>
      <c r="M46" s="35"/>
      <c r="N46" s="35"/>
      <c r="O46" s="35"/>
      <c r="P46" s="35"/>
      <c r="Q46" s="35"/>
      <c r="R46" s="35"/>
      <c r="S46" s="35"/>
    </row>
    <row r="47" spans="1:19" x14ac:dyDescent="0.45">
      <c r="A47" s="35"/>
      <c r="B47" s="35"/>
      <c r="C47" s="35"/>
      <c r="D47" s="35"/>
      <c r="E47" s="35"/>
      <c r="F47" s="35"/>
      <c r="G47" s="35"/>
      <c r="H47" s="35"/>
      <c r="I47" s="35"/>
      <c r="J47" s="35"/>
      <c r="K47" s="35"/>
      <c r="L47" s="35"/>
      <c r="M47" s="35"/>
      <c r="N47" s="35"/>
      <c r="O47" s="35"/>
      <c r="P47" s="35"/>
      <c r="Q47" s="35"/>
      <c r="R47" s="35"/>
      <c r="S47" s="35"/>
    </row>
    <row r="48" spans="1:19" x14ac:dyDescent="0.45">
      <c r="A48" s="35"/>
      <c r="B48" s="35"/>
      <c r="C48" s="35"/>
      <c r="D48" s="35"/>
      <c r="E48" s="35"/>
      <c r="F48" s="35"/>
      <c r="G48" s="35"/>
      <c r="H48" s="35"/>
      <c r="I48" s="35"/>
      <c r="J48" s="35"/>
      <c r="K48" s="35"/>
      <c r="L48" s="35"/>
      <c r="M48" s="35"/>
      <c r="N48" s="35"/>
      <c r="O48" s="35"/>
      <c r="P48" s="35"/>
      <c r="Q48" s="35"/>
      <c r="R48" s="35"/>
      <c r="S48" s="35"/>
    </row>
    <row r="49" spans="1:19" x14ac:dyDescent="0.45">
      <c r="A49" s="35"/>
      <c r="B49" s="35"/>
      <c r="C49" s="35"/>
      <c r="D49" s="35"/>
      <c r="E49" s="35"/>
      <c r="F49" s="35"/>
      <c r="G49" s="35"/>
      <c r="H49" s="35"/>
      <c r="I49" s="35"/>
      <c r="J49" s="35"/>
      <c r="K49" s="35"/>
      <c r="L49" s="35"/>
      <c r="M49" s="35"/>
      <c r="N49" s="35"/>
      <c r="O49" s="35"/>
      <c r="P49" s="35"/>
      <c r="Q49" s="35"/>
      <c r="R49" s="35"/>
      <c r="S49" s="35"/>
    </row>
    <row r="50" spans="1:19" x14ac:dyDescent="0.45">
      <c r="A50" s="35"/>
      <c r="B50" s="35"/>
      <c r="C50" s="35"/>
      <c r="D50" s="35"/>
      <c r="E50" s="35"/>
      <c r="F50" s="35"/>
      <c r="G50" s="35"/>
      <c r="H50" s="35"/>
      <c r="I50" s="35"/>
      <c r="J50" s="35"/>
      <c r="K50" s="35"/>
      <c r="L50" s="35"/>
      <c r="M50" s="35"/>
      <c r="N50" s="35"/>
      <c r="O50" s="35"/>
      <c r="P50" s="35"/>
      <c r="Q50" s="35"/>
      <c r="R50" s="35"/>
      <c r="S50" s="35"/>
    </row>
    <row r="51" spans="1:19" x14ac:dyDescent="0.45">
      <c r="A51" s="35"/>
      <c r="B51" s="35"/>
      <c r="C51" s="35"/>
      <c r="D51" s="35"/>
      <c r="E51" s="35"/>
      <c r="F51" s="35"/>
      <c r="G51" s="35"/>
      <c r="H51" s="35"/>
      <c r="I51" s="35"/>
      <c r="J51" s="35"/>
      <c r="K51" s="35"/>
      <c r="L51" s="35"/>
      <c r="M51" s="35"/>
      <c r="N51" s="35"/>
      <c r="O51" s="35"/>
      <c r="P51" s="35"/>
      <c r="Q51" s="35"/>
      <c r="R51" s="35"/>
      <c r="S51" s="35"/>
    </row>
    <row r="52" spans="1:19" x14ac:dyDescent="0.45">
      <c r="A52" s="35"/>
      <c r="B52" s="35"/>
      <c r="C52" s="35"/>
      <c r="D52" s="35"/>
      <c r="E52" s="35"/>
      <c r="F52" s="35"/>
      <c r="G52" s="35"/>
      <c r="H52" s="35"/>
      <c r="I52" s="35"/>
      <c r="J52" s="35"/>
      <c r="K52" s="35"/>
      <c r="L52" s="35"/>
      <c r="M52" s="35"/>
      <c r="N52" s="35"/>
      <c r="O52" s="35"/>
      <c r="P52" s="35"/>
      <c r="Q52" s="35"/>
      <c r="R52" s="35"/>
      <c r="S52" s="35"/>
    </row>
    <row r="53" spans="1:19" x14ac:dyDescent="0.45">
      <c r="A53" s="35"/>
      <c r="B53" s="35"/>
      <c r="C53" s="35"/>
      <c r="D53" s="35"/>
      <c r="E53" s="35"/>
      <c r="F53" s="35"/>
      <c r="G53" s="35"/>
      <c r="H53" s="35"/>
      <c r="I53" s="35"/>
      <c r="J53" s="35"/>
      <c r="K53" s="35"/>
      <c r="L53" s="35"/>
      <c r="M53" s="35"/>
      <c r="N53" s="35"/>
      <c r="O53" s="35"/>
      <c r="P53" s="35"/>
      <c r="Q53" s="35"/>
      <c r="R53" s="35"/>
      <c r="S53" s="35"/>
    </row>
    <row r="54" spans="1:19" x14ac:dyDescent="0.45">
      <c r="A54" s="35"/>
      <c r="B54" s="35"/>
      <c r="C54" s="35"/>
      <c r="D54" s="35"/>
      <c r="E54" s="35"/>
      <c r="F54" s="35"/>
      <c r="G54" s="35"/>
      <c r="H54" s="35"/>
      <c r="I54" s="35"/>
      <c r="J54" s="35"/>
      <c r="K54" s="35"/>
      <c r="L54" s="35"/>
      <c r="M54" s="35"/>
      <c r="N54" s="35"/>
      <c r="O54" s="35"/>
      <c r="P54" s="35"/>
      <c r="Q54" s="35"/>
      <c r="R54" s="35"/>
      <c r="S54" s="35"/>
    </row>
    <row r="55" spans="1:19" x14ac:dyDescent="0.45">
      <c r="A55" s="35"/>
      <c r="B55" s="35"/>
      <c r="C55" s="35"/>
      <c r="D55" s="35"/>
      <c r="E55" s="35"/>
      <c r="F55" s="35"/>
      <c r="G55" s="35"/>
      <c r="H55" s="35"/>
      <c r="I55" s="35"/>
      <c r="J55" s="35"/>
      <c r="K55" s="35"/>
      <c r="L55" s="35"/>
      <c r="M55" s="35"/>
      <c r="N55" s="35"/>
      <c r="O55" s="35"/>
      <c r="P55" s="35"/>
      <c r="Q55" s="35"/>
      <c r="R55" s="35"/>
      <c r="S55" s="35"/>
    </row>
    <row r="56" spans="1:19" x14ac:dyDescent="0.45">
      <c r="A56" s="35"/>
      <c r="B56" s="35"/>
      <c r="C56" s="35"/>
      <c r="D56" s="35"/>
      <c r="E56" s="35"/>
      <c r="F56" s="35"/>
      <c r="G56" s="35"/>
      <c r="H56" s="35"/>
      <c r="I56" s="35"/>
      <c r="J56" s="35"/>
      <c r="K56" s="35"/>
      <c r="L56" s="35"/>
      <c r="M56" s="35"/>
      <c r="N56" s="35"/>
      <c r="O56" s="35"/>
      <c r="P56" s="35"/>
      <c r="Q56" s="35"/>
      <c r="R56" s="35"/>
      <c r="S56" s="35"/>
    </row>
    <row r="57" spans="1:19" x14ac:dyDescent="0.45">
      <c r="A57" s="35"/>
      <c r="B57" s="35"/>
      <c r="C57" s="35"/>
      <c r="D57" s="35"/>
      <c r="E57" s="35"/>
      <c r="F57" s="35"/>
      <c r="G57" s="35"/>
      <c r="H57" s="35"/>
      <c r="I57" s="35"/>
      <c r="J57" s="35"/>
      <c r="K57" s="35"/>
      <c r="L57" s="35"/>
      <c r="M57" s="35"/>
      <c r="N57" s="35"/>
      <c r="O57" s="35"/>
      <c r="P57" s="35"/>
      <c r="Q57" s="35"/>
      <c r="R57" s="35"/>
      <c r="S57" s="35"/>
    </row>
    <row r="58" spans="1:19" x14ac:dyDescent="0.45">
      <c r="A58" s="35"/>
      <c r="B58" s="35"/>
      <c r="C58" s="35"/>
      <c r="D58" s="35"/>
      <c r="E58" s="35"/>
      <c r="F58" s="35"/>
      <c r="G58" s="35"/>
      <c r="H58" s="35"/>
      <c r="I58" s="35"/>
      <c r="J58" s="35"/>
      <c r="K58" s="35"/>
      <c r="L58" s="35"/>
      <c r="M58" s="35"/>
      <c r="N58" s="35"/>
      <c r="O58" s="35"/>
      <c r="P58" s="35"/>
      <c r="Q58" s="35"/>
      <c r="R58" s="35"/>
      <c r="S58" s="35"/>
    </row>
    <row r="59" spans="1:19" x14ac:dyDescent="0.45">
      <c r="A59" s="35"/>
      <c r="B59" s="35"/>
      <c r="C59" s="35"/>
      <c r="D59" s="35"/>
      <c r="E59" s="35"/>
      <c r="F59" s="35"/>
      <c r="G59" s="35"/>
      <c r="H59" s="35"/>
      <c r="I59" s="35"/>
      <c r="J59" s="35"/>
      <c r="K59" s="35"/>
      <c r="L59" s="35"/>
      <c r="M59" s="35"/>
      <c r="N59" s="35"/>
      <c r="O59" s="35"/>
      <c r="P59" s="35"/>
      <c r="Q59" s="35"/>
      <c r="R59" s="35"/>
      <c r="S59" s="35"/>
    </row>
    <row r="60" spans="1:19" x14ac:dyDescent="0.45">
      <c r="A60" s="35"/>
      <c r="B60" s="35"/>
      <c r="C60" s="35"/>
      <c r="D60" s="35"/>
      <c r="E60" s="35"/>
      <c r="F60" s="35"/>
      <c r="G60" s="35"/>
      <c r="H60" s="35"/>
      <c r="I60" s="35"/>
      <c r="J60" s="35"/>
      <c r="K60" s="35"/>
      <c r="L60" s="35"/>
      <c r="M60" s="35"/>
      <c r="N60" s="35"/>
      <c r="O60" s="35"/>
      <c r="P60" s="35"/>
      <c r="Q60" s="35"/>
      <c r="R60" s="35"/>
      <c r="S60" s="35"/>
    </row>
    <row r="61" spans="1:19" x14ac:dyDescent="0.45">
      <c r="A61" s="35"/>
      <c r="B61" s="35"/>
      <c r="C61" s="35"/>
      <c r="D61" s="35"/>
      <c r="E61" s="35"/>
      <c r="F61" s="35"/>
      <c r="G61" s="35"/>
      <c r="H61" s="35"/>
      <c r="I61" s="35"/>
      <c r="J61" s="35"/>
      <c r="K61" s="35"/>
      <c r="L61" s="35"/>
      <c r="M61" s="35"/>
      <c r="N61" s="35"/>
      <c r="O61" s="35"/>
      <c r="P61" s="35"/>
      <c r="Q61" s="35"/>
      <c r="R61" s="35"/>
      <c r="S61" s="35"/>
    </row>
    <row r="62" spans="1:19" x14ac:dyDescent="0.45">
      <c r="A62" s="35"/>
      <c r="B62" s="35"/>
      <c r="C62" s="35"/>
      <c r="D62" s="35"/>
      <c r="E62" s="35"/>
      <c r="F62" s="35"/>
      <c r="G62" s="35"/>
      <c r="H62" s="35"/>
      <c r="I62" s="35"/>
      <c r="J62" s="35"/>
      <c r="K62" s="35"/>
      <c r="L62" s="35"/>
      <c r="M62" s="35"/>
      <c r="N62" s="35"/>
      <c r="O62" s="35"/>
      <c r="P62" s="35"/>
      <c r="Q62" s="35"/>
      <c r="R62" s="35"/>
      <c r="S62" s="35"/>
    </row>
    <row r="63" spans="1:19" x14ac:dyDescent="0.45">
      <c r="A63" s="35"/>
      <c r="B63" s="35"/>
      <c r="C63" s="35"/>
      <c r="D63" s="35"/>
      <c r="E63" s="35"/>
      <c r="F63" s="35"/>
      <c r="G63" s="35"/>
      <c r="H63" s="35"/>
      <c r="I63" s="35"/>
      <c r="J63" s="35"/>
      <c r="K63" s="35"/>
      <c r="L63" s="35"/>
      <c r="M63" s="35"/>
      <c r="N63" s="35"/>
      <c r="O63" s="35"/>
      <c r="P63" s="35"/>
      <c r="Q63" s="35"/>
      <c r="R63" s="35"/>
      <c r="S63" s="35"/>
    </row>
    <row r="64" spans="1:19" x14ac:dyDescent="0.45">
      <c r="A64" s="35"/>
      <c r="B64" s="35"/>
      <c r="C64" s="35"/>
      <c r="D64" s="35"/>
      <c r="E64" s="35"/>
      <c r="F64" s="35"/>
      <c r="G64" s="35"/>
      <c r="H64" s="35"/>
      <c r="I64" s="35"/>
      <c r="J64" s="35"/>
      <c r="K64" s="35"/>
      <c r="L64" s="35"/>
      <c r="M64" s="35"/>
      <c r="N64" s="35"/>
      <c r="O64" s="35"/>
      <c r="P64" s="35"/>
      <c r="Q64" s="35"/>
      <c r="R64" s="35"/>
      <c r="S64" s="35"/>
    </row>
    <row r="65" spans="1:19" x14ac:dyDescent="0.45">
      <c r="A65" s="35"/>
      <c r="B65" s="35"/>
      <c r="C65" s="35"/>
      <c r="D65" s="35"/>
      <c r="E65" s="35"/>
      <c r="F65" s="35"/>
      <c r="G65" s="35"/>
      <c r="H65" s="35"/>
      <c r="I65" s="35"/>
      <c r="J65" s="35"/>
      <c r="K65" s="35"/>
      <c r="L65" s="35"/>
      <c r="M65" s="35"/>
      <c r="N65" s="35"/>
      <c r="O65" s="35"/>
      <c r="P65" s="35"/>
      <c r="Q65" s="35"/>
      <c r="R65" s="35"/>
      <c r="S65" s="35"/>
    </row>
    <row r="66" spans="1:19" x14ac:dyDescent="0.45">
      <c r="A66" s="35"/>
      <c r="B66" s="35"/>
      <c r="C66" s="35"/>
      <c r="D66" s="35"/>
      <c r="E66" s="35"/>
      <c r="F66" s="35"/>
      <c r="G66" s="35"/>
      <c r="H66" s="35"/>
      <c r="I66" s="35"/>
      <c r="J66" s="35"/>
      <c r="K66" s="35"/>
      <c r="L66" s="35"/>
      <c r="M66" s="35"/>
      <c r="N66" s="35"/>
      <c r="O66" s="35"/>
      <c r="P66" s="35"/>
      <c r="Q66" s="35"/>
      <c r="R66" s="35"/>
      <c r="S66" s="35"/>
    </row>
    <row r="67" spans="1:19" x14ac:dyDescent="0.45">
      <c r="A67" s="35"/>
      <c r="B67" s="35"/>
      <c r="C67" s="35"/>
      <c r="D67" s="35"/>
      <c r="E67" s="35"/>
      <c r="F67" s="35"/>
      <c r="G67" s="35"/>
      <c r="H67" s="35"/>
      <c r="I67" s="35"/>
      <c r="J67" s="35"/>
      <c r="K67" s="35"/>
      <c r="L67" s="35"/>
      <c r="M67" s="35"/>
      <c r="N67" s="35"/>
      <c r="O67" s="35"/>
      <c r="P67" s="35"/>
      <c r="Q67" s="35"/>
      <c r="R67" s="35"/>
      <c r="S67" s="35"/>
    </row>
    <row r="68" spans="1:19" x14ac:dyDescent="0.45">
      <c r="A68" s="35"/>
      <c r="B68" s="35"/>
      <c r="C68" s="35"/>
      <c r="D68" s="35"/>
      <c r="E68" s="35"/>
      <c r="F68" s="35"/>
      <c r="G68" s="35"/>
      <c r="H68" s="35"/>
      <c r="I68" s="35"/>
      <c r="J68" s="35"/>
      <c r="K68" s="35"/>
      <c r="L68" s="35"/>
      <c r="M68" s="35"/>
      <c r="N68" s="35"/>
      <c r="O68" s="35"/>
      <c r="P68" s="35"/>
      <c r="Q68" s="35"/>
      <c r="R68" s="35"/>
      <c r="S68" s="35"/>
    </row>
    <row r="69" spans="1:19" x14ac:dyDescent="0.45">
      <c r="A69" s="35"/>
      <c r="B69" s="35"/>
      <c r="C69" s="35"/>
      <c r="D69" s="35"/>
      <c r="E69" s="35"/>
      <c r="F69" s="35"/>
      <c r="G69" s="35"/>
      <c r="H69" s="35"/>
      <c r="I69" s="35"/>
      <c r="J69" s="35"/>
      <c r="K69" s="35"/>
      <c r="L69" s="35"/>
      <c r="M69" s="35"/>
      <c r="N69" s="35"/>
      <c r="O69" s="35"/>
      <c r="P69" s="35"/>
      <c r="Q69" s="35"/>
      <c r="R69" s="35"/>
      <c r="S69" s="35"/>
    </row>
    <row r="70" spans="1:19" x14ac:dyDescent="0.45">
      <c r="A70" s="35"/>
      <c r="B70" s="35"/>
      <c r="C70" s="35"/>
      <c r="D70" s="35"/>
      <c r="E70" s="35"/>
      <c r="F70" s="35"/>
      <c r="G70" s="35"/>
      <c r="H70" s="35"/>
      <c r="I70" s="35"/>
      <c r="J70" s="35"/>
      <c r="K70" s="35"/>
      <c r="L70" s="35"/>
      <c r="M70" s="35"/>
      <c r="N70" s="35"/>
      <c r="O70" s="35"/>
      <c r="P70" s="35"/>
      <c r="Q70" s="35"/>
      <c r="R70" s="35"/>
      <c r="S70" s="35"/>
    </row>
    <row r="71" spans="1:19" x14ac:dyDescent="0.45">
      <c r="A71" s="35"/>
      <c r="B71" s="35"/>
      <c r="C71" s="35"/>
      <c r="D71" s="35"/>
      <c r="E71" s="35"/>
      <c r="F71" s="35"/>
      <c r="G71" s="35"/>
      <c r="H71" s="35"/>
      <c r="I71" s="35"/>
      <c r="J71" s="35"/>
      <c r="K71" s="35"/>
      <c r="L71" s="35"/>
      <c r="M71" s="35"/>
      <c r="N71" s="35"/>
      <c r="O71" s="35"/>
      <c r="P71" s="35"/>
      <c r="Q71" s="35"/>
      <c r="R71" s="35"/>
      <c r="S71" s="35"/>
    </row>
    <row r="72" spans="1:19" x14ac:dyDescent="0.45">
      <c r="A72" s="35"/>
      <c r="B72" s="35"/>
      <c r="C72" s="35"/>
      <c r="D72" s="35"/>
      <c r="E72" s="35"/>
      <c r="F72" s="35"/>
      <c r="G72" s="35"/>
      <c r="H72" s="35"/>
      <c r="I72" s="35"/>
      <c r="J72" s="35"/>
      <c r="K72" s="35"/>
      <c r="L72" s="35"/>
      <c r="M72" s="35"/>
      <c r="N72" s="35"/>
      <c r="O72" s="35"/>
      <c r="P72" s="35"/>
      <c r="Q72" s="35"/>
      <c r="R72" s="35"/>
      <c r="S72" s="35"/>
    </row>
    <row r="73" spans="1:19" x14ac:dyDescent="0.45">
      <c r="A73" s="35"/>
      <c r="B73" s="35"/>
      <c r="C73" s="35"/>
      <c r="D73" s="35"/>
      <c r="E73" s="35"/>
      <c r="F73" s="35"/>
      <c r="G73" s="35"/>
      <c r="H73" s="35"/>
      <c r="I73" s="35"/>
      <c r="J73" s="35"/>
      <c r="K73" s="35"/>
      <c r="L73" s="35"/>
      <c r="M73" s="35"/>
      <c r="N73" s="35"/>
      <c r="O73" s="35"/>
      <c r="P73" s="35"/>
      <c r="Q73" s="35"/>
      <c r="R73" s="35"/>
      <c r="S73" s="35"/>
    </row>
    <row r="74" spans="1:19" x14ac:dyDescent="0.45">
      <c r="A74" s="35"/>
      <c r="B74" s="35"/>
      <c r="C74" s="35"/>
      <c r="D74" s="35"/>
      <c r="E74" s="35"/>
      <c r="F74" s="35"/>
      <c r="G74" s="35"/>
      <c r="H74" s="35"/>
      <c r="I74" s="35"/>
      <c r="J74" s="35"/>
      <c r="K74" s="35"/>
      <c r="L74" s="35"/>
      <c r="M74" s="35"/>
      <c r="N74" s="35"/>
      <c r="O74" s="35"/>
      <c r="P74" s="35"/>
      <c r="Q74" s="35"/>
      <c r="R74" s="35"/>
      <c r="S74" s="35"/>
    </row>
    <row r="75" spans="1:19" x14ac:dyDescent="0.45">
      <c r="A75" s="35"/>
      <c r="B75" s="35"/>
      <c r="C75" s="35"/>
      <c r="D75" s="35"/>
      <c r="E75" s="35"/>
      <c r="F75" s="35"/>
      <c r="G75" s="35"/>
      <c r="H75" s="35"/>
      <c r="I75" s="35"/>
      <c r="J75" s="35"/>
      <c r="K75" s="35"/>
      <c r="L75" s="35"/>
      <c r="M75" s="35"/>
      <c r="N75" s="35"/>
      <c r="O75" s="35"/>
      <c r="P75" s="35"/>
      <c r="Q75" s="35"/>
      <c r="R75" s="35"/>
      <c r="S75" s="35"/>
    </row>
    <row r="76" spans="1:19" x14ac:dyDescent="0.45">
      <c r="A76" s="35"/>
      <c r="B76" s="35"/>
      <c r="C76" s="35"/>
      <c r="D76" s="35"/>
      <c r="E76" s="35"/>
      <c r="F76" s="35"/>
      <c r="G76" s="35"/>
      <c r="H76" s="35"/>
      <c r="I76" s="35"/>
      <c r="J76" s="35"/>
      <c r="K76" s="35"/>
      <c r="L76" s="35"/>
      <c r="M76" s="35"/>
      <c r="N76" s="35"/>
      <c r="O76" s="35"/>
      <c r="P76" s="35"/>
      <c r="Q76" s="35"/>
      <c r="R76" s="35"/>
      <c r="S76" s="35"/>
    </row>
    <row r="77" spans="1:19" x14ac:dyDescent="0.45">
      <c r="A77" s="35"/>
      <c r="B77" s="35"/>
      <c r="C77" s="35"/>
      <c r="D77" s="35"/>
      <c r="E77" s="35"/>
      <c r="F77" s="35"/>
      <c r="G77" s="35"/>
      <c r="H77" s="35"/>
      <c r="I77" s="35"/>
      <c r="J77" s="35"/>
      <c r="K77" s="35"/>
      <c r="L77" s="35"/>
      <c r="M77" s="35"/>
      <c r="N77" s="35"/>
      <c r="O77" s="35"/>
      <c r="P77" s="35"/>
      <c r="Q77" s="35"/>
      <c r="R77" s="35"/>
      <c r="S77" s="35"/>
    </row>
    <row r="78" spans="1:19" x14ac:dyDescent="0.45">
      <c r="A78" s="35"/>
      <c r="B78" s="35"/>
      <c r="C78" s="35"/>
      <c r="D78" s="35"/>
      <c r="E78" s="35"/>
      <c r="F78" s="35"/>
      <c r="G78" s="35"/>
      <c r="H78" s="35"/>
      <c r="I78" s="35"/>
      <c r="J78" s="35"/>
      <c r="K78" s="35"/>
      <c r="L78" s="35"/>
      <c r="M78" s="35"/>
      <c r="N78" s="35"/>
      <c r="O78" s="35"/>
      <c r="P78" s="35"/>
      <c r="Q78" s="35"/>
      <c r="R78" s="35"/>
      <c r="S78" s="35"/>
    </row>
    <row r="79" spans="1:19" x14ac:dyDescent="0.45">
      <c r="A79" s="35"/>
      <c r="B79" s="35"/>
      <c r="C79" s="35"/>
      <c r="D79" s="35"/>
      <c r="E79" s="35"/>
      <c r="F79" s="35"/>
      <c r="G79" s="35"/>
      <c r="H79" s="35"/>
      <c r="I79" s="35"/>
      <c r="J79" s="35"/>
      <c r="K79" s="35"/>
      <c r="L79" s="35"/>
      <c r="M79" s="35"/>
      <c r="N79" s="35"/>
      <c r="O79" s="35"/>
      <c r="P79" s="35"/>
      <c r="Q79" s="35"/>
      <c r="R79" s="35"/>
      <c r="S79" s="35"/>
    </row>
    <row r="80" spans="1:19" x14ac:dyDescent="0.45">
      <c r="A80" s="35"/>
      <c r="B80" s="35"/>
      <c r="C80" s="35"/>
      <c r="D80" s="35"/>
      <c r="E80" s="35"/>
      <c r="F80" s="35"/>
      <c r="G80" s="35"/>
      <c r="H80" s="35"/>
      <c r="I80" s="35"/>
      <c r="J80" s="35"/>
      <c r="K80" s="35"/>
      <c r="L80" s="35"/>
      <c r="M80" s="35"/>
      <c r="N80" s="35"/>
      <c r="O80" s="35"/>
      <c r="P80" s="35"/>
      <c r="Q80" s="35"/>
      <c r="R80" s="35"/>
      <c r="S80" s="35"/>
    </row>
    <row r="81" spans="1:19" x14ac:dyDescent="0.45">
      <c r="A81" s="35"/>
      <c r="B81" s="35"/>
      <c r="C81" s="35"/>
      <c r="D81" s="35"/>
      <c r="E81" s="35"/>
      <c r="F81" s="35"/>
      <c r="G81" s="35"/>
      <c r="H81" s="35"/>
      <c r="I81" s="35"/>
      <c r="J81" s="35"/>
      <c r="K81" s="35"/>
      <c r="L81" s="35"/>
      <c r="M81" s="35"/>
      <c r="N81" s="35"/>
      <c r="O81" s="35"/>
      <c r="P81" s="35"/>
      <c r="Q81" s="35"/>
      <c r="R81" s="35"/>
      <c r="S81" s="35"/>
    </row>
    <row r="82" spans="1:19" x14ac:dyDescent="0.45">
      <c r="A82" s="35"/>
      <c r="B82" s="35"/>
      <c r="C82" s="35"/>
      <c r="D82" s="35"/>
      <c r="E82" s="35"/>
      <c r="F82" s="35"/>
      <c r="G82" s="35"/>
      <c r="H82" s="35"/>
      <c r="I82" s="35"/>
      <c r="J82" s="35"/>
      <c r="K82" s="35"/>
      <c r="L82" s="35"/>
      <c r="M82" s="35"/>
      <c r="N82" s="35"/>
      <c r="O82" s="35"/>
      <c r="P82" s="35"/>
      <c r="Q82" s="35"/>
      <c r="R82" s="35"/>
      <c r="S82" s="35"/>
    </row>
    <row r="83" spans="1:19" x14ac:dyDescent="0.45">
      <c r="A83" s="35"/>
      <c r="B83" s="35"/>
      <c r="C83" s="35"/>
      <c r="D83" s="35"/>
      <c r="E83" s="35"/>
      <c r="F83" s="35"/>
      <c r="G83" s="35"/>
      <c r="H83" s="35"/>
      <c r="I83" s="35"/>
      <c r="J83" s="35"/>
      <c r="K83" s="35"/>
      <c r="L83" s="35"/>
      <c r="M83" s="35"/>
      <c r="N83" s="35"/>
      <c r="O83" s="35"/>
      <c r="P83" s="35"/>
      <c r="Q83" s="35"/>
      <c r="R83" s="35"/>
      <c r="S83" s="35"/>
    </row>
    <row r="84" spans="1:19" x14ac:dyDescent="0.45">
      <c r="A84" s="35"/>
      <c r="B84" s="35"/>
      <c r="C84" s="35"/>
      <c r="D84" s="35"/>
      <c r="E84" s="35"/>
      <c r="F84" s="35"/>
      <c r="G84" s="35"/>
      <c r="H84" s="35"/>
      <c r="I84" s="35"/>
      <c r="J84" s="35"/>
      <c r="K84" s="35"/>
      <c r="L84" s="35"/>
      <c r="M84" s="35"/>
      <c r="N84" s="35"/>
      <c r="O84" s="35"/>
      <c r="P84" s="35"/>
      <c r="Q84" s="35"/>
      <c r="R84" s="35"/>
      <c r="S84" s="35"/>
    </row>
    <row r="85" spans="1:19" x14ac:dyDescent="0.45">
      <c r="A85" s="35"/>
      <c r="B85" s="35"/>
      <c r="C85" s="35"/>
      <c r="D85" s="35"/>
      <c r="E85" s="35"/>
      <c r="F85" s="35"/>
      <c r="G85" s="35"/>
      <c r="H85" s="35"/>
      <c r="I85" s="35"/>
      <c r="J85" s="35"/>
      <c r="K85" s="35"/>
      <c r="L85" s="35"/>
      <c r="M85" s="35"/>
      <c r="N85" s="35"/>
      <c r="O85" s="35"/>
      <c r="P85" s="35"/>
      <c r="Q85" s="35"/>
      <c r="R85" s="35"/>
      <c r="S85" s="35"/>
    </row>
    <row r="86" spans="1:19" x14ac:dyDescent="0.45">
      <c r="A86" s="35"/>
      <c r="B86" s="35"/>
      <c r="C86" s="35"/>
      <c r="D86" s="35"/>
      <c r="E86" s="35"/>
      <c r="F86" s="35"/>
      <c r="G86" s="35"/>
      <c r="H86" s="35"/>
      <c r="I86" s="35"/>
      <c r="J86" s="35"/>
      <c r="K86" s="35"/>
      <c r="L86" s="35"/>
      <c r="M86" s="35"/>
      <c r="N86" s="35"/>
      <c r="O86" s="35"/>
      <c r="P86" s="35"/>
      <c r="Q86" s="35"/>
      <c r="R86" s="35"/>
      <c r="S86" s="35"/>
    </row>
    <row r="87" spans="1:19" x14ac:dyDescent="0.45">
      <c r="A87" s="35"/>
      <c r="B87" s="35"/>
      <c r="C87" s="35"/>
      <c r="D87" s="35"/>
      <c r="E87" s="35"/>
      <c r="F87" s="35"/>
      <c r="G87" s="35"/>
      <c r="H87" s="35"/>
      <c r="I87" s="35"/>
      <c r="J87" s="35"/>
      <c r="K87" s="35"/>
      <c r="L87" s="35"/>
      <c r="M87" s="35"/>
      <c r="N87" s="35"/>
      <c r="O87" s="35"/>
      <c r="P87" s="35"/>
      <c r="Q87" s="35"/>
      <c r="R87" s="35"/>
      <c r="S87" s="35"/>
    </row>
    <row r="88" spans="1:19" x14ac:dyDescent="0.45">
      <c r="A88" s="35"/>
      <c r="B88" s="35"/>
      <c r="C88" s="35"/>
      <c r="D88" s="35"/>
      <c r="E88" s="35"/>
      <c r="F88" s="35"/>
      <c r="G88" s="35"/>
      <c r="H88" s="35"/>
      <c r="I88" s="35"/>
      <c r="J88" s="35"/>
      <c r="K88" s="35"/>
      <c r="L88" s="35"/>
      <c r="M88" s="35"/>
      <c r="N88" s="35"/>
      <c r="O88" s="35"/>
      <c r="P88" s="35"/>
      <c r="Q88" s="35"/>
      <c r="R88" s="35"/>
      <c r="S88" s="35"/>
    </row>
    <row r="89" spans="1:19" x14ac:dyDescent="0.45">
      <c r="A89" s="35"/>
      <c r="B89" s="35"/>
      <c r="C89" s="35"/>
      <c r="D89" s="35"/>
      <c r="E89" s="35"/>
      <c r="F89" s="35"/>
      <c r="G89" s="35"/>
      <c r="H89" s="35"/>
      <c r="I89" s="35"/>
      <c r="J89" s="35"/>
      <c r="K89" s="35"/>
      <c r="L89" s="35"/>
      <c r="M89" s="35"/>
      <c r="N89" s="35"/>
      <c r="O89" s="35"/>
      <c r="P89" s="35"/>
      <c r="Q89" s="35"/>
      <c r="R89" s="35"/>
      <c r="S89" s="35"/>
    </row>
    <row r="90" spans="1:19" x14ac:dyDescent="0.45">
      <c r="A90" s="35"/>
      <c r="B90" s="35"/>
      <c r="C90" s="35"/>
      <c r="D90" s="35"/>
      <c r="E90" s="35"/>
      <c r="F90" s="35"/>
      <c r="G90" s="35"/>
      <c r="H90" s="35"/>
      <c r="I90" s="35"/>
      <c r="J90" s="35"/>
      <c r="K90" s="35"/>
      <c r="L90" s="35"/>
      <c r="M90" s="35"/>
      <c r="N90" s="35"/>
      <c r="O90" s="35"/>
      <c r="P90" s="35"/>
      <c r="Q90" s="35"/>
      <c r="R90" s="35"/>
      <c r="S90" s="35"/>
    </row>
    <row r="91" spans="1:19" x14ac:dyDescent="0.45">
      <c r="A91" s="35"/>
      <c r="B91" s="35"/>
      <c r="C91" s="35"/>
      <c r="D91" s="35"/>
      <c r="E91" s="35"/>
      <c r="F91" s="35"/>
      <c r="G91" s="35"/>
      <c r="H91" s="35"/>
      <c r="I91" s="35"/>
      <c r="J91" s="35"/>
      <c r="K91" s="35"/>
      <c r="L91" s="35"/>
      <c r="M91" s="35"/>
      <c r="N91" s="35"/>
      <c r="O91" s="35"/>
      <c r="P91" s="35"/>
      <c r="Q91" s="35"/>
      <c r="R91" s="35"/>
      <c r="S91" s="35"/>
    </row>
    <row r="92" spans="1:19" x14ac:dyDescent="0.45">
      <c r="A92" s="35"/>
      <c r="B92" s="35"/>
      <c r="C92" s="35"/>
      <c r="D92" s="35"/>
      <c r="E92" s="35"/>
      <c r="F92" s="35"/>
      <c r="G92" s="35"/>
      <c r="H92" s="35"/>
      <c r="I92" s="35"/>
      <c r="J92" s="35"/>
      <c r="K92" s="35"/>
      <c r="L92" s="35"/>
      <c r="M92" s="35"/>
      <c r="N92" s="35"/>
      <c r="O92" s="35"/>
      <c r="P92" s="35"/>
      <c r="Q92" s="35"/>
      <c r="R92" s="35"/>
      <c r="S92" s="35"/>
    </row>
    <row r="93" spans="1:19" x14ac:dyDescent="0.45">
      <c r="A93" s="35"/>
      <c r="B93" s="35"/>
      <c r="C93" s="35"/>
      <c r="D93" s="35"/>
      <c r="E93" s="35"/>
      <c r="F93" s="35"/>
      <c r="G93" s="35"/>
      <c r="H93" s="35"/>
      <c r="I93" s="35"/>
      <c r="J93" s="35"/>
      <c r="K93" s="35"/>
      <c r="L93" s="35"/>
      <c r="M93" s="35"/>
      <c r="N93" s="35"/>
      <c r="O93" s="35"/>
      <c r="P93" s="35"/>
      <c r="Q93" s="35"/>
      <c r="R93" s="35"/>
      <c r="S93" s="35"/>
    </row>
    <row r="94" spans="1:19" x14ac:dyDescent="0.45">
      <c r="A94" s="35"/>
      <c r="B94" s="35"/>
      <c r="C94" s="35"/>
      <c r="D94" s="35"/>
      <c r="E94" s="35"/>
      <c r="F94" s="35"/>
      <c r="G94" s="35"/>
      <c r="H94" s="35"/>
      <c r="I94" s="35"/>
      <c r="J94" s="35"/>
      <c r="K94" s="35"/>
      <c r="L94" s="35"/>
      <c r="M94" s="35"/>
      <c r="N94" s="35"/>
      <c r="O94" s="35"/>
      <c r="P94" s="35"/>
      <c r="Q94" s="35"/>
      <c r="R94" s="35"/>
      <c r="S94" s="35"/>
    </row>
    <row r="95" spans="1:19" x14ac:dyDescent="0.45">
      <c r="A95" s="35"/>
      <c r="B95" s="35"/>
      <c r="C95" s="35"/>
      <c r="D95" s="35"/>
      <c r="E95" s="35"/>
      <c r="F95" s="35"/>
      <c r="G95" s="35"/>
      <c r="H95" s="35"/>
      <c r="I95" s="35"/>
      <c r="J95" s="35"/>
      <c r="K95" s="35"/>
      <c r="L95" s="35"/>
      <c r="M95" s="35"/>
      <c r="N95" s="35"/>
      <c r="O95" s="35"/>
      <c r="P95" s="35"/>
      <c r="Q95" s="35"/>
      <c r="R95" s="35"/>
      <c r="S95" s="35"/>
    </row>
    <row r="96" spans="1:19" x14ac:dyDescent="0.45">
      <c r="A96" s="35"/>
      <c r="B96" s="35"/>
      <c r="C96" s="35"/>
      <c r="D96" s="35"/>
      <c r="E96" s="35"/>
      <c r="F96" s="35"/>
      <c r="G96" s="35"/>
      <c r="H96" s="35"/>
      <c r="I96" s="35"/>
      <c r="J96" s="35"/>
      <c r="K96" s="35"/>
      <c r="L96" s="35"/>
      <c r="M96" s="35"/>
      <c r="N96" s="35"/>
      <c r="O96" s="35"/>
      <c r="P96" s="35"/>
      <c r="Q96" s="35"/>
      <c r="R96" s="35"/>
      <c r="S96" s="35"/>
    </row>
    <row r="97" spans="1:19" x14ac:dyDescent="0.45">
      <c r="A97" s="35"/>
      <c r="B97" s="35"/>
      <c r="C97" s="35"/>
      <c r="D97" s="35"/>
      <c r="E97" s="35"/>
      <c r="F97" s="35"/>
      <c r="G97" s="35"/>
      <c r="H97" s="35"/>
      <c r="I97" s="35"/>
      <c r="J97" s="35"/>
      <c r="K97" s="35"/>
      <c r="L97" s="35"/>
      <c r="M97" s="35"/>
      <c r="N97" s="35"/>
      <c r="O97" s="35"/>
      <c r="P97" s="35"/>
      <c r="Q97" s="35"/>
      <c r="R97" s="35"/>
      <c r="S97" s="35"/>
    </row>
    <row r="98" spans="1:19" x14ac:dyDescent="0.45">
      <c r="A98" s="35"/>
      <c r="B98" s="35"/>
      <c r="C98" s="35"/>
      <c r="D98" s="35"/>
      <c r="E98" s="35"/>
      <c r="F98" s="35"/>
      <c r="G98" s="35"/>
      <c r="H98" s="35"/>
      <c r="I98" s="35"/>
      <c r="J98" s="35"/>
      <c r="K98" s="35"/>
      <c r="L98" s="35"/>
      <c r="M98" s="35"/>
      <c r="N98" s="35"/>
      <c r="O98" s="35"/>
      <c r="P98" s="35"/>
      <c r="Q98" s="35"/>
      <c r="R98" s="35"/>
      <c r="S98" s="35"/>
    </row>
    <row r="99" spans="1:19" x14ac:dyDescent="0.45">
      <c r="A99" s="35"/>
      <c r="B99" s="35"/>
      <c r="C99" s="35"/>
      <c r="D99" s="35"/>
      <c r="E99" s="35"/>
      <c r="F99" s="35"/>
      <c r="G99" s="35"/>
      <c r="H99" s="35"/>
      <c r="I99" s="35"/>
      <c r="J99" s="35"/>
      <c r="K99" s="35"/>
      <c r="L99" s="35"/>
      <c r="M99" s="35"/>
      <c r="N99" s="35"/>
      <c r="O99" s="35"/>
      <c r="P99" s="35"/>
      <c r="Q99" s="35"/>
      <c r="R99" s="35"/>
      <c r="S99" s="35"/>
    </row>
    <row r="100" spans="1:19" x14ac:dyDescent="0.45">
      <c r="A100" s="35"/>
      <c r="B100" s="35"/>
      <c r="C100" s="35"/>
      <c r="D100" s="35"/>
      <c r="E100" s="35"/>
      <c r="F100" s="35"/>
      <c r="G100" s="35"/>
      <c r="H100" s="35"/>
      <c r="I100" s="35"/>
      <c r="J100" s="35"/>
      <c r="K100" s="35"/>
      <c r="L100" s="35"/>
      <c r="M100" s="35"/>
      <c r="N100" s="35"/>
      <c r="O100" s="35"/>
      <c r="P100" s="35"/>
      <c r="Q100" s="35"/>
      <c r="R100" s="35"/>
      <c r="S100" s="35"/>
    </row>
    <row r="101" spans="1:19" x14ac:dyDescent="0.45">
      <c r="A101" s="35"/>
      <c r="B101" s="35"/>
      <c r="C101" s="35"/>
      <c r="D101" s="35"/>
      <c r="E101" s="35"/>
      <c r="F101" s="35"/>
      <c r="G101" s="35"/>
      <c r="H101" s="35"/>
      <c r="I101" s="35"/>
      <c r="J101" s="35"/>
      <c r="K101" s="35"/>
      <c r="L101" s="35"/>
      <c r="M101" s="35"/>
      <c r="N101" s="35"/>
      <c r="O101" s="35"/>
      <c r="P101" s="35"/>
      <c r="Q101" s="35"/>
      <c r="R101" s="35"/>
      <c r="S101" s="35"/>
    </row>
    <row r="102" spans="1:19" x14ac:dyDescent="0.45">
      <c r="A102" s="35"/>
      <c r="B102" s="35"/>
      <c r="C102" s="35"/>
      <c r="D102" s="35"/>
      <c r="E102" s="35"/>
      <c r="F102" s="35"/>
      <c r="G102" s="35"/>
      <c r="H102" s="35"/>
      <c r="I102" s="35"/>
      <c r="J102" s="35"/>
      <c r="K102" s="35"/>
      <c r="L102" s="35"/>
      <c r="M102" s="35"/>
      <c r="N102" s="35"/>
      <c r="O102" s="35"/>
      <c r="P102" s="35"/>
      <c r="Q102" s="35"/>
      <c r="R102" s="35"/>
      <c r="S102" s="35"/>
    </row>
    <row r="103" spans="1:19" x14ac:dyDescent="0.45">
      <c r="A103" s="35"/>
      <c r="B103" s="35"/>
      <c r="C103" s="35"/>
      <c r="D103" s="35"/>
      <c r="E103" s="35"/>
      <c r="F103" s="35"/>
      <c r="G103" s="35"/>
      <c r="H103" s="35"/>
      <c r="I103" s="35"/>
      <c r="J103" s="35"/>
      <c r="K103" s="35"/>
      <c r="L103" s="35"/>
      <c r="M103" s="35"/>
      <c r="N103" s="35"/>
      <c r="O103" s="35"/>
      <c r="P103" s="35"/>
      <c r="Q103" s="35"/>
      <c r="R103" s="35"/>
      <c r="S103" s="35"/>
    </row>
    <row r="104" spans="1:19" x14ac:dyDescent="0.45">
      <c r="A104" s="35"/>
      <c r="B104" s="35"/>
      <c r="C104" s="35"/>
      <c r="D104" s="35"/>
      <c r="E104" s="35"/>
      <c r="F104" s="35"/>
      <c r="G104" s="35"/>
      <c r="H104" s="35"/>
      <c r="I104" s="35"/>
      <c r="J104" s="35"/>
      <c r="K104" s="35"/>
      <c r="L104" s="35"/>
      <c r="M104" s="35"/>
      <c r="N104" s="35"/>
      <c r="O104" s="35"/>
      <c r="P104" s="35"/>
      <c r="Q104" s="35"/>
      <c r="R104" s="35"/>
      <c r="S104" s="35"/>
    </row>
    <row r="105" spans="1:19" x14ac:dyDescent="0.45">
      <c r="A105" s="35"/>
      <c r="B105" s="35"/>
      <c r="C105" s="35"/>
      <c r="D105" s="35"/>
      <c r="E105" s="35"/>
      <c r="F105" s="35"/>
      <c r="G105" s="35"/>
      <c r="H105" s="35"/>
      <c r="I105" s="35"/>
      <c r="J105" s="35"/>
      <c r="K105" s="35"/>
      <c r="L105" s="35"/>
      <c r="M105" s="35"/>
      <c r="N105" s="35"/>
      <c r="O105" s="35"/>
      <c r="P105" s="35"/>
      <c r="Q105" s="35"/>
      <c r="R105" s="35"/>
      <c r="S105" s="35"/>
    </row>
    <row r="106" spans="1:19" x14ac:dyDescent="0.45">
      <c r="A106" s="35"/>
      <c r="B106" s="35"/>
      <c r="C106" s="35"/>
      <c r="D106" s="35"/>
      <c r="E106" s="35"/>
      <c r="F106" s="35"/>
      <c r="G106" s="35"/>
      <c r="H106" s="35"/>
      <c r="I106" s="35"/>
      <c r="J106" s="35"/>
      <c r="K106" s="35"/>
      <c r="L106" s="35"/>
      <c r="M106" s="35"/>
      <c r="N106" s="35"/>
      <c r="O106" s="35"/>
      <c r="P106" s="35"/>
      <c r="Q106" s="35"/>
      <c r="R106" s="35"/>
      <c r="S106" s="35"/>
    </row>
    <row r="107" spans="1:19" x14ac:dyDescent="0.45">
      <c r="A107" s="35"/>
      <c r="B107" s="35"/>
      <c r="C107" s="35"/>
      <c r="D107" s="35"/>
      <c r="E107" s="35"/>
      <c r="F107" s="35"/>
      <c r="G107" s="35"/>
      <c r="H107" s="35"/>
      <c r="I107" s="35"/>
      <c r="J107" s="35"/>
      <c r="K107" s="35"/>
      <c r="L107" s="35"/>
      <c r="M107" s="35"/>
      <c r="N107" s="35"/>
      <c r="O107" s="35"/>
      <c r="P107" s="35"/>
      <c r="Q107" s="35"/>
      <c r="R107" s="35"/>
      <c r="S107" s="35"/>
    </row>
    <row r="108" spans="1:19" x14ac:dyDescent="0.45">
      <c r="A108" s="35"/>
      <c r="B108" s="35"/>
      <c r="C108" s="35"/>
      <c r="D108" s="35"/>
      <c r="E108" s="35"/>
      <c r="F108" s="35"/>
      <c r="G108" s="35"/>
      <c r="H108" s="35"/>
      <c r="I108" s="35"/>
      <c r="J108" s="35"/>
      <c r="K108" s="35"/>
      <c r="L108" s="35"/>
      <c r="M108" s="35"/>
      <c r="N108" s="35"/>
      <c r="O108" s="35"/>
      <c r="P108" s="35"/>
      <c r="Q108" s="35"/>
      <c r="R108" s="35"/>
      <c r="S108" s="35"/>
    </row>
    <row r="109" spans="1:19" x14ac:dyDescent="0.45">
      <c r="A109" s="35"/>
      <c r="B109" s="35"/>
      <c r="C109" s="35"/>
      <c r="D109" s="35"/>
      <c r="E109" s="35"/>
      <c r="F109" s="35"/>
      <c r="G109" s="35"/>
      <c r="H109" s="35"/>
      <c r="I109" s="35"/>
      <c r="J109" s="35"/>
      <c r="K109" s="35"/>
      <c r="L109" s="35"/>
      <c r="M109" s="35"/>
      <c r="N109" s="35"/>
      <c r="O109" s="35"/>
      <c r="P109" s="35"/>
      <c r="Q109" s="35"/>
      <c r="R109" s="35"/>
      <c r="S109" s="35"/>
    </row>
    <row r="110" spans="1:19" x14ac:dyDescent="0.45">
      <c r="A110" s="35"/>
      <c r="B110" s="35"/>
      <c r="C110" s="35"/>
      <c r="D110" s="35"/>
      <c r="E110" s="35"/>
      <c r="F110" s="35"/>
      <c r="G110" s="35"/>
      <c r="H110" s="35"/>
      <c r="I110" s="35"/>
      <c r="J110" s="35"/>
      <c r="K110" s="35"/>
      <c r="L110" s="35"/>
      <c r="M110" s="35"/>
      <c r="N110" s="35"/>
      <c r="O110" s="35"/>
      <c r="P110" s="35"/>
      <c r="Q110" s="35"/>
      <c r="R110" s="35"/>
      <c r="S110" s="35"/>
    </row>
    <row r="111" spans="1:19" x14ac:dyDescent="0.45">
      <c r="A111" s="35"/>
      <c r="B111" s="35"/>
      <c r="C111" s="35"/>
      <c r="D111" s="35"/>
      <c r="E111" s="35"/>
      <c r="F111" s="35"/>
      <c r="G111" s="35"/>
      <c r="H111" s="35"/>
      <c r="I111" s="35"/>
      <c r="J111" s="35"/>
      <c r="K111" s="35"/>
      <c r="L111" s="35"/>
      <c r="M111" s="35"/>
      <c r="N111" s="35"/>
      <c r="O111" s="35"/>
      <c r="P111" s="35"/>
      <c r="Q111" s="35"/>
      <c r="R111" s="35"/>
      <c r="S111" s="35"/>
    </row>
    <row r="112" spans="1:19" x14ac:dyDescent="0.45">
      <c r="A112" s="35"/>
      <c r="B112" s="35"/>
      <c r="C112" s="35"/>
      <c r="D112" s="35"/>
      <c r="E112" s="35"/>
      <c r="F112" s="35"/>
      <c r="G112" s="35"/>
      <c r="H112" s="35"/>
      <c r="I112" s="35"/>
      <c r="J112" s="35"/>
      <c r="K112" s="35"/>
      <c r="L112" s="35"/>
      <c r="M112" s="35"/>
      <c r="N112" s="35"/>
      <c r="O112" s="35"/>
      <c r="P112" s="35"/>
      <c r="Q112" s="35"/>
      <c r="R112" s="35"/>
      <c r="S112" s="35"/>
    </row>
    <row r="113" spans="1:19" x14ac:dyDescent="0.45">
      <c r="A113" s="35"/>
      <c r="B113" s="35"/>
      <c r="C113" s="35"/>
      <c r="D113" s="35"/>
      <c r="E113" s="35"/>
      <c r="F113" s="35"/>
      <c r="G113" s="35"/>
      <c r="H113" s="35"/>
      <c r="I113" s="35"/>
      <c r="J113" s="35"/>
      <c r="K113" s="35"/>
      <c r="L113" s="35"/>
      <c r="M113" s="35"/>
      <c r="N113" s="35"/>
      <c r="O113" s="35"/>
      <c r="P113" s="35"/>
      <c r="Q113" s="35"/>
      <c r="R113" s="35"/>
      <c r="S113" s="35"/>
    </row>
    <row r="114" spans="1:19" x14ac:dyDescent="0.45">
      <c r="A114" s="35"/>
      <c r="B114" s="35"/>
      <c r="C114" s="35"/>
      <c r="D114" s="35"/>
      <c r="E114" s="35"/>
      <c r="F114" s="35"/>
      <c r="G114" s="35"/>
      <c r="H114" s="35"/>
      <c r="I114" s="35"/>
      <c r="J114" s="35"/>
      <c r="K114" s="35"/>
      <c r="L114" s="35"/>
      <c r="M114" s="35"/>
      <c r="N114" s="35"/>
      <c r="O114" s="35"/>
      <c r="P114" s="35"/>
      <c r="Q114" s="35"/>
      <c r="R114" s="35"/>
      <c r="S114" s="35"/>
    </row>
    <row r="115" spans="1:19" x14ac:dyDescent="0.45">
      <c r="A115" s="35"/>
      <c r="B115" s="35"/>
      <c r="C115" s="35"/>
      <c r="D115" s="35"/>
      <c r="E115" s="35"/>
      <c r="F115" s="35"/>
      <c r="G115" s="35"/>
      <c r="H115" s="35"/>
      <c r="I115" s="35"/>
      <c r="J115" s="35"/>
      <c r="K115" s="35"/>
      <c r="L115" s="35"/>
      <c r="M115" s="35"/>
      <c r="N115" s="35"/>
      <c r="O115" s="35"/>
      <c r="P115" s="35"/>
      <c r="Q115" s="35"/>
      <c r="R115" s="35"/>
      <c r="S115" s="35"/>
    </row>
    <row r="116" spans="1:19" x14ac:dyDescent="0.45">
      <c r="A116" s="35"/>
      <c r="B116" s="35"/>
      <c r="C116" s="35"/>
      <c r="D116" s="35"/>
      <c r="E116" s="35"/>
      <c r="F116" s="35"/>
      <c r="G116" s="35"/>
      <c r="H116" s="35"/>
      <c r="I116" s="35"/>
      <c r="J116" s="35"/>
      <c r="K116" s="35"/>
      <c r="L116" s="35"/>
      <c r="M116" s="35"/>
      <c r="N116" s="35"/>
      <c r="O116" s="35"/>
      <c r="P116" s="35"/>
      <c r="Q116" s="35"/>
      <c r="R116" s="35"/>
      <c r="S116" s="35"/>
    </row>
    <row r="117" spans="1:19" x14ac:dyDescent="0.45">
      <c r="A117" s="35"/>
      <c r="B117" s="35"/>
      <c r="C117" s="35"/>
      <c r="D117" s="35"/>
      <c r="E117" s="35"/>
      <c r="F117" s="35"/>
      <c r="G117" s="35"/>
      <c r="H117" s="35"/>
      <c r="I117" s="35"/>
      <c r="J117" s="35"/>
      <c r="K117" s="35"/>
      <c r="L117" s="35"/>
      <c r="M117" s="35"/>
      <c r="N117" s="35"/>
      <c r="O117" s="35"/>
      <c r="P117" s="35"/>
      <c r="Q117" s="35"/>
      <c r="R117" s="35"/>
      <c r="S117" s="35"/>
    </row>
    <row r="118" spans="1:19" x14ac:dyDescent="0.45">
      <c r="A118" s="35"/>
      <c r="B118" s="35"/>
      <c r="C118" s="35"/>
      <c r="D118" s="35"/>
      <c r="E118" s="35"/>
      <c r="F118" s="35"/>
      <c r="G118" s="35"/>
      <c r="H118" s="35"/>
      <c r="I118" s="35"/>
      <c r="J118" s="35"/>
      <c r="K118" s="35"/>
      <c r="L118" s="35"/>
      <c r="M118" s="35"/>
      <c r="N118" s="35"/>
      <c r="O118" s="35"/>
      <c r="P118" s="35"/>
      <c r="Q118" s="35"/>
      <c r="R118" s="35"/>
      <c r="S118" s="35"/>
    </row>
    <row r="119" spans="1:19" x14ac:dyDescent="0.45">
      <c r="A119" s="35"/>
      <c r="B119" s="35"/>
      <c r="C119" s="35"/>
      <c r="D119" s="35"/>
      <c r="E119" s="35"/>
      <c r="F119" s="35"/>
      <c r="G119" s="35"/>
      <c r="H119" s="35"/>
      <c r="I119" s="35"/>
      <c r="J119" s="35"/>
      <c r="K119" s="35"/>
      <c r="L119" s="35"/>
      <c r="M119" s="35"/>
      <c r="N119" s="35"/>
      <c r="O119" s="35"/>
      <c r="P119" s="35"/>
      <c r="Q119" s="35"/>
      <c r="R119" s="35"/>
      <c r="S119" s="35"/>
    </row>
    <row r="120" spans="1:19" x14ac:dyDescent="0.45">
      <c r="A120" s="35"/>
      <c r="B120" s="35"/>
      <c r="C120" s="35"/>
      <c r="D120" s="35"/>
      <c r="E120" s="35"/>
      <c r="F120" s="35"/>
      <c r="G120" s="35"/>
      <c r="H120" s="35"/>
      <c r="I120" s="35"/>
      <c r="J120" s="35"/>
      <c r="K120" s="35"/>
      <c r="L120" s="35"/>
      <c r="M120" s="35"/>
      <c r="N120" s="35"/>
      <c r="O120" s="35"/>
      <c r="P120" s="35"/>
      <c r="Q120" s="35"/>
      <c r="R120" s="35"/>
      <c r="S120" s="35"/>
    </row>
    <row r="121" spans="1:19" x14ac:dyDescent="0.45">
      <c r="A121" s="35"/>
      <c r="B121" s="35"/>
      <c r="C121" s="35"/>
      <c r="D121" s="35"/>
      <c r="E121" s="35"/>
      <c r="F121" s="35"/>
      <c r="G121" s="35"/>
      <c r="H121" s="35"/>
      <c r="I121" s="35"/>
      <c r="J121" s="35"/>
      <c r="K121" s="35"/>
      <c r="L121" s="35"/>
      <c r="M121" s="35"/>
      <c r="N121" s="35"/>
      <c r="O121" s="35"/>
      <c r="P121" s="35"/>
      <c r="Q121" s="35"/>
      <c r="R121" s="35"/>
      <c r="S121" s="35"/>
    </row>
    <row r="122" spans="1:19" x14ac:dyDescent="0.45">
      <c r="A122" s="35"/>
      <c r="B122" s="35"/>
      <c r="C122" s="35"/>
      <c r="D122" s="35"/>
      <c r="E122" s="35"/>
      <c r="F122" s="35"/>
      <c r="G122" s="35"/>
      <c r="H122" s="35"/>
      <c r="I122" s="35"/>
      <c r="J122" s="35"/>
      <c r="K122" s="35"/>
      <c r="L122" s="35"/>
      <c r="M122" s="35"/>
      <c r="N122" s="35"/>
      <c r="O122" s="35"/>
      <c r="P122" s="35"/>
      <c r="Q122" s="35"/>
      <c r="R122" s="35"/>
      <c r="S122" s="35"/>
    </row>
    <row r="123" spans="1:19" x14ac:dyDescent="0.45">
      <c r="A123" s="35"/>
      <c r="B123" s="35"/>
      <c r="C123" s="35"/>
      <c r="D123" s="35"/>
      <c r="E123" s="35"/>
      <c r="F123" s="35"/>
      <c r="G123" s="35"/>
      <c r="H123" s="35"/>
      <c r="I123" s="35"/>
      <c r="J123" s="35"/>
      <c r="K123" s="35"/>
      <c r="L123" s="35"/>
      <c r="M123" s="35"/>
      <c r="N123" s="35"/>
      <c r="O123" s="35"/>
      <c r="P123" s="35"/>
      <c r="Q123" s="35"/>
      <c r="R123" s="35"/>
      <c r="S123" s="35"/>
    </row>
    <row r="124" spans="1:19" x14ac:dyDescent="0.45">
      <c r="A124" s="35"/>
      <c r="B124" s="35"/>
      <c r="C124" s="35"/>
      <c r="D124" s="35"/>
      <c r="E124" s="35"/>
      <c r="F124" s="35"/>
      <c r="G124" s="35"/>
      <c r="H124" s="35"/>
      <c r="I124" s="35"/>
      <c r="J124" s="35"/>
      <c r="K124" s="35"/>
      <c r="L124" s="35"/>
      <c r="M124" s="35"/>
      <c r="N124" s="35"/>
      <c r="O124" s="35"/>
      <c r="P124" s="35"/>
      <c r="Q124" s="35"/>
      <c r="R124" s="35"/>
      <c r="S124" s="35"/>
    </row>
    <row r="125" spans="1:19" x14ac:dyDescent="0.45">
      <c r="A125" s="35"/>
      <c r="B125" s="35"/>
      <c r="C125" s="35"/>
      <c r="D125" s="35"/>
      <c r="E125" s="35"/>
      <c r="F125" s="35"/>
      <c r="G125" s="35"/>
      <c r="H125" s="35"/>
      <c r="I125" s="35"/>
      <c r="J125" s="35"/>
      <c r="K125" s="35"/>
      <c r="L125" s="35"/>
      <c r="M125" s="35"/>
      <c r="N125" s="35"/>
      <c r="O125" s="35"/>
      <c r="P125" s="35"/>
      <c r="Q125" s="35"/>
      <c r="R125" s="35"/>
      <c r="S125" s="35"/>
    </row>
    <row r="126" spans="1:19" x14ac:dyDescent="0.45">
      <c r="A126" s="35"/>
      <c r="B126" s="35"/>
      <c r="C126" s="35"/>
      <c r="D126" s="35"/>
      <c r="E126" s="35"/>
      <c r="F126" s="35"/>
      <c r="G126" s="35"/>
      <c r="H126" s="35"/>
      <c r="I126" s="35"/>
      <c r="J126" s="35"/>
      <c r="K126" s="35"/>
      <c r="L126" s="35"/>
      <c r="M126" s="35"/>
      <c r="N126" s="35"/>
      <c r="O126" s="35"/>
      <c r="P126" s="35"/>
      <c r="Q126" s="35"/>
      <c r="R126" s="35"/>
      <c r="S126" s="35"/>
    </row>
    <row r="127" spans="1:19" x14ac:dyDescent="0.45">
      <c r="A127" s="35"/>
      <c r="B127" s="35"/>
      <c r="C127" s="35"/>
      <c r="D127" s="35"/>
      <c r="E127" s="35"/>
      <c r="F127" s="35"/>
      <c r="G127" s="35"/>
      <c r="H127" s="35"/>
      <c r="I127" s="35"/>
      <c r="J127" s="35"/>
      <c r="K127" s="35"/>
      <c r="L127" s="35"/>
      <c r="M127" s="35"/>
      <c r="N127" s="35"/>
      <c r="O127" s="35"/>
      <c r="P127" s="35"/>
      <c r="Q127" s="35"/>
      <c r="R127" s="35"/>
      <c r="S127" s="35"/>
    </row>
    <row r="128" spans="1:19" x14ac:dyDescent="0.45">
      <c r="A128" s="35"/>
      <c r="B128" s="35"/>
      <c r="C128" s="35"/>
      <c r="D128" s="35"/>
      <c r="E128" s="35"/>
      <c r="F128" s="35"/>
      <c r="G128" s="35"/>
      <c r="H128" s="35"/>
      <c r="I128" s="35"/>
      <c r="J128" s="35"/>
      <c r="K128" s="35"/>
      <c r="L128" s="35"/>
      <c r="M128" s="35"/>
      <c r="N128" s="35"/>
      <c r="O128" s="35"/>
      <c r="P128" s="35"/>
      <c r="Q128" s="35"/>
      <c r="R128" s="35"/>
      <c r="S128" s="35"/>
    </row>
    <row r="129" spans="1:19" x14ac:dyDescent="0.45">
      <c r="A129" s="35"/>
      <c r="B129" s="35"/>
      <c r="C129" s="35"/>
      <c r="D129" s="35"/>
      <c r="E129" s="35"/>
      <c r="F129" s="35"/>
      <c r="G129" s="35"/>
      <c r="H129" s="35"/>
      <c r="I129" s="35"/>
      <c r="J129" s="35"/>
      <c r="K129" s="35"/>
      <c r="L129" s="35"/>
      <c r="M129" s="35"/>
      <c r="N129" s="35"/>
      <c r="O129" s="35"/>
      <c r="P129" s="35"/>
      <c r="Q129" s="35"/>
      <c r="R129" s="35"/>
      <c r="S129" s="35"/>
    </row>
    <row r="130" spans="1:19" x14ac:dyDescent="0.45">
      <c r="A130" s="35"/>
      <c r="B130" s="35"/>
      <c r="C130" s="35"/>
      <c r="D130" s="35"/>
      <c r="E130" s="35"/>
      <c r="F130" s="35"/>
      <c r="G130" s="35"/>
      <c r="H130" s="35"/>
      <c r="I130" s="35"/>
      <c r="J130" s="35"/>
      <c r="K130" s="35"/>
      <c r="L130" s="35"/>
      <c r="M130" s="35"/>
      <c r="N130" s="35"/>
      <c r="O130" s="35"/>
      <c r="P130" s="35"/>
      <c r="Q130" s="35"/>
      <c r="R130" s="35"/>
      <c r="S130" s="35"/>
    </row>
    <row r="131" spans="1:19" x14ac:dyDescent="0.45">
      <c r="A131" s="35"/>
      <c r="B131" s="35"/>
      <c r="C131" s="35"/>
      <c r="D131" s="35"/>
      <c r="E131" s="35"/>
      <c r="F131" s="35"/>
      <c r="G131" s="35"/>
      <c r="H131" s="35"/>
      <c r="I131" s="35"/>
      <c r="J131" s="35"/>
      <c r="K131" s="35"/>
      <c r="L131" s="35"/>
      <c r="M131" s="35"/>
      <c r="N131" s="35"/>
      <c r="O131" s="35"/>
      <c r="P131" s="35"/>
      <c r="Q131" s="35"/>
      <c r="R131" s="35"/>
      <c r="S131" s="35"/>
    </row>
    <row r="132" spans="1:19" x14ac:dyDescent="0.45">
      <c r="A132" s="35"/>
      <c r="B132" s="35"/>
      <c r="C132" s="35"/>
      <c r="D132" s="35"/>
      <c r="E132" s="35"/>
      <c r="F132" s="35"/>
      <c r="G132" s="35"/>
      <c r="H132" s="35"/>
      <c r="I132" s="35"/>
      <c r="J132" s="35"/>
      <c r="K132" s="35"/>
      <c r="L132" s="35"/>
      <c r="M132" s="35"/>
      <c r="N132" s="35"/>
      <c r="O132" s="35"/>
      <c r="P132" s="35"/>
      <c r="Q132" s="35"/>
      <c r="R132" s="35"/>
      <c r="S132" s="35"/>
    </row>
    <row r="133" spans="1:19" x14ac:dyDescent="0.45">
      <c r="A133" s="35"/>
      <c r="B133" s="35"/>
      <c r="C133" s="35"/>
      <c r="D133" s="35"/>
      <c r="E133" s="35"/>
      <c r="F133" s="35"/>
      <c r="G133" s="35"/>
      <c r="H133" s="35"/>
      <c r="I133" s="35"/>
      <c r="J133" s="35"/>
      <c r="K133" s="35"/>
      <c r="L133" s="35"/>
      <c r="M133" s="35"/>
      <c r="N133" s="35"/>
      <c r="O133" s="35"/>
      <c r="P133" s="35"/>
      <c r="Q133" s="35"/>
      <c r="R133" s="35"/>
      <c r="S133" s="35"/>
    </row>
    <row r="134" spans="1:19" x14ac:dyDescent="0.45">
      <c r="A134" s="35"/>
      <c r="B134" s="35"/>
      <c r="C134" s="35"/>
      <c r="D134" s="35"/>
      <c r="E134" s="35"/>
      <c r="F134" s="35"/>
      <c r="G134" s="35"/>
      <c r="H134" s="35"/>
      <c r="I134" s="35"/>
      <c r="J134" s="35"/>
      <c r="K134" s="35"/>
      <c r="L134" s="35"/>
      <c r="M134" s="35"/>
      <c r="N134" s="35"/>
      <c r="O134" s="35"/>
      <c r="P134" s="35"/>
      <c r="Q134" s="35"/>
      <c r="R134" s="35"/>
      <c r="S134" s="35"/>
    </row>
    <row r="135" spans="1:19" x14ac:dyDescent="0.45">
      <c r="A135" s="35"/>
      <c r="B135" s="35"/>
      <c r="C135" s="35"/>
      <c r="D135" s="35"/>
      <c r="E135" s="35"/>
      <c r="F135" s="35"/>
      <c r="G135" s="35"/>
      <c r="H135" s="35"/>
      <c r="I135" s="35"/>
      <c r="J135" s="35"/>
      <c r="K135" s="35"/>
      <c r="L135" s="35"/>
      <c r="M135" s="35"/>
      <c r="N135" s="35"/>
      <c r="O135" s="35"/>
      <c r="P135" s="35"/>
      <c r="Q135" s="35"/>
      <c r="R135" s="35"/>
      <c r="S135" s="35"/>
    </row>
    <row r="136" spans="1:19" x14ac:dyDescent="0.45">
      <c r="A136" s="35"/>
      <c r="B136" s="35"/>
      <c r="C136" s="35"/>
      <c r="D136" s="35"/>
      <c r="E136" s="35"/>
      <c r="F136" s="35"/>
      <c r="G136" s="35"/>
      <c r="H136" s="35"/>
      <c r="I136" s="35"/>
      <c r="J136" s="35"/>
      <c r="K136" s="35"/>
      <c r="L136" s="35"/>
      <c r="M136" s="35"/>
      <c r="N136" s="35"/>
      <c r="O136" s="35"/>
      <c r="P136" s="35"/>
      <c r="Q136" s="35"/>
      <c r="R136" s="35"/>
      <c r="S136" s="35"/>
    </row>
    <row r="137" spans="1:19" x14ac:dyDescent="0.45">
      <c r="A137" s="35"/>
      <c r="B137" s="35"/>
      <c r="C137" s="35"/>
      <c r="D137" s="35"/>
      <c r="E137" s="35"/>
      <c r="F137" s="35"/>
      <c r="G137" s="35"/>
      <c r="H137" s="35"/>
      <c r="I137" s="35"/>
      <c r="J137" s="35"/>
      <c r="K137" s="35"/>
      <c r="L137" s="35"/>
      <c r="M137" s="35"/>
      <c r="N137" s="35"/>
      <c r="O137" s="35"/>
      <c r="P137" s="35"/>
      <c r="Q137" s="35"/>
      <c r="R137" s="35"/>
      <c r="S137" s="35"/>
    </row>
    <row r="138" spans="1:19" x14ac:dyDescent="0.45">
      <c r="A138" s="35"/>
      <c r="B138" s="35"/>
      <c r="C138" s="35"/>
      <c r="D138" s="35"/>
      <c r="E138" s="35"/>
      <c r="F138" s="35"/>
      <c r="G138" s="35"/>
      <c r="H138" s="35"/>
      <c r="I138" s="35"/>
      <c r="J138" s="35"/>
      <c r="K138" s="35"/>
      <c r="L138" s="35"/>
      <c r="M138" s="35"/>
      <c r="N138" s="35"/>
      <c r="O138" s="35"/>
      <c r="P138" s="35"/>
      <c r="Q138" s="35"/>
      <c r="R138" s="35"/>
      <c r="S138" s="35"/>
    </row>
    <row r="139" spans="1:19" x14ac:dyDescent="0.45">
      <c r="A139" s="35"/>
      <c r="B139" s="35"/>
      <c r="C139" s="35"/>
      <c r="D139" s="35"/>
      <c r="E139" s="35"/>
      <c r="F139" s="35"/>
      <c r="G139" s="35"/>
      <c r="H139" s="35"/>
      <c r="I139" s="35"/>
      <c r="J139" s="35"/>
      <c r="K139" s="35"/>
      <c r="L139" s="35"/>
      <c r="M139" s="35"/>
      <c r="N139" s="35"/>
      <c r="O139" s="35"/>
      <c r="P139" s="35"/>
      <c r="Q139" s="35"/>
      <c r="R139" s="35"/>
      <c r="S139" s="35"/>
    </row>
    <row r="140" spans="1:19" x14ac:dyDescent="0.45">
      <c r="A140" s="35"/>
      <c r="B140" s="35"/>
      <c r="C140" s="35"/>
      <c r="D140" s="35"/>
      <c r="E140" s="35"/>
      <c r="F140" s="35"/>
      <c r="G140" s="35"/>
      <c r="H140" s="35"/>
      <c r="I140" s="35"/>
      <c r="J140" s="35"/>
      <c r="K140" s="35"/>
      <c r="L140" s="35"/>
      <c r="M140" s="35"/>
      <c r="N140" s="35"/>
      <c r="O140" s="35"/>
      <c r="P140" s="35"/>
      <c r="Q140" s="35"/>
      <c r="R140" s="35"/>
      <c r="S140" s="35"/>
    </row>
    <row r="141" spans="1:19" x14ac:dyDescent="0.45">
      <c r="A141" s="35"/>
      <c r="B141" s="35"/>
      <c r="C141" s="35"/>
      <c r="D141" s="35"/>
      <c r="E141" s="35"/>
      <c r="F141" s="35"/>
      <c r="G141" s="35"/>
      <c r="H141" s="35"/>
      <c r="I141" s="35"/>
      <c r="J141" s="35"/>
      <c r="K141" s="35"/>
      <c r="L141" s="35"/>
      <c r="M141" s="35"/>
      <c r="N141" s="35"/>
      <c r="O141" s="35"/>
      <c r="P141" s="35"/>
      <c r="Q141" s="35"/>
      <c r="R141" s="35"/>
      <c r="S141" s="35"/>
    </row>
    <row r="142" spans="1:19" x14ac:dyDescent="0.45">
      <c r="A142" s="35"/>
      <c r="B142" s="35"/>
      <c r="C142" s="35"/>
      <c r="D142" s="35"/>
      <c r="E142" s="35"/>
      <c r="F142" s="35"/>
      <c r="G142" s="35"/>
      <c r="H142" s="35"/>
      <c r="I142" s="35"/>
      <c r="J142" s="35"/>
      <c r="K142" s="35"/>
      <c r="L142" s="35"/>
      <c r="M142" s="35"/>
      <c r="N142" s="35"/>
      <c r="O142" s="35"/>
      <c r="P142" s="35"/>
      <c r="Q142" s="35"/>
      <c r="R142" s="35"/>
      <c r="S142" s="35"/>
    </row>
    <row r="143" spans="1:19" x14ac:dyDescent="0.45">
      <c r="A143" s="35"/>
      <c r="B143" s="35"/>
      <c r="C143" s="35"/>
      <c r="D143" s="35"/>
      <c r="E143" s="35"/>
      <c r="F143" s="35"/>
      <c r="G143" s="35"/>
      <c r="H143" s="35"/>
      <c r="I143" s="35"/>
      <c r="J143" s="35"/>
      <c r="K143" s="35"/>
      <c r="L143" s="35"/>
      <c r="M143" s="35"/>
      <c r="N143" s="35"/>
      <c r="O143" s="35"/>
      <c r="P143" s="35"/>
      <c r="Q143" s="35"/>
      <c r="R143" s="35"/>
      <c r="S143" s="35"/>
    </row>
    <row r="144" spans="1:19" x14ac:dyDescent="0.45">
      <c r="A144" s="35"/>
      <c r="B144" s="35"/>
      <c r="C144" s="35"/>
      <c r="D144" s="35"/>
      <c r="E144" s="35"/>
      <c r="F144" s="35"/>
      <c r="G144" s="35"/>
      <c r="H144" s="35"/>
      <c r="I144" s="35"/>
      <c r="J144" s="35"/>
      <c r="K144" s="35"/>
      <c r="L144" s="35"/>
      <c r="M144" s="35"/>
      <c r="N144" s="35"/>
      <c r="O144" s="35"/>
      <c r="P144" s="35"/>
      <c r="Q144" s="35"/>
      <c r="R144" s="35"/>
      <c r="S144" s="35"/>
    </row>
    <row r="145" spans="1:19" x14ac:dyDescent="0.45">
      <c r="A145" s="35"/>
      <c r="B145" s="35"/>
      <c r="C145" s="35"/>
      <c r="D145" s="35"/>
      <c r="E145" s="35"/>
      <c r="F145" s="35"/>
      <c r="G145" s="35"/>
      <c r="H145" s="35"/>
      <c r="I145" s="35"/>
      <c r="J145" s="35"/>
      <c r="K145" s="35"/>
      <c r="L145" s="35"/>
      <c r="M145" s="35"/>
      <c r="N145" s="35"/>
      <c r="O145" s="35"/>
      <c r="P145" s="35"/>
      <c r="Q145" s="35"/>
      <c r="R145" s="35"/>
      <c r="S145" s="35"/>
    </row>
    <row r="146" spans="1:19" x14ac:dyDescent="0.45">
      <c r="A146" s="35"/>
      <c r="B146" s="35"/>
      <c r="C146" s="35"/>
      <c r="D146" s="35"/>
      <c r="E146" s="35"/>
      <c r="F146" s="35"/>
      <c r="G146" s="35"/>
      <c r="H146" s="35"/>
      <c r="I146" s="35"/>
      <c r="J146" s="35"/>
      <c r="K146" s="35"/>
      <c r="L146" s="35"/>
      <c r="M146" s="35"/>
      <c r="N146" s="35"/>
      <c r="O146" s="35"/>
      <c r="P146" s="35"/>
      <c r="Q146" s="35"/>
      <c r="R146" s="35"/>
      <c r="S146" s="35"/>
    </row>
    <row r="147" spans="1:19" x14ac:dyDescent="0.45">
      <c r="A147" s="35"/>
      <c r="B147" s="35"/>
      <c r="C147" s="35"/>
      <c r="D147" s="35"/>
      <c r="E147" s="35"/>
      <c r="F147" s="35"/>
      <c r="G147" s="35"/>
      <c r="H147" s="35"/>
      <c r="I147" s="35"/>
      <c r="J147" s="35"/>
      <c r="K147" s="35"/>
      <c r="L147" s="35"/>
      <c r="M147" s="35"/>
      <c r="N147" s="35"/>
      <c r="O147" s="35"/>
      <c r="P147" s="35"/>
      <c r="Q147" s="35"/>
      <c r="R147" s="35"/>
      <c r="S147" s="35"/>
    </row>
    <row r="148" spans="1:19" x14ac:dyDescent="0.45">
      <c r="A148" s="35"/>
      <c r="B148" s="35"/>
      <c r="C148" s="35"/>
      <c r="D148" s="35"/>
      <c r="E148" s="35"/>
      <c r="F148" s="35"/>
      <c r="G148" s="35"/>
      <c r="H148" s="35"/>
      <c r="I148" s="35"/>
      <c r="J148" s="35"/>
      <c r="K148" s="35"/>
      <c r="L148" s="35"/>
      <c r="M148" s="35"/>
      <c r="N148" s="35"/>
      <c r="O148" s="35"/>
      <c r="P148" s="35"/>
      <c r="Q148" s="35"/>
      <c r="R148" s="35"/>
      <c r="S148" s="35"/>
    </row>
    <row r="149" spans="1:19" x14ac:dyDescent="0.45">
      <c r="A149" s="35"/>
      <c r="B149" s="35"/>
      <c r="C149" s="35"/>
      <c r="D149" s="35"/>
      <c r="E149" s="35"/>
      <c r="F149" s="35"/>
      <c r="G149" s="35"/>
      <c r="H149" s="35"/>
      <c r="I149" s="35"/>
      <c r="J149" s="35"/>
      <c r="K149" s="35"/>
      <c r="L149" s="35"/>
      <c r="M149" s="35"/>
      <c r="N149" s="35"/>
      <c r="O149" s="35"/>
      <c r="P149" s="35"/>
      <c r="Q149" s="35"/>
      <c r="R149" s="35"/>
      <c r="S149" s="35"/>
    </row>
    <row r="150" spans="1:19" x14ac:dyDescent="0.45">
      <c r="A150" s="35"/>
      <c r="B150" s="35"/>
      <c r="C150" s="35"/>
      <c r="D150" s="35"/>
      <c r="E150" s="35"/>
      <c r="F150" s="35"/>
      <c r="G150" s="35"/>
      <c r="H150" s="35"/>
      <c r="I150" s="35"/>
      <c r="J150" s="35"/>
      <c r="K150" s="35"/>
      <c r="L150" s="35"/>
      <c r="M150" s="35"/>
      <c r="N150" s="35"/>
      <c r="O150" s="35"/>
      <c r="P150" s="35"/>
      <c r="Q150" s="35"/>
      <c r="R150" s="35"/>
      <c r="S150" s="35"/>
    </row>
    <row r="151" spans="1:19" x14ac:dyDescent="0.45">
      <c r="A151" s="35"/>
      <c r="B151" s="35"/>
      <c r="C151" s="35"/>
      <c r="D151" s="35"/>
      <c r="E151" s="35"/>
      <c r="F151" s="35"/>
      <c r="G151" s="35"/>
      <c r="H151" s="35"/>
      <c r="I151" s="35"/>
      <c r="J151" s="35"/>
      <c r="K151" s="35"/>
      <c r="L151" s="35"/>
      <c r="M151" s="35"/>
      <c r="N151" s="35"/>
      <c r="O151" s="35"/>
      <c r="P151" s="35"/>
      <c r="Q151" s="35"/>
      <c r="R151" s="35"/>
      <c r="S151" s="35"/>
    </row>
    <row r="152" spans="1:19" x14ac:dyDescent="0.45">
      <c r="A152" s="35"/>
      <c r="B152" s="35"/>
      <c r="C152" s="35"/>
      <c r="D152" s="35"/>
      <c r="E152" s="35"/>
      <c r="F152" s="35"/>
      <c r="G152" s="35"/>
      <c r="H152" s="35"/>
      <c r="I152" s="35"/>
      <c r="J152" s="35"/>
      <c r="K152" s="35"/>
      <c r="L152" s="35"/>
      <c r="M152" s="35"/>
      <c r="N152" s="35"/>
      <c r="O152" s="35"/>
      <c r="P152" s="35"/>
      <c r="Q152" s="35"/>
      <c r="R152" s="35"/>
      <c r="S152" s="35"/>
    </row>
    <row r="153" spans="1:19" x14ac:dyDescent="0.45">
      <c r="A153" s="35"/>
      <c r="B153" s="35"/>
      <c r="C153" s="35"/>
      <c r="D153" s="35"/>
      <c r="E153" s="35"/>
      <c r="F153" s="35"/>
      <c r="G153" s="35"/>
      <c r="H153" s="35"/>
      <c r="I153" s="35"/>
      <c r="J153" s="35"/>
      <c r="K153" s="35"/>
      <c r="L153" s="35"/>
      <c r="M153" s="35"/>
      <c r="N153" s="35"/>
      <c r="O153" s="35"/>
      <c r="P153" s="35"/>
      <c r="Q153" s="35"/>
      <c r="R153" s="35"/>
      <c r="S153" s="35"/>
    </row>
    <row r="154" spans="1:19" x14ac:dyDescent="0.45">
      <c r="A154" s="35"/>
      <c r="B154" s="35"/>
      <c r="C154" s="35"/>
      <c r="D154" s="35"/>
      <c r="E154" s="35"/>
      <c r="F154" s="35"/>
      <c r="G154" s="35"/>
      <c r="H154" s="35"/>
      <c r="I154" s="35"/>
      <c r="J154" s="35"/>
      <c r="K154" s="35"/>
      <c r="L154" s="35"/>
      <c r="M154" s="35"/>
      <c r="N154" s="35"/>
      <c r="O154" s="35"/>
      <c r="P154" s="35"/>
      <c r="Q154" s="35"/>
      <c r="R154" s="35"/>
      <c r="S154" s="35"/>
    </row>
    <row r="155" spans="1:19" x14ac:dyDescent="0.45">
      <c r="A155" s="35"/>
      <c r="B155" s="35"/>
      <c r="C155" s="35"/>
      <c r="D155" s="35"/>
      <c r="E155" s="35"/>
      <c r="F155" s="35"/>
      <c r="G155" s="35"/>
      <c r="H155" s="35"/>
      <c r="I155" s="35"/>
      <c r="J155" s="35"/>
      <c r="K155" s="35"/>
      <c r="L155" s="35"/>
      <c r="M155" s="35"/>
      <c r="N155" s="35"/>
      <c r="O155" s="35"/>
      <c r="P155" s="35"/>
      <c r="Q155" s="35"/>
      <c r="R155" s="35"/>
      <c r="S155" s="35"/>
    </row>
    <row r="156" spans="1:19" x14ac:dyDescent="0.45">
      <c r="A156" s="35"/>
      <c r="B156" s="35"/>
      <c r="C156" s="35"/>
      <c r="D156" s="35"/>
      <c r="E156" s="35"/>
      <c r="F156" s="35"/>
      <c r="G156" s="35"/>
      <c r="H156" s="35"/>
      <c r="I156" s="35"/>
      <c r="J156" s="35"/>
      <c r="K156" s="35"/>
      <c r="L156" s="35"/>
      <c r="M156" s="35"/>
      <c r="N156" s="35"/>
      <c r="O156" s="35"/>
      <c r="P156" s="35"/>
      <c r="Q156" s="35"/>
      <c r="R156" s="35"/>
      <c r="S156" s="35"/>
    </row>
    <row r="157" spans="1:19" x14ac:dyDescent="0.45">
      <c r="A157" s="35"/>
      <c r="B157" s="35"/>
      <c r="C157" s="35"/>
      <c r="D157" s="35"/>
      <c r="E157" s="35"/>
      <c r="F157" s="35"/>
      <c r="G157" s="35"/>
      <c r="H157" s="35"/>
      <c r="I157" s="35"/>
      <c r="J157" s="35"/>
      <c r="K157" s="35"/>
      <c r="L157" s="35"/>
      <c r="M157" s="35"/>
      <c r="N157" s="35"/>
      <c r="O157" s="35"/>
      <c r="P157" s="35"/>
      <c r="Q157" s="35"/>
      <c r="R157" s="35"/>
      <c r="S157" s="35"/>
    </row>
    <row r="158" spans="1:19" x14ac:dyDescent="0.45">
      <c r="A158" s="35"/>
      <c r="B158" s="35"/>
      <c r="C158" s="35"/>
      <c r="D158" s="35"/>
      <c r="E158" s="35"/>
      <c r="F158" s="35"/>
      <c r="G158" s="35"/>
      <c r="H158" s="35"/>
      <c r="I158" s="35"/>
      <c r="J158" s="35"/>
      <c r="K158" s="35"/>
      <c r="L158" s="35"/>
      <c r="M158" s="35"/>
      <c r="N158" s="35"/>
      <c r="O158" s="35"/>
      <c r="P158" s="35"/>
      <c r="Q158" s="35"/>
      <c r="R158" s="35"/>
      <c r="S158" s="35"/>
    </row>
    <row r="159" spans="1:19" x14ac:dyDescent="0.45">
      <c r="A159" s="35"/>
      <c r="B159" s="35"/>
      <c r="C159" s="35"/>
      <c r="D159" s="35"/>
      <c r="E159" s="35"/>
      <c r="F159" s="35"/>
      <c r="G159" s="35"/>
      <c r="H159" s="35"/>
      <c r="I159" s="35"/>
      <c r="J159" s="35"/>
      <c r="K159" s="35"/>
      <c r="L159" s="35"/>
      <c r="M159" s="35"/>
      <c r="N159" s="35"/>
      <c r="O159" s="35"/>
      <c r="P159" s="35"/>
      <c r="Q159" s="35"/>
      <c r="R159" s="35"/>
      <c r="S159" s="35"/>
    </row>
    <row r="160" spans="1:19" x14ac:dyDescent="0.45">
      <c r="A160" s="35"/>
      <c r="B160" s="35"/>
      <c r="C160" s="35"/>
      <c r="D160" s="35"/>
      <c r="E160" s="35"/>
      <c r="F160" s="35"/>
      <c r="G160" s="35"/>
      <c r="H160" s="35"/>
      <c r="I160" s="35"/>
      <c r="J160" s="35"/>
      <c r="K160" s="35"/>
      <c r="L160" s="35"/>
      <c r="M160" s="35"/>
      <c r="N160" s="35"/>
      <c r="O160" s="35"/>
      <c r="P160" s="35"/>
      <c r="Q160" s="35"/>
      <c r="R160" s="35"/>
      <c r="S160" s="35"/>
    </row>
    <row r="161" spans="1:19" x14ac:dyDescent="0.45">
      <c r="A161" s="35"/>
      <c r="B161" s="35"/>
      <c r="C161" s="35"/>
      <c r="D161" s="35"/>
      <c r="E161" s="35"/>
      <c r="F161" s="35"/>
      <c r="G161" s="35"/>
      <c r="H161" s="35"/>
      <c r="I161" s="35"/>
      <c r="J161" s="35"/>
      <c r="K161" s="35"/>
      <c r="L161" s="35"/>
      <c r="M161" s="35"/>
      <c r="N161" s="35"/>
      <c r="O161" s="35"/>
      <c r="P161" s="35"/>
      <c r="Q161" s="35"/>
      <c r="R161" s="35"/>
      <c r="S161" s="35"/>
    </row>
    <row r="162" spans="1:19" x14ac:dyDescent="0.45">
      <c r="A162" s="35"/>
      <c r="B162" s="35"/>
      <c r="C162" s="35"/>
      <c r="D162" s="35"/>
      <c r="E162" s="35"/>
      <c r="F162" s="35"/>
      <c r="G162" s="35"/>
      <c r="H162" s="35"/>
      <c r="I162" s="35"/>
      <c r="J162" s="35"/>
      <c r="K162" s="35"/>
      <c r="L162" s="35"/>
      <c r="M162" s="35"/>
      <c r="N162" s="35"/>
      <c r="O162" s="35"/>
      <c r="P162" s="35"/>
      <c r="Q162" s="35"/>
      <c r="R162" s="35"/>
      <c r="S162" s="35"/>
    </row>
    <row r="163" spans="1:19" x14ac:dyDescent="0.45">
      <c r="A163" s="35"/>
      <c r="B163" s="35"/>
      <c r="C163" s="35"/>
      <c r="D163" s="35"/>
      <c r="E163" s="35"/>
      <c r="F163" s="35"/>
      <c r="G163" s="35"/>
      <c r="H163" s="35"/>
      <c r="I163" s="35"/>
      <c r="J163" s="35"/>
      <c r="K163" s="35"/>
      <c r="L163" s="35"/>
      <c r="M163" s="35"/>
      <c r="N163" s="35"/>
      <c r="O163" s="35"/>
      <c r="P163" s="35"/>
      <c r="Q163" s="35"/>
      <c r="R163" s="35"/>
      <c r="S163" s="35"/>
    </row>
    <row r="164" spans="1:19" x14ac:dyDescent="0.45">
      <c r="A164" s="35"/>
      <c r="B164" s="35"/>
      <c r="C164" s="35"/>
      <c r="D164" s="35"/>
      <c r="E164" s="35"/>
      <c r="F164" s="35"/>
      <c r="G164" s="35"/>
      <c r="H164" s="35"/>
      <c r="I164" s="35"/>
      <c r="J164" s="35"/>
      <c r="K164" s="35"/>
      <c r="L164" s="35"/>
      <c r="M164" s="35"/>
      <c r="N164" s="35"/>
      <c r="O164" s="35"/>
      <c r="P164" s="35"/>
      <c r="Q164" s="35"/>
      <c r="R164" s="35"/>
      <c r="S164" s="35"/>
    </row>
    <row r="165" spans="1:19" x14ac:dyDescent="0.45">
      <c r="A165" s="35"/>
      <c r="B165" s="35"/>
      <c r="C165" s="35"/>
      <c r="D165" s="35"/>
      <c r="E165" s="35"/>
      <c r="F165" s="35"/>
      <c r="G165" s="35"/>
      <c r="H165" s="35"/>
      <c r="I165" s="35"/>
      <c r="J165" s="35"/>
      <c r="K165" s="35"/>
      <c r="L165" s="35"/>
      <c r="M165" s="35"/>
      <c r="N165" s="35"/>
      <c r="O165" s="35"/>
      <c r="P165" s="35"/>
      <c r="Q165" s="35"/>
      <c r="R165" s="35"/>
      <c r="S165" s="35"/>
    </row>
    <row r="166" spans="1:19" x14ac:dyDescent="0.45">
      <c r="A166" s="35"/>
      <c r="B166" s="35"/>
      <c r="C166" s="35"/>
      <c r="D166" s="35"/>
      <c r="E166" s="35"/>
      <c r="F166" s="35"/>
      <c r="G166" s="35"/>
      <c r="H166" s="35"/>
      <c r="I166" s="35"/>
      <c r="J166" s="35"/>
      <c r="K166" s="35"/>
      <c r="L166" s="35"/>
      <c r="M166" s="35"/>
      <c r="N166" s="35"/>
      <c r="O166" s="35"/>
      <c r="P166" s="35"/>
      <c r="Q166" s="35"/>
      <c r="R166" s="35"/>
      <c r="S166" s="35"/>
    </row>
    <row r="167" spans="1:19" x14ac:dyDescent="0.45">
      <c r="A167" s="35"/>
      <c r="B167" s="35"/>
      <c r="C167" s="35"/>
      <c r="D167" s="35"/>
      <c r="E167" s="35"/>
      <c r="F167" s="35"/>
      <c r="G167" s="35"/>
      <c r="H167" s="35"/>
      <c r="I167" s="35"/>
      <c r="J167" s="35"/>
      <c r="K167" s="35"/>
      <c r="L167" s="35"/>
      <c r="M167" s="35"/>
      <c r="N167" s="35"/>
      <c r="O167" s="35"/>
      <c r="P167" s="35"/>
      <c r="Q167" s="35"/>
      <c r="R167" s="35"/>
      <c r="S167" s="35"/>
    </row>
    <row r="168" spans="1:19" x14ac:dyDescent="0.45">
      <c r="A168" s="35"/>
      <c r="B168" s="35"/>
      <c r="C168" s="35"/>
      <c r="D168" s="35"/>
      <c r="E168" s="35"/>
      <c r="F168" s="35"/>
      <c r="G168" s="35"/>
      <c r="H168" s="35"/>
      <c r="I168" s="35"/>
      <c r="J168" s="35"/>
      <c r="K168" s="35"/>
      <c r="L168" s="35"/>
      <c r="M168" s="35"/>
      <c r="N168" s="35"/>
      <c r="O168" s="35"/>
      <c r="P168" s="35"/>
      <c r="Q168" s="35"/>
      <c r="R168" s="35"/>
      <c r="S168" s="35"/>
    </row>
    <row r="169" spans="1:19" x14ac:dyDescent="0.45">
      <c r="A169" s="35"/>
      <c r="B169" s="35"/>
      <c r="C169" s="35"/>
      <c r="D169" s="35"/>
      <c r="E169" s="35"/>
      <c r="F169" s="35"/>
      <c r="G169" s="35"/>
      <c r="H169" s="35"/>
      <c r="I169" s="35"/>
      <c r="J169" s="35"/>
      <c r="K169" s="35"/>
      <c r="L169" s="35"/>
      <c r="M169" s="35"/>
      <c r="N169" s="35"/>
      <c r="O169" s="35"/>
      <c r="P169" s="35"/>
      <c r="Q169" s="35"/>
      <c r="R169" s="35"/>
      <c r="S169" s="35"/>
    </row>
    <row r="170" spans="1:19" x14ac:dyDescent="0.45">
      <c r="A170" s="35"/>
      <c r="B170" s="35"/>
      <c r="C170" s="35"/>
      <c r="D170" s="35"/>
      <c r="E170" s="35"/>
      <c r="F170" s="35"/>
      <c r="G170" s="35"/>
      <c r="H170" s="35"/>
      <c r="I170" s="35"/>
      <c r="J170" s="35"/>
      <c r="K170" s="35"/>
      <c r="L170" s="35"/>
      <c r="M170" s="35"/>
      <c r="N170" s="35"/>
      <c r="O170" s="35"/>
      <c r="P170" s="35"/>
      <c r="Q170" s="35"/>
      <c r="R170" s="35"/>
      <c r="S170" s="35"/>
    </row>
    <row r="171" spans="1:19" x14ac:dyDescent="0.45">
      <c r="A171" s="35"/>
      <c r="B171" s="35"/>
      <c r="C171" s="35"/>
      <c r="D171" s="35"/>
      <c r="E171" s="35"/>
      <c r="F171" s="35"/>
      <c r="G171" s="35"/>
      <c r="H171" s="35"/>
      <c r="I171" s="35"/>
      <c r="J171" s="35"/>
      <c r="K171" s="35"/>
      <c r="L171" s="35"/>
      <c r="M171" s="35"/>
      <c r="N171" s="35"/>
      <c r="O171" s="35"/>
      <c r="P171" s="35"/>
      <c r="Q171" s="35"/>
      <c r="R171" s="35"/>
      <c r="S171" s="35"/>
    </row>
    <row r="172" spans="1:19" x14ac:dyDescent="0.45">
      <c r="A172" s="35"/>
      <c r="B172" s="35"/>
      <c r="C172" s="35"/>
      <c r="D172" s="35"/>
      <c r="E172" s="35"/>
      <c r="F172" s="35"/>
      <c r="G172" s="35"/>
      <c r="H172" s="35"/>
      <c r="I172" s="35"/>
      <c r="J172" s="35"/>
      <c r="K172" s="35"/>
      <c r="L172" s="35"/>
      <c r="M172" s="35"/>
      <c r="N172" s="35"/>
      <c r="O172" s="35"/>
      <c r="P172" s="35"/>
      <c r="Q172" s="35"/>
      <c r="R172" s="35"/>
      <c r="S172" s="35"/>
    </row>
    <row r="173" spans="1:19" x14ac:dyDescent="0.45">
      <c r="A173" s="35"/>
      <c r="B173" s="35"/>
      <c r="C173" s="35"/>
      <c r="D173" s="35"/>
      <c r="E173" s="35"/>
      <c r="F173" s="35"/>
      <c r="G173" s="35"/>
      <c r="H173" s="35"/>
      <c r="I173" s="35"/>
      <c r="J173" s="35"/>
      <c r="K173" s="35"/>
      <c r="L173" s="35"/>
      <c r="M173" s="35"/>
      <c r="N173" s="35"/>
      <c r="O173" s="35"/>
      <c r="P173" s="35"/>
      <c r="Q173" s="35"/>
      <c r="R173" s="35"/>
      <c r="S173" s="35"/>
    </row>
    <row r="174" spans="1:19" x14ac:dyDescent="0.45">
      <c r="A174" s="35"/>
      <c r="B174" s="35"/>
      <c r="C174" s="35"/>
      <c r="D174" s="35"/>
      <c r="E174" s="35"/>
      <c r="F174" s="35"/>
      <c r="G174" s="35"/>
      <c r="H174" s="35"/>
      <c r="I174" s="35"/>
      <c r="J174" s="35"/>
      <c r="K174" s="35"/>
      <c r="L174" s="35"/>
      <c r="M174" s="35"/>
      <c r="N174" s="35"/>
      <c r="O174" s="35"/>
      <c r="P174" s="35"/>
      <c r="Q174" s="35"/>
      <c r="R174" s="35"/>
      <c r="S174" s="35"/>
    </row>
    <row r="175" spans="1:19" x14ac:dyDescent="0.45">
      <c r="A175" s="35"/>
      <c r="B175" s="35"/>
      <c r="C175" s="35"/>
      <c r="D175" s="35"/>
      <c r="E175" s="35"/>
      <c r="F175" s="35"/>
      <c r="G175" s="35"/>
      <c r="H175" s="35"/>
      <c r="I175" s="35"/>
      <c r="J175" s="35"/>
      <c r="K175" s="35"/>
      <c r="L175" s="35"/>
      <c r="M175" s="35"/>
      <c r="N175" s="35"/>
      <c r="O175" s="35"/>
      <c r="P175" s="35"/>
      <c r="Q175" s="35"/>
      <c r="R175" s="35"/>
      <c r="S175" s="35"/>
    </row>
    <row r="176" spans="1:19" x14ac:dyDescent="0.45">
      <c r="A176" s="35"/>
      <c r="B176" s="35"/>
      <c r="C176" s="35"/>
      <c r="D176" s="35"/>
      <c r="E176" s="35"/>
      <c r="F176" s="35"/>
      <c r="G176" s="35"/>
      <c r="H176" s="35"/>
      <c r="I176" s="35"/>
      <c r="J176" s="35"/>
      <c r="K176" s="35"/>
      <c r="L176" s="35"/>
      <c r="M176" s="35"/>
      <c r="N176" s="35"/>
      <c r="O176" s="35"/>
      <c r="P176" s="35"/>
      <c r="Q176" s="35"/>
      <c r="R176" s="35"/>
      <c r="S176" s="35"/>
    </row>
    <row r="177" spans="1:19" x14ac:dyDescent="0.45">
      <c r="A177" s="35"/>
      <c r="B177" s="35"/>
      <c r="C177" s="35"/>
      <c r="D177" s="35"/>
      <c r="E177" s="35"/>
      <c r="F177" s="35"/>
      <c r="G177" s="35"/>
      <c r="H177" s="35"/>
      <c r="I177" s="35"/>
      <c r="J177" s="35"/>
      <c r="K177" s="35"/>
      <c r="L177" s="35"/>
      <c r="M177" s="35"/>
      <c r="N177" s="35"/>
      <c r="O177" s="35"/>
      <c r="P177" s="35"/>
      <c r="Q177" s="35"/>
      <c r="R177" s="35"/>
      <c r="S177" s="35"/>
    </row>
    <row r="178" spans="1:19" x14ac:dyDescent="0.45">
      <c r="A178" s="35"/>
      <c r="B178" s="35"/>
      <c r="C178" s="35"/>
      <c r="D178" s="35"/>
      <c r="E178" s="35"/>
      <c r="F178" s="35"/>
      <c r="G178" s="35"/>
      <c r="H178" s="35"/>
      <c r="I178" s="35"/>
      <c r="J178" s="35"/>
      <c r="K178" s="35"/>
      <c r="L178" s="35"/>
      <c r="M178" s="35"/>
      <c r="N178" s="35"/>
      <c r="O178" s="35"/>
      <c r="P178" s="35"/>
      <c r="Q178" s="35"/>
      <c r="R178" s="35"/>
      <c r="S178" s="35"/>
    </row>
    <row r="179" spans="1:19" x14ac:dyDescent="0.45">
      <c r="A179" s="35"/>
      <c r="B179" s="35"/>
      <c r="C179" s="35"/>
      <c r="D179" s="35"/>
      <c r="E179" s="35"/>
      <c r="F179" s="35"/>
      <c r="G179" s="35"/>
      <c r="H179" s="35"/>
      <c r="I179" s="35"/>
      <c r="J179" s="35"/>
      <c r="K179" s="35"/>
      <c r="L179" s="35"/>
      <c r="M179" s="35"/>
      <c r="N179" s="35"/>
      <c r="O179" s="35"/>
      <c r="P179" s="35"/>
      <c r="Q179" s="35"/>
      <c r="R179" s="35"/>
      <c r="S179" s="35"/>
    </row>
    <row r="180" spans="1:19" x14ac:dyDescent="0.45">
      <c r="A180" s="35"/>
      <c r="B180" s="35"/>
      <c r="C180" s="35"/>
      <c r="D180" s="35"/>
      <c r="E180" s="35"/>
      <c r="F180" s="35"/>
      <c r="G180" s="35"/>
      <c r="H180" s="35"/>
      <c r="I180" s="35"/>
      <c r="J180" s="35"/>
      <c r="K180" s="35"/>
      <c r="L180" s="35"/>
      <c r="M180" s="35"/>
      <c r="N180" s="35"/>
      <c r="O180" s="35"/>
      <c r="P180" s="35"/>
      <c r="Q180" s="35"/>
      <c r="R180" s="35"/>
      <c r="S180" s="35"/>
    </row>
    <row r="181" spans="1:19" x14ac:dyDescent="0.45">
      <c r="A181" s="35"/>
      <c r="B181" s="35"/>
      <c r="C181" s="35"/>
      <c r="D181" s="35"/>
      <c r="E181" s="35"/>
      <c r="F181" s="35"/>
      <c r="G181" s="35"/>
      <c r="H181" s="35"/>
      <c r="I181" s="35"/>
      <c r="J181" s="35"/>
      <c r="K181" s="35"/>
      <c r="L181" s="35"/>
      <c r="M181" s="35"/>
      <c r="N181" s="35"/>
      <c r="O181" s="35"/>
      <c r="P181" s="35"/>
      <c r="Q181" s="35"/>
      <c r="R181" s="35"/>
      <c r="S181" s="35"/>
    </row>
    <row r="182" spans="1:19" x14ac:dyDescent="0.45">
      <c r="A182" s="35"/>
      <c r="B182" s="35"/>
      <c r="C182" s="35"/>
      <c r="D182" s="35"/>
      <c r="E182" s="35"/>
      <c r="F182" s="35"/>
      <c r="G182" s="35"/>
      <c r="H182" s="35"/>
      <c r="I182" s="35"/>
      <c r="J182" s="35"/>
      <c r="K182" s="35"/>
      <c r="L182" s="35"/>
      <c r="M182" s="35"/>
      <c r="N182" s="35"/>
      <c r="O182" s="35"/>
      <c r="P182" s="35"/>
      <c r="Q182" s="35"/>
      <c r="R182" s="35"/>
      <c r="S182" s="35"/>
    </row>
    <row r="183" spans="1:19" x14ac:dyDescent="0.45">
      <c r="A183" s="35"/>
      <c r="B183" s="35"/>
      <c r="C183" s="35"/>
      <c r="D183" s="35"/>
      <c r="E183" s="35"/>
      <c r="F183" s="35"/>
      <c r="G183" s="35"/>
      <c r="H183" s="35"/>
      <c r="I183" s="35"/>
      <c r="J183" s="35"/>
      <c r="K183" s="35"/>
      <c r="L183" s="35"/>
      <c r="M183" s="35"/>
      <c r="N183" s="35"/>
      <c r="O183" s="35"/>
      <c r="P183" s="35"/>
      <c r="Q183" s="35"/>
      <c r="R183" s="35"/>
      <c r="S183" s="35"/>
    </row>
    <row r="184" spans="1:19" x14ac:dyDescent="0.45">
      <c r="A184" s="35"/>
      <c r="B184" s="35"/>
      <c r="C184" s="35"/>
      <c r="D184" s="35"/>
      <c r="E184" s="35"/>
      <c r="F184" s="35"/>
      <c r="G184" s="35"/>
      <c r="H184" s="35"/>
      <c r="I184" s="35"/>
      <c r="J184" s="35"/>
      <c r="K184" s="35"/>
      <c r="L184" s="35"/>
      <c r="M184" s="35"/>
      <c r="N184" s="35"/>
      <c r="O184" s="35"/>
      <c r="P184" s="35"/>
      <c r="Q184" s="35"/>
      <c r="R184" s="35"/>
      <c r="S184" s="35"/>
    </row>
    <row r="185" spans="1:19" x14ac:dyDescent="0.45">
      <c r="A185" s="35"/>
      <c r="B185" s="35"/>
      <c r="C185" s="35"/>
      <c r="D185" s="35"/>
      <c r="E185" s="35"/>
      <c r="F185" s="35"/>
      <c r="G185" s="35"/>
      <c r="H185" s="35"/>
      <c r="I185" s="35"/>
      <c r="J185" s="35"/>
      <c r="K185" s="35"/>
      <c r="L185" s="35"/>
      <c r="M185" s="35"/>
      <c r="N185" s="35"/>
      <c r="O185" s="35"/>
      <c r="P185" s="35"/>
      <c r="Q185" s="35"/>
      <c r="R185" s="35"/>
      <c r="S185" s="35"/>
    </row>
    <row r="186" spans="1:19" x14ac:dyDescent="0.45">
      <c r="A186" s="35"/>
      <c r="B186" s="35"/>
      <c r="C186" s="35"/>
      <c r="D186" s="35"/>
      <c r="E186" s="35"/>
      <c r="F186" s="35"/>
      <c r="G186" s="35"/>
      <c r="H186" s="35"/>
      <c r="I186" s="35"/>
      <c r="J186" s="35"/>
      <c r="K186" s="35"/>
      <c r="L186" s="35"/>
      <c r="M186" s="35"/>
      <c r="N186" s="35"/>
      <c r="O186" s="35"/>
      <c r="P186" s="35"/>
      <c r="Q186" s="35"/>
      <c r="R186" s="35"/>
      <c r="S186" s="35"/>
    </row>
    <row r="187" spans="1:19" x14ac:dyDescent="0.45">
      <c r="A187" s="35"/>
      <c r="B187" s="35"/>
      <c r="C187" s="35"/>
      <c r="D187" s="35"/>
      <c r="E187" s="35"/>
      <c r="F187" s="35"/>
      <c r="G187" s="35"/>
      <c r="H187" s="35"/>
      <c r="I187" s="35"/>
      <c r="J187" s="35"/>
      <c r="K187" s="35"/>
      <c r="L187" s="35"/>
      <c r="M187" s="35"/>
      <c r="N187" s="35"/>
      <c r="O187" s="35"/>
      <c r="P187" s="35"/>
      <c r="Q187" s="35"/>
      <c r="R187" s="35"/>
      <c r="S187" s="35"/>
    </row>
    <row r="188" spans="1:19" x14ac:dyDescent="0.45">
      <c r="A188" s="35"/>
      <c r="B188" s="35"/>
      <c r="C188" s="35"/>
      <c r="D188" s="35"/>
      <c r="E188" s="35"/>
      <c r="F188" s="35"/>
      <c r="G188" s="35"/>
      <c r="H188" s="35"/>
      <c r="I188" s="35"/>
      <c r="J188" s="35"/>
      <c r="K188" s="35"/>
      <c r="L188" s="35"/>
      <c r="M188" s="35"/>
      <c r="N188" s="35"/>
      <c r="O188" s="35"/>
      <c r="P188" s="35"/>
      <c r="Q188" s="35"/>
      <c r="R188" s="35"/>
      <c r="S188" s="35"/>
    </row>
    <row r="189" spans="1:19" x14ac:dyDescent="0.45">
      <c r="A189" s="35"/>
      <c r="B189" s="35"/>
      <c r="C189" s="35"/>
      <c r="D189" s="35"/>
      <c r="E189" s="35"/>
      <c r="F189" s="35"/>
      <c r="G189" s="35"/>
      <c r="H189" s="35"/>
      <c r="I189" s="35"/>
      <c r="J189" s="35"/>
      <c r="K189" s="35"/>
      <c r="L189" s="35"/>
      <c r="M189" s="35"/>
      <c r="N189" s="35"/>
      <c r="O189" s="35"/>
      <c r="P189" s="35"/>
      <c r="Q189" s="35"/>
      <c r="R189" s="35"/>
      <c r="S189" s="35"/>
    </row>
    <row r="190" spans="1:19" x14ac:dyDescent="0.45">
      <c r="A190" s="35"/>
      <c r="B190" s="35"/>
      <c r="C190" s="35"/>
      <c r="D190" s="35"/>
      <c r="E190" s="35"/>
      <c r="F190" s="35"/>
      <c r="G190" s="35"/>
      <c r="H190" s="35"/>
      <c r="I190" s="35"/>
      <c r="J190" s="35"/>
      <c r="K190" s="35"/>
      <c r="L190" s="35"/>
      <c r="M190" s="35"/>
      <c r="N190" s="35"/>
      <c r="O190" s="35"/>
      <c r="P190" s="35"/>
      <c r="Q190" s="35"/>
      <c r="R190" s="35"/>
      <c r="S190" s="35"/>
    </row>
    <row r="191" spans="1:19" x14ac:dyDescent="0.45">
      <c r="A191" s="35"/>
      <c r="B191" s="35"/>
      <c r="C191" s="35"/>
      <c r="D191" s="35"/>
      <c r="E191" s="35"/>
      <c r="F191" s="35"/>
      <c r="G191" s="35"/>
      <c r="H191" s="35"/>
      <c r="I191" s="35"/>
      <c r="J191" s="35"/>
      <c r="K191" s="35"/>
      <c r="L191" s="35"/>
      <c r="M191" s="35"/>
      <c r="N191" s="35"/>
      <c r="O191" s="35"/>
      <c r="P191" s="35"/>
      <c r="Q191" s="35"/>
      <c r="R191" s="35"/>
      <c r="S191" s="35"/>
    </row>
    <row r="192" spans="1:19" x14ac:dyDescent="0.45">
      <c r="A192" s="35"/>
      <c r="B192" s="35"/>
      <c r="C192" s="35"/>
      <c r="D192" s="35"/>
      <c r="E192" s="35"/>
      <c r="F192" s="35"/>
      <c r="G192" s="35"/>
      <c r="H192" s="35"/>
      <c r="I192" s="35"/>
      <c r="J192" s="35"/>
      <c r="K192" s="35"/>
      <c r="L192" s="35"/>
      <c r="M192" s="35"/>
      <c r="N192" s="35"/>
      <c r="O192" s="35"/>
      <c r="P192" s="35"/>
      <c r="Q192" s="35"/>
      <c r="R192" s="35"/>
      <c r="S192" s="35"/>
    </row>
    <row r="193" spans="1:19" x14ac:dyDescent="0.45">
      <c r="A193" s="35"/>
      <c r="B193" s="35"/>
      <c r="C193" s="35"/>
      <c r="D193" s="35"/>
      <c r="E193" s="35"/>
      <c r="F193" s="35"/>
      <c r="G193" s="35"/>
      <c r="H193" s="35"/>
      <c r="I193" s="35"/>
      <c r="J193" s="35"/>
      <c r="K193" s="35"/>
      <c r="L193" s="35"/>
      <c r="M193" s="35"/>
      <c r="N193" s="35"/>
      <c r="O193" s="35"/>
      <c r="P193" s="35"/>
      <c r="Q193" s="35"/>
      <c r="R193" s="35"/>
      <c r="S193" s="35"/>
    </row>
    <row r="194" spans="1:19" x14ac:dyDescent="0.45">
      <c r="A194" s="35"/>
      <c r="B194" s="35"/>
      <c r="C194" s="35"/>
      <c r="D194" s="35"/>
      <c r="E194" s="35"/>
      <c r="F194" s="35"/>
      <c r="G194" s="35"/>
      <c r="H194" s="35"/>
      <c r="I194" s="35"/>
      <c r="J194" s="35"/>
      <c r="K194" s="35"/>
      <c r="L194" s="35"/>
      <c r="M194" s="35"/>
      <c r="N194" s="35"/>
      <c r="O194" s="35"/>
      <c r="P194" s="35"/>
      <c r="Q194" s="35"/>
      <c r="R194" s="35"/>
      <c r="S194" s="35"/>
    </row>
    <row r="195" spans="1:19" x14ac:dyDescent="0.45">
      <c r="A195" s="35"/>
      <c r="B195" s="35"/>
      <c r="C195" s="35"/>
      <c r="D195" s="35"/>
      <c r="E195" s="35"/>
      <c r="F195" s="35"/>
      <c r="G195" s="35"/>
      <c r="H195" s="35"/>
      <c r="I195" s="35"/>
      <c r="J195" s="35"/>
      <c r="K195" s="35"/>
      <c r="L195" s="35"/>
      <c r="M195" s="35"/>
      <c r="N195" s="35"/>
      <c r="O195" s="35"/>
      <c r="P195" s="35"/>
      <c r="Q195" s="35"/>
      <c r="R195" s="35"/>
      <c r="S195" s="35"/>
    </row>
    <row r="196" spans="1:19" x14ac:dyDescent="0.45">
      <c r="A196" s="35"/>
      <c r="B196" s="35"/>
      <c r="C196" s="35"/>
      <c r="D196" s="35"/>
      <c r="E196" s="35"/>
      <c r="F196" s="35"/>
      <c r="G196" s="35"/>
      <c r="H196" s="35"/>
      <c r="I196" s="35"/>
      <c r="J196" s="35"/>
      <c r="K196" s="35"/>
      <c r="L196" s="35"/>
      <c r="M196" s="35"/>
      <c r="N196" s="35"/>
      <c r="O196" s="35"/>
      <c r="P196" s="35"/>
      <c r="Q196" s="35"/>
      <c r="R196" s="35"/>
      <c r="S196" s="35"/>
    </row>
    <row r="197" spans="1:19" x14ac:dyDescent="0.45">
      <c r="A197" s="35"/>
      <c r="B197" s="35"/>
      <c r="C197" s="35"/>
      <c r="D197" s="35"/>
      <c r="E197" s="35"/>
      <c r="F197" s="35"/>
      <c r="G197" s="35"/>
      <c r="H197" s="35"/>
      <c r="I197" s="35"/>
      <c r="J197" s="35"/>
      <c r="K197" s="35"/>
      <c r="L197" s="35"/>
      <c r="M197" s="35"/>
      <c r="N197" s="35"/>
      <c r="O197" s="35"/>
      <c r="P197" s="35"/>
      <c r="Q197" s="35"/>
      <c r="R197" s="35"/>
      <c r="S197" s="35"/>
    </row>
    <row r="198" spans="1:19" x14ac:dyDescent="0.45">
      <c r="A198" s="35"/>
      <c r="B198" s="35"/>
      <c r="C198" s="35"/>
      <c r="D198" s="35"/>
      <c r="E198" s="35"/>
      <c r="F198" s="35"/>
      <c r="G198" s="35"/>
      <c r="H198" s="35"/>
      <c r="I198" s="35"/>
      <c r="J198" s="35"/>
      <c r="K198" s="35"/>
      <c r="L198" s="35"/>
      <c r="M198" s="35"/>
      <c r="N198" s="35"/>
      <c r="O198" s="35"/>
      <c r="P198" s="35"/>
      <c r="Q198" s="35"/>
      <c r="R198" s="35"/>
      <c r="S198" s="35"/>
    </row>
    <row r="199" spans="1:19" x14ac:dyDescent="0.45">
      <c r="A199" s="35"/>
      <c r="B199" s="35"/>
      <c r="C199" s="35"/>
      <c r="D199" s="35"/>
      <c r="E199" s="35"/>
      <c r="F199" s="35"/>
      <c r="G199" s="35"/>
      <c r="H199" s="35"/>
      <c r="I199" s="35"/>
      <c r="J199" s="35"/>
      <c r="K199" s="35"/>
      <c r="L199" s="35"/>
      <c r="M199" s="35"/>
      <c r="N199" s="35"/>
      <c r="O199" s="35"/>
      <c r="P199" s="35"/>
      <c r="Q199" s="35"/>
      <c r="R199" s="35"/>
      <c r="S199" s="35"/>
    </row>
    <row r="200" spans="1:19" x14ac:dyDescent="0.45">
      <c r="A200" s="35"/>
      <c r="B200" s="35"/>
      <c r="C200" s="35"/>
      <c r="D200" s="35"/>
      <c r="E200" s="35"/>
      <c r="F200" s="35"/>
      <c r="G200" s="35"/>
      <c r="H200" s="35"/>
      <c r="I200" s="35"/>
      <c r="J200" s="35"/>
      <c r="K200" s="35"/>
      <c r="L200" s="35"/>
      <c r="M200" s="35"/>
      <c r="N200" s="35"/>
      <c r="O200" s="35"/>
      <c r="P200" s="35"/>
      <c r="Q200" s="35"/>
      <c r="R200" s="35"/>
      <c r="S200" s="35"/>
    </row>
    <row r="201" spans="1:19" x14ac:dyDescent="0.45">
      <c r="A201" s="35"/>
      <c r="B201" s="35"/>
      <c r="C201" s="35"/>
      <c r="D201" s="35"/>
      <c r="E201" s="35"/>
      <c r="F201" s="35"/>
      <c r="G201" s="35"/>
      <c r="H201" s="35"/>
      <c r="I201" s="35"/>
      <c r="J201" s="35"/>
      <c r="K201" s="35"/>
      <c r="L201" s="35"/>
      <c r="M201" s="35"/>
      <c r="N201" s="35"/>
      <c r="O201" s="35"/>
      <c r="P201" s="35"/>
      <c r="Q201" s="35"/>
      <c r="R201" s="35"/>
      <c r="S201" s="35"/>
    </row>
    <row r="202" spans="1:19" x14ac:dyDescent="0.45">
      <c r="A202" s="35"/>
      <c r="B202" s="35"/>
      <c r="C202" s="35"/>
      <c r="D202" s="35"/>
      <c r="E202" s="35"/>
      <c r="F202" s="35"/>
      <c r="G202" s="35"/>
      <c r="H202" s="35"/>
      <c r="I202" s="35"/>
      <c r="J202" s="35"/>
      <c r="K202" s="35"/>
      <c r="L202" s="35"/>
      <c r="M202" s="35"/>
      <c r="N202" s="35"/>
      <c r="O202" s="35"/>
      <c r="P202" s="35"/>
      <c r="Q202" s="35"/>
      <c r="R202" s="35"/>
      <c r="S202" s="35"/>
    </row>
    <row r="203" spans="1:19" x14ac:dyDescent="0.45">
      <c r="A203" s="35"/>
      <c r="B203" s="35"/>
      <c r="C203" s="35"/>
      <c r="D203" s="35"/>
      <c r="E203" s="35"/>
      <c r="F203" s="35"/>
      <c r="G203" s="35"/>
      <c r="H203" s="35"/>
      <c r="I203" s="35"/>
      <c r="J203" s="35"/>
      <c r="K203" s="35"/>
      <c r="L203" s="35"/>
      <c r="M203" s="35"/>
      <c r="N203" s="35"/>
      <c r="O203" s="35"/>
      <c r="P203" s="35"/>
      <c r="Q203" s="35"/>
      <c r="R203" s="35"/>
      <c r="S203" s="35"/>
    </row>
    <row r="204" spans="1:19" x14ac:dyDescent="0.45">
      <c r="A204" s="35"/>
      <c r="B204" s="35"/>
      <c r="C204" s="35"/>
      <c r="D204" s="35"/>
      <c r="E204" s="35"/>
      <c r="F204" s="35"/>
      <c r="G204" s="35"/>
      <c r="H204" s="35"/>
      <c r="I204" s="35"/>
      <c r="J204" s="35"/>
      <c r="K204" s="35"/>
      <c r="L204" s="35"/>
      <c r="M204" s="35"/>
      <c r="N204" s="35"/>
      <c r="O204" s="35"/>
      <c r="P204" s="35"/>
      <c r="Q204" s="35"/>
      <c r="R204" s="35"/>
      <c r="S204" s="35"/>
    </row>
    <row r="205" spans="1:19" x14ac:dyDescent="0.45">
      <c r="A205" s="35"/>
      <c r="B205" s="35"/>
      <c r="C205" s="35"/>
      <c r="D205" s="35"/>
      <c r="E205" s="35"/>
      <c r="F205" s="35"/>
      <c r="G205" s="35"/>
      <c r="H205" s="35"/>
      <c r="I205" s="35"/>
      <c r="J205" s="35"/>
      <c r="K205" s="35"/>
      <c r="L205" s="35"/>
      <c r="M205" s="35"/>
      <c r="N205" s="35"/>
      <c r="O205" s="35"/>
      <c r="P205" s="35"/>
      <c r="Q205" s="35"/>
      <c r="R205" s="35"/>
      <c r="S205" s="35"/>
    </row>
    <row r="206" spans="1:19" x14ac:dyDescent="0.45">
      <c r="A206" s="35"/>
      <c r="B206" s="35"/>
      <c r="C206" s="35"/>
      <c r="D206" s="35"/>
      <c r="E206" s="35"/>
      <c r="F206" s="35"/>
      <c r="G206" s="35"/>
      <c r="H206" s="35"/>
      <c r="I206" s="35"/>
      <c r="J206" s="35"/>
      <c r="K206" s="35"/>
      <c r="L206" s="35"/>
      <c r="M206" s="35"/>
      <c r="N206" s="35"/>
      <c r="O206" s="35"/>
      <c r="P206" s="35"/>
      <c r="Q206" s="35"/>
      <c r="R206" s="35"/>
      <c r="S206" s="35"/>
    </row>
    <row r="207" spans="1:19" x14ac:dyDescent="0.45">
      <c r="A207" s="35"/>
      <c r="B207" s="35"/>
      <c r="C207" s="35"/>
      <c r="D207" s="35"/>
      <c r="E207" s="35"/>
      <c r="F207" s="35"/>
      <c r="G207" s="35"/>
      <c r="H207" s="35"/>
      <c r="I207" s="35"/>
      <c r="J207" s="35"/>
      <c r="K207" s="35"/>
      <c r="L207" s="35"/>
      <c r="M207" s="35"/>
      <c r="N207" s="35"/>
      <c r="O207" s="35"/>
      <c r="P207" s="35"/>
      <c r="Q207" s="35"/>
      <c r="R207" s="35"/>
      <c r="S207" s="35"/>
    </row>
    <row r="208" spans="1:19" x14ac:dyDescent="0.45">
      <c r="A208" s="35"/>
      <c r="B208" s="35"/>
      <c r="C208" s="35"/>
      <c r="D208" s="35"/>
      <c r="E208" s="35"/>
      <c r="F208" s="35"/>
      <c r="G208" s="35"/>
      <c r="H208" s="35"/>
      <c r="I208" s="35"/>
      <c r="J208" s="35"/>
      <c r="K208" s="35"/>
      <c r="L208" s="35"/>
      <c r="M208" s="35"/>
      <c r="N208" s="35"/>
      <c r="O208" s="35"/>
      <c r="P208" s="35"/>
      <c r="Q208" s="35"/>
      <c r="R208" s="35"/>
      <c r="S208" s="35"/>
    </row>
    <row r="209" spans="1:19" x14ac:dyDescent="0.45">
      <c r="A209" s="35"/>
      <c r="B209" s="35"/>
      <c r="C209" s="35"/>
      <c r="D209" s="35"/>
      <c r="E209" s="35"/>
      <c r="F209" s="35"/>
      <c r="G209" s="35"/>
      <c r="H209" s="35"/>
      <c r="I209" s="35"/>
      <c r="J209" s="35"/>
      <c r="K209" s="35"/>
      <c r="L209" s="35"/>
      <c r="M209" s="35"/>
      <c r="N209" s="35"/>
      <c r="O209" s="35"/>
      <c r="P209" s="35"/>
      <c r="Q209" s="35"/>
      <c r="R209" s="35"/>
      <c r="S209" s="35"/>
    </row>
    <row r="210" spans="1:19" x14ac:dyDescent="0.45">
      <c r="A210" s="35"/>
      <c r="B210" s="35"/>
      <c r="C210" s="35"/>
      <c r="D210" s="35"/>
      <c r="E210" s="35"/>
      <c r="F210" s="35"/>
      <c r="G210" s="35"/>
      <c r="H210" s="35"/>
      <c r="I210" s="35"/>
      <c r="J210" s="35"/>
      <c r="K210" s="35"/>
      <c r="L210" s="35"/>
      <c r="M210" s="35"/>
      <c r="N210" s="35"/>
      <c r="O210" s="35"/>
      <c r="P210" s="35"/>
      <c r="Q210" s="35"/>
      <c r="R210" s="35"/>
      <c r="S210" s="35"/>
    </row>
    <row r="211" spans="1:19" x14ac:dyDescent="0.45">
      <c r="A211" s="35"/>
      <c r="B211" s="35"/>
      <c r="C211" s="35"/>
      <c r="D211" s="35"/>
      <c r="E211" s="35"/>
      <c r="F211" s="35"/>
      <c r="G211" s="35"/>
      <c r="H211" s="35"/>
      <c r="I211" s="35"/>
      <c r="J211" s="35"/>
      <c r="K211" s="35"/>
      <c r="L211" s="35"/>
      <c r="M211" s="35"/>
      <c r="N211" s="35"/>
      <c r="O211" s="35"/>
      <c r="P211" s="35"/>
      <c r="Q211" s="35"/>
      <c r="R211" s="35"/>
      <c r="S211" s="35"/>
    </row>
    <row r="212" spans="1:19" x14ac:dyDescent="0.45">
      <c r="A212" s="35"/>
      <c r="B212" s="35"/>
      <c r="C212" s="35"/>
      <c r="D212" s="35"/>
      <c r="E212" s="35"/>
      <c r="F212" s="35"/>
      <c r="G212" s="35"/>
      <c r="H212" s="35"/>
      <c r="I212" s="35"/>
      <c r="J212" s="35"/>
      <c r="K212" s="35"/>
      <c r="L212" s="35"/>
      <c r="M212" s="35"/>
      <c r="N212" s="35"/>
      <c r="O212" s="35"/>
      <c r="P212" s="35"/>
      <c r="Q212" s="35"/>
      <c r="R212" s="35"/>
      <c r="S212" s="35"/>
    </row>
    <row r="213" spans="1:19" x14ac:dyDescent="0.45">
      <c r="A213" s="35"/>
      <c r="B213" s="35"/>
      <c r="C213" s="35"/>
      <c r="D213" s="35"/>
      <c r="E213" s="35"/>
      <c r="F213" s="35"/>
      <c r="G213" s="35"/>
      <c r="H213" s="35"/>
      <c r="I213" s="35"/>
      <c r="J213" s="35"/>
      <c r="K213" s="35"/>
      <c r="L213" s="35"/>
      <c r="M213" s="35"/>
      <c r="N213" s="35"/>
      <c r="O213" s="35"/>
      <c r="P213" s="35"/>
      <c r="Q213" s="35"/>
      <c r="R213" s="35"/>
      <c r="S213" s="35"/>
    </row>
    <row r="214" spans="1:19" x14ac:dyDescent="0.45">
      <c r="A214" s="35"/>
      <c r="B214" s="35"/>
      <c r="C214" s="35"/>
      <c r="D214" s="35"/>
      <c r="E214" s="35"/>
      <c r="F214" s="35"/>
      <c r="G214" s="35"/>
      <c r="H214" s="35"/>
      <c r="I214" s="35"/>
      <c r="J214" s="35"/>
      <c r="K214" s="35"/>
      <c r="L214" s="35"/>
      <c r="M214" s="35"/>
      <c r="N214" s="35"/>
      <c r="O214" s="35"/>
      <c r="P214" s="35"/>
      <c r="Q214" s="35"/>
      <c r="R214" s="35"/>
      <c r="S214" s="35"/>
    </row>
    <row r="215" spans="1:19" x14ac:dyDescent="0.45">
      <c r="A215" s="35"/>
      <c r="B215" s="35"/>
      <c r="C215" s="35"/>
      <c r="D215" s="35"/>
      <c r="E215" s="35"/>
      <c r="F215" s="35"/>
      <c r="G215" s="35"/>
      <c r="H215" s="35"/>
      <c r="I215" s="35"/>
      <c r="J215" s="35"/>
      <c r="K215" s="35"/>
      <c r="L215" s="35"/>
      <c r="M215" s="35"/>
      <c r="N215" s="35"/>
      <c r="O215" s="35"/>
      <c r="P215" s="35"/>
      <c r="Q215" s="35"/>
      <c r="R215" s="35"/>
      <c r="S215" s="35"/>
    </row>
    <row r="216" spans="1:19" x14ac:dyDescent="0.45">
      <c r="A216" s="35"/>
      <c r="B216" s="35"/>
      <c r="C216" s="35"/>
      <c r="D216" s="35"/>
      <c r="E216" s="35"/>
      <c r="F216" s="35"/>
      <c r="G216" s="35"/>
      <c r="H216" s="35"/>
      <c r="I216" s="35"/>
      <c r="J216" s="35"/>
      <c r="K216" s="35"/>
      <c r="L216" s="35"/>
      <c r="M216" s="35"/>
      <c r="N216" s="35"/>
      <c r="O216" s="35"/>
      <c r="P216" s="35"/>
      <c r="Q216" s="35"/>
      <c r="R216" s="35"/>
      <c r="S216" s="35"/>
    </row>
    <row r="217" spans="1:19" x14ac:dyDescent="0.45">
      <c r="A217" s="35"/>
      <c r="B217" s="35"/>
      <c r="C217" s="35"/>
      <c r="D217" s="35"/>
      <c r="E217" s="35"/>
      <c r="F217" s="35"/>
      <c r="G217" s="35"/>
      <c r="H217" s="35"/>
      <c r="I217" s="35"/>
      <c r="J217" s="35"/>
      <c r="K217" s="35"/>
      <c r="L217" s="35"/>
      <c r="M217" s="35"/>
      <c r="N217" s="35"/>
      <c r="O217" s="35"/>
      <c r="P217" s="35"/>
      <c r="Q217" s="35"/>
      <c r="R217" s="35"/>
      <c r="S217" s="35"/>
    </row>
    <row r="218" spans="1:19" x14ac:dyDescent="0.45">
      <c r="A218" s="35"/>
      <c r="B218" s="35"/>
      <c r="C218" s="35"/>
      <c r="D218" s="35"/>
      <c r="E218" s="35"/>
      <c r="F218" s="35"/>
      <c r="G218" s="35"/>
      <c r="H218" s="35"/>
      <c r="I218" s="35"/>
      <c r="J218" s="35"/>
      <c r="K218" s="35"/>
      <c r="L218" s="35"/>
      <c r="M218" s="35"/>
      <c r="N218" s="35"/>
      <c r="O218" s="35"/>
      <c r="P218" s="35"/>
      <c r="Q218" s="35"/>
      <c r="R218" s="35"/>
      <c r="S218" s="35"/>
    </row>
    <row r="219" spans="1:19" x14ac:dyDescent="0.45">
      <c r="A219" s="35"/>
      <c r="B219" s="35"/>
      <c r="C219" s="35"/>
      <c r="D219" s="35"/>
      <c r="E219" s="35"/>
      <c r="F219" s="35"/>
      <c r="G219" s="35"/>
      <c r="H219" s="35"/>
      <c r="I219" s="35"/>
      <c r="J219" s="35"/>
      <c r="K219" s="35"/>
      <c r="L219" s="35"/>
      <c r="M219" s="35"/>
      <c r="N219" s="35"/>
      <c r="O219" s="35"/>
      <c r="P219" s="35"/>
      <c r="Q219" s="35"/>
      <c r="R219" s="35"/>
      <c r="S219" s="35"/>
    </row>
    <row r="220" spans="1:19" x14ac:dyDescent="0.45">
      <c r="A220" s="35"/>
      <c r="B220" s="35"/>
      <c r="C220" s="35"/>
      <c r="D220" s="35"/>
      <c r="E220" s="35"/>
      <c r="F220" s="35"/>
      <c r="G220" s="35"/>
      <c r="H220" s="35"/>
      <c r="I220" s="35"/>
      <c r="J220" s="35"/>
      <c r="K220" s="35"/>
      <c r="L220" s="35"/>
      <c r="M220" s="35"/>
      <c r="N220" s="35"/>
      <c r="O220" s="35"/>
      <c r="P220" s="35"/>
      <c r="Q220" s="35"/>
      <c r="R220" s="35"/>
      <c r="S220" s="35"/>
    </row>
    <row r="221" spans="1:19" x14ac:dyDescent="0.45">
      <c r="A221" s="35"/>
      <c r="B221" s="35"/>
      <c r="C221" s="35"/>
      <c r="D221" s="35"/>
      <c r="E221" s="35"/>
      <c r="F221" s="35"/>
      <c r="G221" s="35"/>
      <c r="H221" s="35"/>
      <c r="I221" s="35"/>
      <c r="J221" s="35"/>
      <c r="K221" s="35"/>
      <c r="L221" s="35"/>
      <c r="M221" s="35"/>
      <c r="N221" s="35"/>
      <c r="O221" s="35"/>
      <c r="P221" s="35"/>
      <c r="Q221" s="35"/>
      <c r="R221" s="35"/>
      <c r="S221" s="35"/>
    </row>
    <row r="222" spans="1:19" x14ac:dyDescent="0.45">
      <c r="A222" s="35"/>
      <c r="B222" s="35"/>
      <c r="C222" s="35"/>
      <c r="D222" s="35"/>
      <c r="E222" s="35"/>
      <c r="F222" s="35"/>
      <c r="G222" s="35"/>
      <c r="H222" s="35"/>
      <c r="I222" s="35"/>
      <c r="J222" s="35"/>
      <c r="K222" s="35"/>
      <c r="L222" s="35"/>
      <c r="M222" s="35"/>
      <c r="N222" s="35"/>
      <c r="O222" s="35"/>
      <c r="P222" s="35"/>
      <c r="Q222" s="35"/>
      <c r="R222" s="35"/>
      <c r="S222" s="35"/>
    </row>
    <row r="223" spans="1:19" x14ac:dyDescent="0.45">
      <c r="A223" s="35"/>
      <c r="B223" s="35"/>
      <c r="C223" s="35"/>
      <c r="D223" s="35"/>
      <c r="E223" s="35"/>
      <c r="F223" s="35"/>
      <c r="G223" s="35"/>
      <c r="H223" s="35"/>
      <c r="I223" s="35"/>
      <c r="J223" s="35"/>
      <c r="K223" s="35"/>
      <c r="L223" s="35"/>
      <c r="M223" s="35"/>
      <c r="N223" s="35"/>
      <c r="O223" s="35"/>
      <c r="P223" s="35"/>
      <c r="Q223" s="35"/>
      <c r="R223" s="35"/>
      <c r="S223" s="35"/>
    </row>
    <row r="224" spans="1:19" x14ac:dyDescent="0.45">
      <c r="A224" s="35"/>
      <c r="B224" s="35"/>
      <c r="C224" s="35"/>
      <c r="D224" s="35"/>
      <c r="E224" s="35"/>
      <c r="F224" s="35"/>
      <c r="G224" s="35"/>
      <c r="H224" s="35"/>
      <c r="I224" s="35"/>
      <c r="J224" s="35"/>
      <c r="K224" s="35"/>
      <c r="L224" s="35"/>
      <c r="M224" s="35"/>
      <c r="N224" s="35"/>
      <c r="O224" s="35"/>
      <c r="P224" s="35"/>
      <c r="Q224" s="35"/>
      <c r="R224" s="35"/>
      <c r="S224" s="35"/>
    </row>
    <row r="225" spans="1:19" x14ac:dyDescent="0.45">
      <c r="A225" s="35"/>
      <c r="B225" s="35"/>
      <c r="C225" s="35"/>
      <c r="D225" s="35"/>
      <c r="E225" s="35"/>
      <c r="F225" s="35"/>
      <c r="G225" s="35"/>
      <c r="H225" s="35"/>
      <c r="I225" s="35"/>
      <c r="J225" s="35"/>
      <c r="K225" s="35"/>
      <c r="L225" s="35"/>
      <c r="M225" s="35"/>
      <c r="N225" s="35"/>
      <c r="O225" s="35"/>
      <c r="P225" s="35"/>
      <c r="Q225" s="35"/>
      <c r="R225" s="35"/>
      <c r="S225" s="35"/>
    </row>
    <row r="226" spans="1:19" x14ac:dyDescent="0.45">
      <c r="A226" s="35"/>
      <c r="B226" s="35"/>
      <c r="C226" s="35"/>
      <c r="D226" s="35"/>
      <c r="E226" s="35"/>
      <c r="F226" s="35"/>
      <c r="G226" s="35"/>
      <c r="H226" s="35"/>
      <c r="I226" s="35"/>
      <c r="J226" s="35"/>
      <c r="K226" s="35"/>
      <c r="L226" s="35"/>
      <c r="M226" s="35"/>
      <c r="N226" s="35"/>
      <c r="O226" s="35"/>
      <c r="P226" s="35"/>
      <c r="Q226" s="35"/>
      <c r="R226" s="35"/>
      <c r="S226" s="35"/>
    </row>
    <row r="227" spans="1:19" x14ac:dyDescent="0.45">
      <c r="A227" s="35"/>
      <c r="B227" s="35"/>
      <c r="C227" s="35"/>
      <c r="D227" s="35"/>
      <c r="E227" s="35"/>
      <c r="F227" s="35"/>
      <c r="G227" s="35"/>
      <c r="H227" s="35"/>
      <c r="I227" s="35"/>
      <c r="J227" s="35"/>
      <c r="K227" s="35"/>
      <c r="L227" s="35"/>
      <c r="M227" s="35"/>
      <c r="N227" s="35"/>
      <c r="O227" s="35"/>
      <c r="P227" s="35"/>
      <c r="Q227" s="35"/>
      <c r="R227" s="35"/>
      <c r="S227" s="35"/>
    </row>
    <row r="228" spans="1:19" x14ac:dyDescent="0.45">
      <c r="A228" s="35"/>
      <c r="B228" s="35"/>
      <c r="C228" s="35"/>
      <c r="D228" s="35"/>
      <c r="E228" s="35"/>
      <c r="F228" s="35"/>
      <c r="G228" s="35"/>
      <c r="H228" s="35"/>
      <c r="I228" s="35"/>
      <c r="J228" s="35"/>
      <c r="K228" s="35"/>
      <c r="L228" s="35"/>
      <c r="M228" s="35"/>
      <c r="N228" s="35"/>
      <c r="O228" s="35"/>
      <c r="P228" s="35"/>
      <c r="Q228" s="35"/>
      <c r="R228" s="35"/>
      <c r="S228" s="35"/>
    </row>
    <row r="229" spans="1:19" x14ac:dyDescent="0.45">
      <c r="A229" s="35"/>
      <c r="B229" s="35"/>
      <c r="C229" s="35"/>
      <c r="D229" s="35"/>
      <c r="E229" s="35"/>
      <c r="F229" s="35"/>
      <c r="G229" s="35"/>
      <c r="H229" s="35"/>
      <c r="I229" s="35"/>
      <c r="J229" s="35"/>
      <c r="K229" s="35"/>
      <c r="L229" s="35"/>
      <c r="M229" s="35"/>
      <c r="N229" s="35"/>
      <c r="O229" s="35"/>
      <c r="P229" s="35"/>
      <c r="Q229" s="35"/>
      <c r="R229" s="35"/>
      <c r="S229" s="35"/>
    </row>
    <row r="230" spans="1:19" x14ac:dyDescent="0.45">
      <c r="A230" s="35"/>
      <c r="B230" s="35"/>
      <c r="C230" s="35"/>
      <c r="D230" s="35"/>
      <c r="E230" s="35"/>
      <c r="F230" s="35"/>
      <c r="G230" s="35"/>
      <c r="H230" s="35"/>
      <c r="I230" s="35"/>
      <c r="J230" s="35"/>
      <c r="K230" s="35"/>
      <c r="L230" s="35"/>
      <c r="M230" s="35"/>
      <c r="N230" s="35"/>
      <c r="O230" s="35"/>
      <c r="P230" s="35"/>
      <c r="Q230" s="35"/>
      <c r="R230" s="35"/>
      <c r="S230" s="35"/>
    </row>
    <row r="231" spans="1:19" x14ac:dyDescent="0.45">
      <c r="A231" s="35"/>
      <c r="B231" s="35"/>
      <c r="C231" s="35"/>
      <c r="D231" s="35"/>
      <c r="E231" s="35"/>
      <c r="F231" s="35"/>
      <c r="G231" s="35"/>
      <c r="H231" s="35"/>
      <c r="I231" s="35"/>
      <c r="J231" s="35"/>
      <c r="K231" s="35"/>
      <c r="L231" s="35"/>
      <c r="M231" s="35"/>
      <c r="N231" s="35"/>
      <c r="O231" s="35"/>
      <c r="P231" s="35"/>
      <c r="Q231" s="35"/>
      <c r="R231" s="35"/>
      <c r="S231" s="35"/>
    </row>
    <row r="232" spans="1:19" x14ac:dyDescent="0.45">
      <c r="A232" s="35"/>
      <c r="B232" s="35"/>
      <c r="C232" s="35"/>
      <c r="D232" s="35"/>
      <c r="E232" s="35"/>
      <c r="F232" s="35"/>
      <c r="G232" s="35"/>
      <c r="H232" s="35"/>
      <c r="I232" s="35"/>
      <c r="J232" s="35"/>
      <c r="K232" s="35"/>
      <c r="L232" s="35"/>
      <c r="M232" s="35"/>
      <c r="N232" s="35"/>
      <c r="O232" s="35"/>
      <c r="P232" s="35"/>
      <c r="Q232" s="35"/>
      <c r="R232" s="35"/>
      <c r="S232" s="35"/>
    </row>
    <row r="233" spans="1:19" x14ac:dyDescent="0.45">
      <c r="A233" s="35"/>
      <c r="B233" s="35"/>
      <c r="C233" s="35"/>
      <c r="D233" s="35"/>
      <c r="E233" s="35"/>
      <c r="F233" s="35"/>
      <c r="G233" s="35"/>
      <c r="H233" s="35"/>
      <c r="I233" s="35"/>
      <c r="J233" s="35"/>
      <c r="K233" s="35"/>
      <c r="L233" s="35"/>
      <c r="M233" s="35"/>
      <c r="N233" s="35"/>
      <c r="O233" s="35"/>
      <c r="P233" s="35"/>
      <c r="Q233" s="35"/>
      <c r="R233" s="35"/>
      <c r="S233" s="35"/>
    </row>
    <row r="234" spans="1:19" x14ac:dyDescent="0.45">
      <c r="A234" s="35"/>
      <c r="B234" s="35"/>
      <c r="C234" s="35"/>
      <c r="D234" s="35"/>
      <c r="E234" s="35"/>
      <c r="F234" s="35"/>
      <c r="G234" s="35"/>
      <c r="H234" s="35"/>
      <c r="I234" s="35"/>
      <c r="J234" s="35"/>
      <c r="K234" s="35"/>
      <c r="L234" s="35"/>
      <c r="M234" s="35"/>
      <c r="N234" s="35"/>
      <c r="O234" s="35"/>
      <c r="P234" s="35"/>
      <c r="Q234" s="35"/>
      <c r="R234" s="35"/>
      <c r="S234" s="35"/>
    </row>
    <row r="235" spans="1:19" x14ac:dyDescent="0.45">
      <c r="A235" s="35"/>
      <c r="B235" s="35"/>
      <c r="C235" s="35"/>
      <c r="D235" s="35"/>
      <c r="E235" s="35"/>
      <c r="F235" s="35"/>
      <c r="G235" s="35"/>
      <c r="H235" s="35"/>
      <c r="I235" s="35"/>
      <c r="J235" s="35"/>
      <c r="K235" s="35"/>
      <c r="L235" s="35"/>
      <c r="M235" s="35"/>
      <c r="N235" s="35"/>
      <c r="O235" s="35"/>
      <c r="P235" s="35"/>
      <c r="Q235" s="35"/>
      <c r="R235" s="35"/>
      <c r="S235" s="35"/>
    </row>
    <row r="236" spans="1:19" x14ac:dyDescent="0.45">
      <c r="A236" s="35"/>
      <c r="B236" s="35"/>
      <c r="C236" s="35"/>
      <c r="D236" s="35"/>
      <c r="E236" s="35"/>
      <c r="F236" s="35"/>
      <c r="G236" s="35"/>
      <c r="H236" s="35"/>
      <c r="I236" s="35"/>
      <c r="J236" s="35"/>
      <c r="K236" s="35"/>
      <c r="L236" s="35"/>
      <c r="M236" s="35"/>
      <c r="N236" s="35"/>
      <c r="O236" s="35"/>
      <c r="P236" s="35"/>
      <c r="Q236" s="35"/>
      <c r="R236" s="35"/>
      <c r="S236" s="35"/>
    </row>
    <row r="237" spans="1:19" x14ac:dyDescent="0.45">
      <c r="A237" s="35"/>
      <c r="B237" s="35"/>
      <c r="C237" s="35"/>
      <c r="D237" s="35"/>
      <c r="E237" s="35"/>
      <c r="F237" s="35"/>
      <c r="G237" s="35"/>
      <c r="H237" s="35"/>
      <c r="I237" s="35"/>
      <c r="J237" s="35"/>
      <c r="K237" s="35"/>
      <c r="L237" s="35"/>
      <c r="M237" s="35"/>
      <c r="N237" s="35"/>
      <c r="O237" s="35"/>
      <c r="P237" s="35"/>
      <c r="Q237" s="35"/>
      <c r="R237" s="35"/>
      <c r="S237" s="35"/>
    </row>
    <row r="238" spans="1:19" x14ac:dyDescent="0.45">
      <c r="A238" s="35"/>
      <c r="B238" s="35"/>
      <c r="C238" s="35"/>
      <c r="D238" s="35"/>
      <c r="E238" s="35"/>
      <c r="F238" s="35"/>
      <c r="G238" s="35"/>
      <c r="H238" s="35"/>
      <c r="I238" s="35"/>
      <c r="J238" s="35"/>
      <c r="K238" s="35"/>
      <c r="L238" s="35"/>
      <c r="M238" s="35"/>
      <c r="N238" s="35"/>
      <c r="O238" s="35"/>
      <c r="P238" s="35"/>
      <c r="Q238" s="35"/>
      <c r="R238" s="35"/>
      <c r="S238" s="35"/>
    </row>
    <row r="239" spans="1:19" x14ac:dyDescent="0.45">
      <c r="A239" s="35"/>
      <c r="B239" s="35"/>
      <c r="C239" s="35"/>
      <c r="D239" s="35"/>
      <c r="E239" s="35"/>
      <c r="F239" s="35"/>
      <c r="G239" s="35"/>
      <c r="H239" s="35"/>
      <c r="I239" s="35"/>
      <c r="J239" s="35"/>
      <c r="K239" s="35"/>
      <c r="L239" s="35"/>
      <c r="M239" s="35"/>
      <c r="N239" s="35"/>
      <c r="O239" s="35"/>
      <c r="P239" s="35"/>
      <c r="Q239" s="35"/>
      <c r="R239" s="35"/>
      <c r="S239" s="35"/>
    </row>
    <row r="240" spans="1:19" x14ac:dyDescent="0.45">
      <c r="A240" s="35"/>
      <c r="B240" s="35"/>
      <c r="C240" s="35"/>
      <c r="D240" s="35"/>
      <c r="E240" s="35"/>
      <c r="F240" s="35"/>
      <c r="G240" s="35"/>
      <c r="H240" s="35"/>
      <c r="I240" s="35"/>
      <c r="J240" s="35"/>
      <c r="K240" s="35"/>
      <c r="L240" s="35"/>
      <c r="M240" s="35"/>
      <c r="N240" s="35"/>
      <c r="O240" s="35"/>
      <c r="P240" s="35"/>
      <c r="Q240" s="35"/>
      <c r="R240" s="35"/>
      <c r="S240" s="35"/>
    </row>
    <row r="241" spans="1:19" x14ac:dyDescent="0.45">
      <c r="A241" s="35"/>
      <c r="B241" s="35"/>
      <c r="C241" s="35"/>
      <c r="D241" s="35"/>
      <c r="E241" s="35"/>
      <c r="F241" s="35"/>
      <c r="G241" s="35"/>
      <c r="H241" s="35"/>
      <c r="I241" s="35"/>
      <c r="J241" s="35"/>
      <c r="K241" s="35"/>
      <c r="L241" s="35"/>
      <c r="M241" s="35"/>
      <c r="N241" s="35"/>
      <c r="O241" s="35"/>
      <c r="P241" s="35"/>
      <c r="Q241" s="35"/>
      <c r="R241" s="35"/>
      <c r="S241" s="35"/>
    </row>
    <row r="242" spans="1:19" x14ac:dyDescent="0.45">
      <c r="A242" s="35"/>
      <c r="B242" s="35"/>
      <c r="C242" s="35"/>
      <c r="D242" s="35"/>
      <c r="E242" s="35"/>
      <c r="F242" s="35"/>
      <c r="G242" s="35"/>
      <c r="H242" s="35"/>
      <c r="I242" s="35"/>
      <c r="J242" s="35"/>
      <c r="K242" s="35"/>
      <c r="L242" s="35"/>
      <c r="M242" s="35"/>
      <c r="N242" s="35"/>
      <c r="O242" s="35"/>
      <c r="P242" s="35"/>
      <c r="Q242" s="35"/>
      <c r="R242" s="35"/>
      <c r="S242" s="35"/>
    </row>
    <row r="243" spans="1:19" x14ac:dyDescent="0.45">
      <c r="A243" s="35"/>
      <c r="B243" s="35"/>
      <c r="C243" s="35"/>
      <c r="D243" s="35"/>
      <c r="E243" s="35"/>
      <c r="F243" s="35"/>
      <c r="G243" s="35"/>
      <c r="H243" s="35"/>
      <c r="I243" s="35"/>
      <c r="J243" s="35"/>
      <c r="K243" s="35"/>
      <c r="L243" s="35"/>
      <c r="M243" s="35"/>
      <c r="N243" s="35"/>
      <c r="O243" s="35"/>
      <c r="P243" s="35"/>
      <c r="Q243" s="35"/>
      <c r="R243" s="35"/>
      <c r="S243" s="35"/>
    </row>
    <row r="244" spans="1:19" x14ac:dyDescent="0.45">
      <c r="A244" s="35"/>
      <c r="B244" s="35"/>
      <c r="C244" s="35"/>
      <c r="D244" s="35"/>
      <c r="E244" s="35"/>
      <c r="F244" s="35"/>
      <c r="G244" s="35"/>
      <c r="H244" s="35"/>
      <c r="I244" s="35"/>
      <c r="J244" s="35"/>
      <c r="K244" s="35"/>
      <c r="L244" s="35"/>
      <c r="M244" s="35"/>
      <c r="N244" s="35"/>
      <c r="O244" s="35"/>
      <c r="P244" s="35"/>
      <c r="Q244" s="35"/>
      <c r="R244" s="35"/>
      <c r="S244" s="35"/>
    </row>
    <row r="245" spans="1:19" x14ac:dyDescent="0.45">
      <c r="A245" s="35"/>
      <c r="B245" s="35"/>
      <c r="C245" s="35"/>
      <c r="D245" s="35"/>
      <c r="E245" s="35"/>
      <c r="F245" s="35"/>
      <c r="G245" s="35"/>
      <c r="H245" s="35"/>
      <c r="I245" s="35"/>
      <c r="J245" s="35"/>
      <c r="K245" s="35"/>
      <c r="L245" s="35"/>
      <c r="M245" s="35"/>
      <c r="N245" s="35"/>
      <c r="O245" s="35"/>
      <c r="P245" s="35"/>
      <c r="Q245" s="35"/>
      <c r="R245" s="35"/>
      <c r="S245" s="35"/>
    </row>
    <row r="246" spans="1:19" x14ac:dyDescent="0.45">
      <c r="A246" s="35"/>
      <c r="B246" s="35"/>
      <c r="C246" s="35"/>
      <c r="D246" s="35"/>
      <c r="E246" s="35"/>
      <c r="F246" s="35"/>
      <c r="G246" s="35"/>
      <c r="H246" s="35"/>
      <c r="I246" s="35"/>
      <c r="J246" s="35"/>
      <c r="K246" s="35"/>
      <c r="L246" s="35"/>
      <c r="M246" s="35"/>
      <c r="N246" s="35"/>
      <c r="O246" s="35"/>
      <c r="P246" s="35"/>
      <c r="Q246" s="35"/>
      <c r="R246" s="35"/>
      <c r="S246" s="35"/>
    </row>
    <row r="247" spans="1:19" x14ac:dyDescent="0.45">
      <c r="A247" s="35"/>
      <c r="B247" s="35"/>
      <c r="C247" s="35"/>
      <c r="D247" s="35"/>
      <c r="E247" s="35"/>
      <c r="F247" s="35"/>
      <c r="G247" s="35"/>
      <c r="H247" s="35"/>
      <c r="I247" s="35"/>
      <c r="J247" s="35"/>
      <c r="K247" s="35"/>
      <c r="L247" s="35"/>
      <c r="M247" s="35"/>
      <c r="N247" s="35"/>
      <c r="O247" s="35"/>
      <c r="P247" s="35"/>
      <c r="Q247" s="35"/>
      <c r="R247" s="35"/>
      <c r="S247" s="35"/>
    </row>
    <row r="248" spans="1:19" x14ac:dyDescent="0.45">
      <c r="A248" s="35"/>
      <c r="B248" s="35"/>
      <c r="C248" s="35"/>
      <c r="D248" s="35"/>
      <c r="E248" s="35"/>
      <c r="F248" s="35"/>
      <c r="G248" s="35"/>
      <c r="H248" s="35"/>
      <c r="I248" s="35"/>
      <c r="J248" s="35"/>
      <c r="K248" s="35"/>
      <c r="L248" s="35"/>
      <c r="M248" s="35"/>
      <c r="N248" s="35"/>
      <c r="O248" s="35"/>
      <c r="P248" s="35"/>
      <c r="Q248" s="35"/>
      <c r="R248" s="35"/>
      <c r="S248" s="35"/>
    </row>
    <row r="249" spans="1:19" x14ac:dyDescent="0.45">
      <c r="A249" s="35"/>
      <c r="B249" s="35"/>
      <c r="C249" s="35"/>
      <c r="D249" s="35"/>
      <c r="E249" s="35"/>
      <c r="F249" s="35"/>
      <c r="G249" s="35"/>
      <c r="H249" s="35"/>
      <c r="I249" s="35"/>
      <c r="J249" s="35"/>
      <c r="K249" s="35"/>
      <c r="L249" s="35"/>
      <c r="M249" s="35"/>
      <c r="N249" s="35"/>
      <c r="O249" s="35"/>
      <c r="P249" s="35"/>
      <c r="Q249" s="35"/>
      <c r="R249" s="35"/>
      <c r="S249" s="35"/>
    </row>
    <row r="250" spans="1:19" x14ac:dyDescent="0.45">
      <c r="A250" s="35"/>
      <c r="B250" s="35"/>
      <c r="C250" s="35"/>
      <c r="D250" s="35"/>
      <c r="E250" s="35"/>
      <c r="F250" s="35"/>
      <c r="G250" s="35"/>
      <c r="H250" s="35"/>
      <c r="I250" s="35"/>
      <c r="J250" s="35"/>
      <c r="K250" s="35"/>
      <c r="L250" s="35"/>
      <c r="M250" s="35"/>
      <c r="N250" s="35"/>
      <c r="O250" s="35"/>
      <c r="P250" s="35"/>
      <c r="Q250" s="35"/>
      <c r="R250" s="35"/>
      <c r="S250" s="35"/>
    </row>
    <row r="251" spans="1:19" x14ac:dyDescent="0.45">
      <c r="A251" s="35"/>
      <c r="B251" s="35"/>
      <c r="C251" s="35"/>
      <c r="D251" s="35"/>
      <c r="E251" s="35"/>
      <c r="F251" s="35"/>
      <c r="G251" s="35"/>
      <c r="H251" s="35"/>
      <c r="I251" s="35"/>
      <c r="J251" s="35"/>
      <c r="K251" s="35"/>
      <c r="L251" s="35"/>
      <c r="M251" s="35"/>
      <c r="N251" s="35"/>
      <c r="O251" s="35"/>
      <c r="P251" s="35"/>
      <c r="Q251" s="35"/>
      <c r="R251" s="35"/>
      <c r="S251" s="35"/>
    </row>
    <row r="252" spans="1:19" x14ac:dyDescent="0.45">
      <c r="A252" s="35"/>
      <c r="B252" s="35"/>
      <c r="C252" s="35"/>
      <c r="D252" s="35"/>
      <c r="E252" s="35"/>
      <c r="F252" s="35"/>
      <c r="G252" s="35"/>
      <c r="H252" s="35"/>
      <c r="I252" s="35"/>
      <c r="J252" s="35"/>
      <c r="K252" s="35"/>
      <c r="L252" s="35"/>
      <c r="M252" s="35"/>
      <c r="N252" s="35"/>
      <c r="O252" s="35"/>
      <c r="P252" s="35"/>
      <c r="Q252" s="35"/>
      <c r="R252" s="35"/>
      <c r="S252" s="35"/>
    </row>
    <row r="253" spans="1:19" x14ac:dyDescent="0.45">
      <c r="A253" s="35"/>
      <c r="B253" s="35"/>
      <c r="C253" s="35"/>
      <c r="D253" s="35"/>
      <c r="E253" s="35"/>
      <c r="F253" s="35"/>
      <c r="G253" s="35"/>
      <c r="H253" s="35"/>
      <c r="I253" s="35"/>
      <c r="J253" s="35"/>
      <c r="K253" s="35"/>
      <c r="L253" s="35"/>
      <c r="M253" s="35"/>
      <c r="N253" s="35"/>
      <c r="O253" s="35"/>
      <c r="P253" s="35"/>
      <c r="Q253" s="35"/>
      <c r="R253" s="35"/>
      <c r="S253" s="35"/>
    </row>
    <row r="254" spans="1:19" x14ac:dyDescent="0.45">
      <c r="A254" s="35"/>
      <c r="B254" s="35"/>
      <c r="C254" s="35"/>
      <c r="D254" s="35"/>
      <c r="E254" s="35"/>
      <c r="F254" s="35"/>
      <c r="G254" s="35"/>
      <c r="H254" s="35"/>
      <c r="I254" s="35"/>
      <c r="J254" s="35"/>
      <c r="K254" s="35"/>
      <c r="L254" s="35"/>
      <c r="M254" s="35"/>
      <c r="N254" s="35"/>
      <c r="O254" s="35"/>
      <c r="P254" s="35"/>
      <c r="Q254" s="35"/>
      <c r="R254" s="35"/>
      <c r="S254" s="35"/>
    </row>
    <row r="255" spans="1:19" x14ac:dyDescent="0.45">
      <c r="A255" s="35"/>
      <c r="B255" s="35"/>
      <c r="C255" s="35"/>
      <c r="D255" s="35"/>
      <c r="E255" s="35"/>
      <c r="F255" s="35"/>
      <c r="G255" s="35"/>
      <c r="H255" s="35"/>
      <c r="I255" s="35"/>
      <c r="J255" s="35"/>
      <c r="K255" s="35"/>
      <c r="L255" s="35"/>
      <c r="M255" s="35"/>
      <c r="N255" s="35"/>
      <c r="O255" s="35"/>
      <c r="P255" s="35"/>
      <c r="Q255" s="35"/>
      <c r="R255" s="35"/>
      <c r="S255" s="35"/>
    </row>
    <row r="256" spans="1:19" x14ac:dyDescent="0.45">
      <c r="A256" s="35"/>
      <c r="B256" s="35"/>
      <c r="C256" s="35"/>
      <c r="D256" s="35"/>
      <c r="E256" s="35"/>
      <c r="F256" s="35"/>
      <c r="G256" s="35"/>
      <c r="H256" s="35"/>
      <c r="I256" s="35"/>
      <c r="J256" s="35"/>
      <c r="K256" s="35"/>
      <c r="L256" s="35"/>
      <c r="M256" s="35"/>
      <c r="N256" s="35"/>
      <c r="O256" s="35"/>
      <c r="P256" s="35"/>
      <c r="Q256" s="35"/>
      <c r="R256" s="35"/>
      <c r="S256" s="35"/>
    </row>
    <row r="257" spans="1:19" x14ac:dyDescent="0.45">
      <c r="A257" s="35"/>
      <c r="B257" s="35"/>
      <c r="C257" s="35"/>
      <c r="D257" s="35"/>
      <c r="E257" s="35"/>
      <c r="F257" s="35"/>
      <c r="G257" s="35"/>
      <c r="H257" s="35"/>
      <c r="I257" s="35"/>
      <c r="J257" s="35"/>
      <c r="K257" s="35"/>
      <c r="L257" s="35"/>
      <c r="M257" s="35"/>
      <c r="N257" s="35"/>
      <c r="O257" s="35"/>
      <c r="P257" s="35"/>
      <c r="Q257" s="35"/>
      <c r="R257" s="35"/>
      <c r="S257" s="35"/>
    </row>
    <row r="258" spans="1:19" x14ac:dyDescent="0.45">
      <c r="A258" s="35"/>
      <c r="B258" s="35"/>
      <c r="C258" s="35"/>
      <c r="D258" s="35"/>
      <c r="E258" s="35"/>
      <c r="F258" s="35"/>
      <c r="G258" s="35"/>
      <c r="H258" s="35"/>
      <c r="I258" s="35"/>
      <c r="J258" s="35"/>
      <c r="K258" s="35"/>
      <c r="L258" s="35"/>
      <c r="M258" s="35"/>
      <c r="N258" s="35"/>
      <c r="O258" s="35"/>
      <c r="P258" s="35"/>
      <c r="Q258" s="35"/>
      <c r="R258" s="35"/>
      <c r="S258" s="35"/>
    </row>
    <row r="259" spans="1:19" x14ac:dyDescent="0.45">
      <c r="A259" s="35"/>
      <c r="B259" s="35"/>
      <c r="C259" s="35"/>
      <c r="D259" s="35"/>
      <c r="E259" s="35"/>
      <c r="F259" s="35"/>
      <c r="G259" s="35"/>
      <c r="H259" s="35"/>
      <c r="I259" s="35"/>
      <c r="J259" s="35"/>
      <c r="K259" s="35"/>
      <c r="L259" s="35"/>
      <c r="M259" s="35"/>
      <c r="N259" s="35"/>
      <c r="O259" s="35"/>
      <c r="P259" s="35"/>
      <c r="Q259" s="35"/>
      <c r="R259" s="35"/>
      <c r="S259" s="35"/>
    </row>
    <row r="260" spans="1:19" x14ac:dyDescent="0.45">
      <c r="A260" s="35"/>
      <c r="B260" s="35"/>
      <c r="C260" s="35"/>
      <c r="D260" s="35"/>
      <c r="E260" s="35"/>
      <c r="F260" s="35"/>
      <c r="G260" s="35"/>
      <c r="H260" s="35"/>
      <c r="I260" s="35"/>
      <c r="J260" s="35"/>
      <c r="K260" s="35"/>
      <c r="L260" s="35"/>
      <c r="M260" s="35"/>
      <c r="N260" s="35"/>
      <c r="O260" s="35"/>
      <c r="P260" s="35"/>
      <c r="Q260" s="35"/>
      <c r="R260" s="35"/>
      <c r="S260" s="35"/>
    </row>
    <row r="261" spans="1:19" x14ac:dyDescent="0.45">
      <c r="A261" s="35"/>
      <c r="B261" s="35"/>
      <c r="C261" s="35"/>
      <c r="D261" s="35"/>
      <c r="E261" s="35"/>
      <c r="F261" s="35"/>
      <c r="G261" s="35"/>
      <c r="H261" s="35"/>
      <c r="I261" s="35"/>
      <c r="J261" s="35"/>
      <c r="K261" s="35"/>
      <c r="L261" s="35"/>
      <c r="M261" s="35"/>
      <c r="N261" s="35"/>
      <c r="O261" s="35"/>
      <c r="P261" s="35"/>
      <c r="Q261" s="35"/>
      <c r="R261" s="35"/>
      <c r="S261" s="35"/>
    </row>
    <row r="262" spans="1:19" x14ac:dyDescent="0.45">
      <c r="A262" s="35"/>
      <c r="B262" s="35"/>
      <c r="C262" s="35"/>
      <c r="D262" s="35"/>
      <c r="E262" s="35"/>
      <c r="F262" s="35"/>
      <c r="G262" s="35"/>
      <c r="H262" s="35"/>
      <c r="I262" s="35"/>
      <c r="J262" s="35"/>
      <c r="K262" s="35"/>
      <c r="L262" s="35"/>
      <c r="M262" s="35"/>
      <c r="N262" s="35"/>
      <c r="O262" s="35"/>
      <c r="P262" s="35"/>
      <c r="Q262" s="35"/>
      <c r="R262" s="35"/>
      <c r="S262" s="35"/>
    </row>
    <row r="263" spans="1:19" x14ac:dyDescent="0.45">
      <c r="A263" s="35"/>
      <c r="B263" s="35"/>
      <c r="C263" s="35"/>
      <c r="D263" s="35"/>
      <c r="E263" s="35"/>
      <c r="F263" s="35"/>
      <c r="G263" s="35"/>
      <c r="H263" s="35"/>
      <c r="I263" s="35"/>
      <c r="J263" s="35"/>
      <c r="K263" s="35"/>
      <c r="L263" s="35"/>
      <c r="M263" s="35"/>
      <c r="N263" s="35"/>
      <c r="O263" s="35"/>
      <c r="P263" s="35"/>
      <c r="Q263" s="35"/>
      <c r="R263" s="35"/>
      <c r="S263" s="35"/>
    </row>
    <row r="264" spans="1:19" x14ac:dyDescent="0.45">
      <c r="A264" s="35"/>
      <c r="B264" s="35"/>
      <c r="C264" s="35"/>
      <c r="D264" s="35"/>
      <c r="E264" s="35"/>
      <c r="F264" s="35"/>
      <c r="G264" s="35"/>
      <c r="H264" s="35"/>
      <c r="I264" s="35"/>
      <c r="J264" s="35"/>
      <c r="K264" s="35"/>
      <c r="L264" s="35"/>
      <c r="M264" s="35"/>
      <c r="N264" s="35"/>
      <c r="O264" s="35"/>
      <c r="P264" s="35"/>
      <c r="Q264" s="35"/>
      <c r="R264" s="35"/>
      <c r="S264" s="35"/>
    </row>
    <row r="265" spans="1:19" x14ac:dyDescent="0.45">
      <c r="A265" s="35"/>
      <c r="B265" s="35"/>
      <c r="C265" s="35"/>
      <c r="D265" s="35"/>
      <c r="E265" s="35"/>
      <c r="F265" s="35"/>
      <c r="G265" s="35"/>
      <c r="H265" s="35"/>
      <c r="I265" s="35"/>
      <c r="J265" s="35"/>
      <c r="K265" s="35"/>
      <c r="L265" s="35"/>
      <c r="M265" s="35"/>
      <c r="N265" s="35"/>
      <c r="O265" s="35"/>
      <c r="P265" s="35"/>
      <c r="Q265" s="35"/>
      <c r="R265" s="35"/>
      <c r="S265" s="35"/>
    </row>
    <row r="266" spans="1:19" x14ac:dyDescent="0.45">
      <c r="A266" s="35"/>
      <c r="B266" s="35"/>
      <c r="C266" s="35"/>
      <c r="D266" s="35"/>
      <c r="E266" s="35"/>
      <c r="F266" s="35"/>
      <c r="G266" s="35"/>
      <c r="H266" s="35"/>
      <c r="I266" s="35"/>
      <c r="J266" s="35"/>
      <c r="K266" s="35"/>
      <c r="L266" s="35"/>
      <c r="M266" s="35"/>
      <c r="N266" s="35"/>
      <c r="O266" s="35"/>
      <c r="P266" s="35"/>
      <c r="Q266" s="35"/>
      <c r="R266" s="35"/>
      <c r="S266" s="35"/>
    </row>
    <row r="267" spans="1:19" x14ac:dyDescent="0.45">
      <c r="A267" s="35"/>
      <c r="B267" s="35"/>
      <c r="C267" s="35"/>
      <c r="D267" s="35"/>
      <c r="E267" s="35"/>
      <c r="F267" s="35"/>
      <c r="G267" s="35"/>
      <c r="H267" s="35"/>
      <c r="I267" s="35"/>
      <c r="J267" s="35"/>
      <c r="K267" s="35"/>
      <c r="L267" s="35"/>
      <c r="M267" s="35"/>
      <c r="N267" s="35"/>
      <c r="O267" s="35"/>
      <c r="P267" s="35"/>
      <c r="Q267" s="35"/>
      <c r="R267" s="35"/>
      <c r="S267" s="35"/>
    </row>
    <row r="268" spans="1:19" x14ac:dyDescent="0.45">
      <c r="A268" s="35"/>
      <c r="B268" s="35"/>
      <c r="C268" s="35"/>
      <c r="D268" s="35"/>
      <c r="E268" s="35"/>
      <c r="F268" s="35"/>
      <c r="G268" s="35"/>
      <c r="H268" s="35"/>
      <c r="I268" s="35"/>
      <c r="J268" s="35"/>
      <c r="K268" s="35"/>
      <c r="L268" s="35"/>
      <c r="M268" s="35"/>
      <c r="N268" s="35"/>
      <c r="O268" s="35"/>
      <c r="P268" s="35"/>
      <c r="Q268" s="35"/>
      <c r="R268" s="35"/>
      <c r="S268" s="35"/>
    </row>
    <row r="269" spans="1:19" x14ac:dyDescent="0.45">
      <c r="A269" s="35"/>
      <c r="B269" s="35"/>
      <c r="C269" s="35"/>
      <c r="D269" s="35"/>
      <c r="E269" s="35"/>
      <c r="F269" s="35"/>
      <c r="G269" s="35"/>
      <c r="H269" s="35"/>
      <c r="I269" s="35"/>
      <c r="J269" s="35"/>
      <c r="K269" s="35"/>
      <c r="L269" s="35"/>
      <c r="M269" s="35"/>
      <c r="N269" s="35"/>
      <c r="O269" s="35"/>
      <c r="P269" s="35"/>
      <c r="Q269" s="35"/>
      <c r="R269" s="35"/>
      <c r="S269" s="35"/>
    </row>
    <row r="270" spans="1:19" x14ac:dyDescent="0.45">
      <c r="A270" s="35"/>
      <c r="B270" s="35"/>
      <c r="C270" s="35"/>
      <c r="D270" s="35"/>
      <c r="E270" s="35"/>
      <c r="F270" s="35"/>
      <c r="G270" s="35"/>
      <c r="H270" s="35"/>
      <c r="I270" s="35"/>
      <c r="J270" s="35"/>
      <c r="K270" s="35"/>
      <c r="L270" s="35"/>
      <c r="M270" s="35"/>
      <c r="N270" s="35"/>
      <c r="O270" s="35"/>
      <c r="P270" s="35"/>
      <c r="Q270" s="35"/>
      <c r="R270" s="35"/>
      <c r="S270" s="35"/>
    </row>
    <row r="271" spans="1:19" x14ac:dyDescent="0.45">
      <c r="A271" s="35"/>
      <c r="B271" s="35"/>
      <c r="C271" s="35"/>
      <c r="D271" s="35"/>
      <c r="E271" s="35"/>
      <c r="F271" s="35"/>
      <c r="G271" s="35"/>
      <c r="H271" s="35"/>
      <c r="I271" s="35"/>
      <c r="J271" s="35"/>
      <c r="K271" s="35"/>
      <c r="L271" s="35"/>
      <c r="M271" s="35"/>
      <c r="N271" s="35"/>
      <c r="O271" s="35"/>
      <c r="P271" s="35"/>
      <c r="Q271" s="35"/>
      <c r="R271" s="35"/>
      <c r="S271" s="35"/>
    </row>
    <row r="272" spans="1:19" x14ac:dyDescent="0.45">
      <c r="A272" s="35"/>
      <c r="B272" s="35"/>
      <c r="C272" s="35"/>
      <c r="D272" s="35"/>
      <c r="E272" s="35"/>
      <c r="F272" s="35"/>
      <c r="G272" s="35"/>
      <c r="H272" s="35"/>
      <c r="I272" s="35"/>
      <c r="J272" s="35"/>
      <c r="K272" s="35"/>
      <c r="L272" s="35"/>
      <c r="M272" s="35"/>
      <c r="N272" s="35"/>
      <c r="O272" s="35"/>
      <c r="P272" s="35"/>
      <c r="Q272" s="35"/>
      <c r="R272" s="35"/>
      <c r="S272" s="35"/>
    </row>
    <row r="273" spans="1:19" x14ac:dyDescent="0.45">
      <c r="A273" s="35"/>
      <c r="B273" s="35"/>
      <c r="C273" s="35"/>
      <c r="D273" s="35"/>
      <c r="E273" s="35"/>
      <c r="F273" s="35"/>
      <c r="G273" s="35"/>
      <c r="H273" s="35"/>
      <c r="I273" s="35"/>
      <c r="J273" s="35"/>
      <c r="K273" s="35"/>
      <c r="L273" s="35"/>
      <c r="M273" s="35"/>
      <c r="N273" s="35"/>
      <c r="O273" s="35"/>
      <c r="P273" s="35"/>
      <c r="Q273" s="35"/>
      <c r="R273" s="35"/>
      <c r="S273" s="35"/>
    </row>
    <row r="274" spans="1:19" x14ac:dyDescent="0.45">
      <c r="A274" s="35"/>
      <c r="B274" s="35"/>
      <c r="C274" s="35"/>
      <c r="D274" s="35"/>
      <c r="E274" s="35"/>
      <c r="F274" s="35"/>
      <c r="G274" s="35"/>
      <c r="H274" s="35"/>
      <c r="I274" s="35"/>
      <c r="J274" s="35"/>
      <c r="K274" s="35"/>
      <c r="L274" s="35"/>
      <c r="M274" s="35"/>
      <c r="N274" s="35"/>
      <c r="O274" s="35"/>
      <c r="P274" s="35"/>
      <c r="Q274" s="35"/>
      <c r="R274" s="35"/>
      <c r="S274" s="35"/>
    </row>
    <row r="275" spans="1:19" x14ac:dyDescent="0.45">
      <c r="A275" s="35"/>
      <c r="B275" s="35"/>
      <c r="C275" s="35"/>
      <c r="D275" s="35"/>
      <c r="E275" s="35"/>
      <c r="F275" s="35"/>
      <c r="G275" s="35"/>
      <c r="H275" s="35"/>
      <c r="I275" s="35"/>
      <c r="J275" s="35"/>
      <c r="K275" s="35"/>
      <c r="L275" s="35"/>
      <c r="M275" s="35"/>
      <c r="N275" s="35"/>
      <c r="O275" s="35"/>
      <c r="P275" s="35"/>
      <c r="Q275" s="35"/>
      <c r="R275" s="35"/>
      <c r="S275" s="35"/>
    </row>
    <row r="276" spans="1:19" x14ac:dyDescent="0.45">
      <c r="A276" s="35"/>
      <c r="B276" s="35"/>
      <c r="C276" s="35"/>
      <c r="D276" s="35"/>
      <c r="E276" s="35"/>
      <c r="F276" s="35"/>
      <c r="G276" s="35"/>
      <c r="H276" s="35"/>
      <c r="I276" s="35"/>
      <c r="J276" s="35"/>
      <c r="K276" s="35"/>
      <c r="L276" s="35"/>
      <c r="M276" s="35"/>
      <c r="N276" s="35"/>
      <c r="O276" s="35"/>
      <c r="P276" s="35"/>
      <c r="Q276" s="35"/>
      <c r="R276" s="35"/>
      <c r="S276" s="35"/>
    </row>
    <row r="277" spans="1:19" x14ac:dyDescent="0.45">
      <c r="A277" s="35"/>
      <c r="B277" s="35"/>
      <c r="C277" s="35"/>
      <c r="D277" s="35"/>
      <c r="E277" s="35"/>
      <c r="F277" s="35"/>
      <c r="G277" s="35"/>
      <c r="H277" s="35"/>
      <c r="I277" s="35"/>
      <c r="J277" s="35"/>
      <c r="K277" s="35"/>
      <c r="L277" s="35"/>
      <c r="M277" s="35"/>
      <c r="N277" s="35"/>
      <c r="O277" s="35"/>
      <c r="P277" s="35"/>
      <c r="Q277" s="35"/>
      <c r="R277" s="35"/>
      <c r="S277" s="35"/>
    </row>
    <row r="278" spans="1:19" x14ac:dyDescent="0.45">
      <c r="A278" s="35"/>
      <c r="B278" s="35"/>
      <c r="C278" s="35"/>
      <c r="D278" s="35"/>
      <c r="E278" s="35"/>
      <c r="F278" s="35"/>
      <c r="G278" s="35"/>
      <c r="H278" s="35"/>
      <c r="I278" s="35"/>
      <c r="J278" s="35"/>
      <c r="K278" s="35"/>
      <c r="L278" s="35"/>
      <c r="M278" s="35"/>
      <c r="N278" s="35"/>
      <c r="O278" s="35"/>
      <c r="P278" s="35"/>
      <c r="Q278" s="35"/>
      <c r="R278" s="35"/>
      <c r="S278" s="35"/>
    </row>
    <row r="279" spans="1:19" x14ac:dyDescent="0.45">
      <c r="A279" s="35"/>
      <c r="B279" s="35"/>
      <c r="C279" s="35"/>
      <c r="D279" s="35"/>
      <c r="E279" s="35"/>
      <c r="F279" s="35"/>
      <c r="G279" s="35"/>
      <c r="H279" s="35"/>
      <c r="I279" s="35"/>
      <c r="J279" s="35"/>
      <c r="K279" s="35"/>
      <c r="L279" s="35"/>
      <c r="M279" s="35"/>
      <c r="N279" s="35"/>
      <c r="O279" s="35"/>
      <c r="P279" s="35"/>
      <c r="Q279" s="35"/>
      <c r="R279" s="35"/>
      <c r="S279" s="35"/>
    </row>
    <row r="280" spans="1:19" x14ac:dyDescent="0.45">
      <c r="A280" s="35"/>
      <c r="B280" s="35"/>
      <c r="C280" s="35"/>
      <c r="D280" s="35"/>
      <c r="E280" s="35"/>
      <c r="F280" s="35"/>
      <c r="G280" s="35"/>
      <c r="H280" s="35"/>
      <c r="I280" s="35"/>
      <c r="J280" s="35"/>
      <c r="K280" s="35"/>
      <c r="L280" s="35"/>
      <c r="M280" s="35"/>
      <c r="N280" s="35"/>
      <c r="O280" s="35"/>
      <c r="P280" s="35"/>
      <c r="Q280" s="35"/>
      <c r="R280" s="35"/>
      <c r="S280" s="35"/>
    </row>
    <row r="281" spans="1:19" x14ac:dyDescent="0.45">
      <c r="A281" s="35"/>
      <c r="B281" s="35"/>
      <c r="C281" s="35"/>
      <c r="D281" s="35"/>
      <c r="E281" s="35"/>
      <c r="F281" s="35"/>
      <c r="G281" s="35"/>
      <c r="H281" s="35"/>
      <c r="I281" s="35"/>
      <c r="J281" s="35"/>
      <c r="K281" s="35"/>
      <c r="L281" s="35"/>
      <c r="M281" s="35"/>
      <c r="N281" s="35"/>
      <c r="O281" s="35"/>
      <c r="P281" s="35"/>
      <c r="Q281" s="35"/>
      <c r="R281" s="35"/>
      <c r="S281" s="35"/>
    </row>
    <row r="282" spans="1:19" x14ac:dyDescent="0.45">
      <c r="A282" s="35"/>
      <c r="B282" s="35"/>
      <c r="C282" s="35"/>
      <c r="D282" s="35"/>
      <c r="E282" s="35"/>
      <c r="F282" s="35"/>
      <c r="G282" s="35"/>
      <c r="H282" s="35"/>
      <c r="I282" s="35"/>
      <c r="J282" s="35"/>
      <c r="K282" s="35"/>
      <c r="L282" s="35"/>
      <c r="M282" s="35"/>
      <c r="N282" s="35"/>
      <c r="O282" s="35"/>
      <c r="P282" s="35"/>
      <c r="Q282" s="35"/>
      <c r="R282" s="35"/>
      <c r="S282" s="35"/>
    </row>
    <row r="283" spans="1:19" x14ac:dyDescent="0.45">
      <c r="A283" s="35"/>
      <c r="B283" s="35"/>
      <c r="C283" s="35"/>
      <c r="D283" s="35"/>
      <c r="E283" s="35"/>
      <c r="F283" s="35"/>
      <c r="G283" s="35"/>
      <c r="H283" s="35"/>
      <c r="I283" s="35"/>
      <c r="J283" s="35"/>
      <c r="K283" s="35"/>
      <c r="L283" s="35"/>
      <c r="M283" s="35"/>
      <c r="N283" s="35"/>
      <c r="O283" s="35"/>
      <c r="P283" s="35"/>
      <c r="Q283" s="35"/>
      <c r="R283" s="35"/>
      <c r="S283" s="35"/>
    </row>
    <row r="284" spans="1:19" x14ac:dyDescent="0.45">
      <c r="A284" s="35"/>
      <c r="B284" s="35"/>
      <c r="C284" s="35"/>
      <c r="D284" s="35"/>
      <c r="E284" s="35"/>
      <c r="F284" s="35"/>
      <c r="G284" s="35"/>
      <c r="H284" s="35"/>
      <c r="I284" s="35"/>
      <c r="J284" s="35"/>
      <c r="K284" s="35"/>
      <c r="L284" s="35"/>
      <c r="M284" s="35"/>
      <c r="N284" s="35"/>
      <c r="O284" s="35"/>
      <c r="P284" s="35"/>
      <c r="Q284" s="35"/>
      <c r="R284" s="35"/>
      <c r="S284" s="35"/>
    </row>
    <row r="285" spans="1:19" x14ac:dyDescent="0.45">
      <c r="A285" s="35"/>
      <c r="B285" s="35"/>
      <c r="C285" s="35"/>
      <c r="D285" s="35"/>
      <c r="E285" s="35"/>
      <c r="F285" s="35"/>
      <c r="G285" s="35"/>
      <c r="H285" s="35"/>
      <c r="I285" s="35"/>
      <c r="J285" s="35"/>
      <c r="K285" s="35"/>
      <c r="L285" s="35"/>
      <c r="M285" s="35"/>
      <c r="N285" s="35"/>
      <c r="O285" s="35"/>
      <c r="P285" s="35"/>
      <c r="Q285" s="35"/>
      <c r="R285" s="35"/>
      <c r="S285" s="35"/>
    </row>
    <row r="286" spans="1:19" x14ac:dyDescent="0.45">
      <c r="A286" s="35"/>
      <c r="B286" s="35"/>
      <c r="C286" s="35"/>
      <c r="D286" s="35"/>
      <c r="E286" s="35"/>
      <c r="F286" s="35"/>
      <c r="G286" s="35"/>
      <c r="H286" s="35"/>
      <c r="I286" s="35"/>
      <c r="J286" s="35"/>
      <c r="K286" s="35"/>
      <c r="L286" s="35"/>
      <c r="M286" s="35"/>
      <c r="N286" s="35"/>
      <c r="O286" s="35"/>
      <c r="P286" s="35"/>
      <c r="Q286" s="35"/>
      <c r="R286" s="35"/>
      <c r="S286" s="35"/>
    </row>
    <row r="287" spans="1:19" x14ac:dyDescent="0.45">
      <c r="A287" s="35"/>
      <c r="B287" s="35"/>
      <c r="C287" s="35"/>
      <c r="D287" s="35"/>
      <c r="E287" s="35"/>
      <c r="F287" s="35"/>
      <c r="G287" s="35"/>
      <c r="H287" s="35"/>
      <c r="I287" s="35"/>
      <c r="J287" s="35"/>
      <c r="K287" s="35"/>
      <c r="L287" s="35"/>
      <c r="M287" s="35"/>
      <c r="N287" s="35"/>
      <c r="O287" s="35"/>
      <c r="P287" s="35"/>
      <c r="Q287" s="35"/>
      <c r="R287" s="35"/>
      <c r="S287" s="35"/>
    </row>
    <row r="288" spans="1:19" x14ac:dyDescent="0.45">
      <c r="A288" s="35"/>
      <c r="B288" s="35"/>
      <c r="C288" s="35"/>
      <c r="D288" s="35"/>
      <c r="E288" s="35"/>
      <c r="F288" s="35"/>
      <c r="G288" s="35"/>
      <c r="H288" s="35"/>
      <c r="I288" s="35"/>
      <c r="J288" s="35"/>
      <c r="K288" s="35"/>
      <c r="L288" s="35"/>
      <c r="M288" s="35"/>
      <c r="N288" s="35"/>
      <c r="O288" s="35"/>
      <c r="P288" s="35"/>
      <c r="Q288" s="35"/>
      <c r="R288" s="35"/>
      <c r="S288" s="35"/>
    </row>
    <row r="289" spans="1:19" x14ac:dyDescent="0.45">
      <c r="A289" s="35"/>
      <c r="B289" s="35"/>
      <c r="C289" s="35"/>
      <c r="D289" s="35"/>
      <c r="E289" s="35"/>
      <c r="F289" s="35"/>
      <c r="G289" s="35"/>
      <c r="H289" s="35"/>
      <c r="I289" s="35"/>
      <c r="J289" s="35"/>
      <c r="K289" s="35"/>
      <c r="L289" s="35"/>
      <c r="M289" s="35"/>
      <c r="N289" s="35"/>
      <c r="O289" s="35"/>
      <c r="P289" s="35"/>
      <c r="Q289" s="35"/>
      <c r="R289" s="35"/>
      <c r="S289" s="35"/>
    </row>
    <row r="290" spans="1:19" x14ac:dyDescent="0.45">
      <c r="A290" s="35"/>
      <c r="B290" s="35"/>
      <c r="C290" s="35"/>
      <c r="D290" s="35"/>
      <c r="E290" s="35"/>
      <c r="F290" s="35"/>
      <c r="G290" s="35"/>
      <c r="H290" s="35"/>
      <c r="I290" s="35"/>
      <c r="J290" s="35"/>
      <c r="K290" s="35"/>
      <c r="L290" s="35"/>
      <c r="M290" s="35"/>
      <c r="N290" s="35"/>
      <c r="O290" s="35"/>
      <c r="P290" s="35"/>
      <c r="Q290" s="35"/>
      <c r="R290" s="35"/>
      <c r="S290" s="35"/>
    </row>
    <row r="291" spans="1:19" x14ac:dyDescent="0.45">
      <c r="A291" s="35"/>
      <c r="B291" s="35"/>
      <c r="C291" s="35"/>
      <c r="D291" s="35"/>
      <c r="E291" s="35"/>
      <c r="F291" s="35"/>
      <c r="G291" s="35"/>
      <c r="H291" s="35"/>
      <c r="I291" s="35"/>
      <c r="J291" s="35"/>
      <c r="K291" s="35"/>
      <c r="L291" s="35"/>
      <c r="M291" s="35"/>
      <c r="N291" s="35"/>
      <c r="O291" s="35"/>
      <c r="P291" s="35"/>
      <c r="Q291" s="35"/>
      <c r="R291" s="35"/>
      <c r="S291" s="35"/>
    </row>
    <row r="292" spans="1:19" x14ac:dyDescent="0.45">
      <c r="A292" s="35"/>
      <c r="B292" s="35"/>
      <c r="C292" s="35"/>
      <c r="D292" s="35"/>
      <c r="E292" s="35"/>
      <c r="F292" s="35"/>
      <c r="G292" s="35"/>
      <c r="H292" s="35"/>
      <c r="I292" s="35"/>
      <c r="J292" s="35"/>
      <c r="K292" s="35"/>
      <c r="L292" s="35"/>
      <c r="M292" s="35"/>
      <c r="N292" s="35"/>
      <c r="O292" s="35"/>
      <c r="P292" s="35"/>
      <c r="Q292" s="35"/>
      <c r="R292" s="35"/>
      <c r="S292" s="35"/>
    </row>
    <row r="293" spans="1:19" x14ac:dyDescent="0.45">
      <c r="A293" s="35"/>
      <c r="B293" s="35"/>
      <c r="C293" s="35"/>
      <c r="D293" s="35"/>
      <c r="E293" s="35"/>
      <c r="F293" s="35"/>
      <c r="G293" s="35"/>
      <c r="H293" s="35"/>
      <c r="I293" s="35"/>
      <c r="J293" s="35"/>
      <c r="K293" s="35"/>
      <c r="L293" s="35"/>
      <c r="M293" s="35"/>
      <c r="N293" s="35"/>
      <c r="O293" s="35"/>
      <c r="P293" s="35"/>
      <c r="Q293" s="35"/>
      <c r="R293" s="35"/>
      <c r="S293" s="35"/>
    </row>
    <row r="294" spans="1:19" x14ac:dyDescent="0.45">
      <c r="A294" s="35"/>
      <c r="B294" s="35"/>
      <c r="C294" s="35"/>
      <c r="D294" s="35"/>
      <c r="E294" s="35"/>
      <c r="F294" s="35"/>
      <c r="G294" s="35"/>
      <c r="H294" s="35"/>
      <c r="I294" s="35"/>
      <c r="J294" s="35"/>
      <c r="K294" s="35"/>
      <c r="L294" s="35"/>
      <c r="M294" s="35"/>
      <c r="N294" s="35"/>
      <c r="O294" s="35"/>
      <c r="P294" s="35"/>
      <c r="Q294" s="35"/>
      <c r="R294" s="35"/>
      <c r="S294" s="35"/>
    </row>
    <row r="295" spans="1:19" x14ac:dyDescent="0.45">
      <c r="A295" s="35"/>
      <c r="B295" s="35"/>
      <c r="C295" s="35"/>
      <c r="D295" s="35"/>
      <c r="E295" s="35"/>
      <c r="F295" s="35"/>
      <c r="G295" s="35"/>
      <c r="H295" s="35"/>
      <c r="I295" s="35"/>
      <c r="J295" s="35"/>
      <c r="K295" s="35"/>
      <c r="L295" s="35"/>
      <c r="M295" s="35"/>
      <c r="N295" s="35"/>
      <c r="O295" s="35"/>
      <c r="P295" s="35"/>
      <c r="Q295" s="35"/>
      <c r="R295" s="35"/>
      <c r="S295" s="35"/>
    </row>
    <row r="296" spans="1:19" x14ac:dyDescent="0.45">
      <c r="A296" s="35"/>
      <c r="B296" s="35"/>
      <c r="C296" s="35"/>
      <c r="D296" s="35"/>
      <c r="E296" s="35"/>
      <c r="F296" s="35"/>
      <c r="G296" s="35"/>
      <c r="H296" s="35"/>
      <c r="I296" s="35"/>
      <c r="J296" s="35"/>
      <c r="K296" s="35"/>
      <c r="L296" s="35"/>
      <c r="M296" s="35"/>
      <c r="N296" s="35"/>
      <c r="O296" s="35"/>
      <c r="P296" s="35"/>
      <c r="Q296" s="35"/>
      <c r="R296" s="35"/>
      <c r="S296" s="35"/>
    </row>
    <row r="297" spans="1:19" x14ac:dyDescent="0.45">
      <c r="A297" s="35"/>
      <c r="B297" s="35"/>
      <c r="C297" s="35"/>
      <c r="D297" s="35"/>
      <c r="E297" s="35"/>
      <c r="F297" s="35"/>
      <c r="G297" s="35"/>
      <c r="H297" s="35"/>
      <c r="I297" s="35"/>
      <c r="J297" s="35"/>
      <c r="K297" s="35"/>
      <c r="L297" s="35"/>
      <c r="M297" s="35"/>
      <c r="N297" s="35"/>
      <c r="O297" s="35"/>
      <c r="P297" s="35"/>
      <c r="Q297" s="35"/>
      <c r="R297" s="35"/>
      <c r="S297" s="35"/>
    </row>
    <row r="298" spans="1:19" x14ac:dyDescent="0.45">
      <c r="A298" s="35"/>
      <c r="B298" s="35"/>
      <c r="C298" s="35"/>
      <c r="D298" s="35"/>
      <c r="E298" s="35"/>
      <c r="F298" s="35"/>
      <c r="G298" s="35"/>
      <c r="H298" s="35"/>
      <c r="I298" s="35"/>
      <c r="J298" s="35"/>
      <c r="K298" s="35"/>
      <c r="L298" s="35"/>
      <c r="M298" s="35"/>
      <c r="N298" s="35"/>
      <c r="O298" s="35"/>
      <c r="P298" s="35"/>
      <c r="Q298" s="35"/>
      <c r="R298" s="35"/>
      <c r="S298" s="35"/>
    </row>
    <row r="299" spans="1:19" x14ac:dyDescent="0.45">
      <c r="A299" s="35"/>
      <c r="B299" s="35"/>
      <c r="C299" s="35"/>
      <c r="D299" s="35"/>
      <c r="E299" s="35"/>
      <c r="F299" s="35"/>
      <c r="G299" s="35"/>
      <c r="H299" s="35"/>
      <c r="I299" s="35"/>
      <c r="J299" s="35"/>
      <c r="K299" s="35"/>
      <c r="L299" s="35"/>
      <c r="M299" s="35"/>
      <c r="N299" s="35"/>
      <c r="O299" s="35"/>
      <c r="P299" s="35"/>
      <c r="Q299" s="35"/>
      <c r="R299" s="35"/>
      <c r="S299" s="35"/>
    </row>
    <row r="300" spans="1:19" x14ac:dyDescent="0.45">
      <c r="A300" s="35"/>
      <c r="B300" s="35"/>
      <c r="C300" s="35"/>
      <c r="D300" s="35"/>
      <c r="E300" s="35"/>
      <c r="F300" s="35"/>
      <c r="G300" s="35"/>
      <c r="H300" s="35"/>
      <c r="I300" s="35"/>
      <c r="J300" s="35"/>
      <c r="K300" s="35"/>
      <c r="L300" s="35"/>
      <c r="M300" s="35"/>
      <c r="N300" s="35"/>
      <c r="O300" s="35"/>
      <c r="P300" s="35"/>
      <c r="Q300" s="35"/>
      <c r="R300" s="35"/>
      <c r="S300" s="35"/>
    </row>
    <row r="301" spans="1:19" x14ac:dyDescent="0.45">
      <c r="A301" s="35"/>
      <c r="B301" s="35"/>
      <c r="C301" s="35"/>
      <c r="D301" s="35"/>
      <c r="E301" s="35"/>
      <c r="F301" s="35"/>
      <c r="G301" s="35"/>
      <c r="H301" s="35"/>
      <c r="I301" s="35"/>
      <c r="J301" s="35"/>
      <c r="K301" s="35"/>
      <c r="L301" s="35"/>
      <c r="M301" s="35"/>
      <c r="N301" s="35"/>
      <c r="O301" s="35"/>
      <c r="P301" s="35"/>
      <c r="Q301" s="35"/>
      <c r="R301" s="35"/>
      <c r="S301" s="35"/>
    </row>
    <row r="302" spans="1:19" x14ac:dyDescent="0.45">
      <c r="A302" s="35"/>
      <c r="B302" s="35"/>
      <c r="C302" s="35"/>
      <c r="D302" s="35"/>
      <c r="E302" s="35"/>
      <c r="F302" s="35"/>
      <c r="G302" s="35"/>
      <c r="H302" s="35"/>
      <c r="I302" s="35"/>
      <c r="J302" s="35"/>
      <c r="K302" s="35"/>
      <c r="L302" s="35"/>
      <c r="M302" s="35"/>
      <c r="N302" s="35"/>
      <c r="O302" s="35"/>
      <c r="P302" s="35"/>
      <c r="Q302" s="35"/>
      <c r="R302" s="35"/>
      <c r="S302" s="35"/>
    </row>
    <row r="303" spans="1:19" x14ac:dyDescent="0.45">
      <c r="A303" s="35"/>
      <c r="B303" s="35"/>
      <c r="C303" s="35"/>
      <c r="D303" s="35"/>
      <c r="E303" s="35"/>
      <c r="F303" s="35"/>
      <c r="G303" s="35"/>
      <c r="H303" s="35"/>
      <c r="I303" s="35"/>
      <c r="J303" s="35"/>
      <c r="K303" s="35"/>
      <c r="L303" s="35"/>
      <c r="M303" s="35"/>
      <c r="N303" s="35"/>
      <c r="O303" s="35"/>
      <c r="P303" s="35"/>
      <c r="Q303" s="35"/>
      <c r="R303" s="35"/>
      <c r="S303" s="35"/>
    </row>
    <row r="304" spans="1:19" x14ac:dyDescent="0.45">
      <c r="A304" s="35"/>
      <c r="B304" s="35"/>
      <c r="C304" s="35"/>
      <c r="D304" s="35"/>
      <c r="E304" s="35"/>
      <c r="F304" s="35"/>
      <c r="G304" s="35"/>
      <c r="H304" s="35"/>
      <c r="I304" s="35"/>
      <c r="J304" s="35"/>
      <c r="K304" s="35"/>
      <c r="L304" s="35"/>
      <c r="M304" s="35"/>
      <c r="N304" s="35"/>
      <c r="O304" s="35"/>
      <c r="P304" s="35"/>
      <c r="Q304" s="35"/>
      <c r="R304" s="35"/>
      <c r="S304" s="35"/>
    </row>
    <row r="305" spans="1:19" x14ac:dyDescent="0.45">
      <c r="A305" s="35"/>
      <c r="B305" s="35"/>
      <c r="C305" s="35"/>
      <c r="D305" s="35"/>
      <c r="E305" s="35"/>
      <c r="F305" s="35"/>
      <c r="G305" s="35"/>
      <c r="H305" s="35"/>
      <c r="I305" s="35"/>
      <c r="J305" s="35"/>
      <c r="K305" s="35"/>
      <c r="L305" s="35"/>
      <c r="M305" s="35"/>
      <c r="N305" s="35"/>
      <c r="O305" s="35"/>
      <c r="P305" s="35"/>
      <c r="Q305" s="35"/>
      <c r="R305" s="35"/>
      <c r="S305" s="35"/>
    </row>
    <row r="306" spans="1:19" x14ac:dyDescent="0.45">
      <c r="A306" s="35"/>
      <c r="B306" s="35"/>
      <c r="C306" s="35"/>
      <c r="D306" s="35"/>
      <c r="E306" s="35"/>
      <c r="F306" s="35"/>
      <c r="G306" s="35"/>
      <c r="H306" s="35"/>
      <c r="I306" s="35"/>
      <c r="J306" s="35"/>
      <c r="K306" s="35"/>
      <c r="L306" s="35"/>
      <c r="M306" s="35"/>
      <c r="N306" s="35"/>
      <c r="O306" s="35"/>
      <c r="P306" s="35"/>
      <c r="Q306" s="35"/>
      <c r="R306" s="35"/>
      <c r="S306" s="35"/>
    </row>
    <row r="307" spans="1:19" x14ac:dyDescent="0.45">
      <c r="A307" s="35"/>
      <c r="B307" s="35"/>
      <c r="C307" s="35"/>
      <c r="D307" s="35"/>
      <c r="E307" s="35"/>
      <c r="F307" s="35"/>
      <c r="G307" s="35"/>
      <c r="H307" s="35"/>
      <c r="I307" s="35"/>
      <c r="J307" s="35"/>
      <c r="K307" s="35"/>
      <c r="L307" s="35"/>
      <c r="M307" s="35"/>
      <c r="N307" s="35"/>
      <c r="O307" s="35"/>
      <c r="P307" s="35"/>
      <c r="Q307" s="35"/>
      <c r="R307" s="35"/>
      <c r="S307" s="35"/>
    </row>
    <row r="308" spans="1:19" x14ac:dyDescent="0.45">
      <c r="A308" s="35"/>
      <c r="B308" s="35"/>
      <c r="C308" s="35"/>
      <c r="D308" s="35"/>
      <c r="E308" s="35"/>
      <c r="F308" s="35"/>
      <c r="G308" s="35"/>
      <c r="H308" s="35"/>
      <c r="I308" s="35"/>
      <c r="J308" s="35"/>
      <c r="K308" s="35"/>
      <c r="L308" s="35"/>
      <c r="M308" s="35"/>
      <c r="N308" s="35"/>
      <c r="O308" s="35"/>
      <c r="P308" s="35"/>
      <c r="Q308" s="35"/>
      <c r="R308" s="35"/>
      <c r="S308" s="35"/>
    </row>
    <row r="309" spans="1:19" x14ac:dyDescent="0.45">
      <c r="A309" s="35"/>
      <c r="B309" s="35"/>
      <c r="C309" s="35"/>
      <c r="D309" s="35"/>
      <c r="E309" s="35"/>
      <c r="F309" s="35"/>
      <c r="G309" s="35"/>
      <c r="H309" s="35"/>
      <c r="I309" s="35"/>
      <c r="J309" s="35"/>
      <c r="K309" s="35"/>
      <c r="L309" s="35"/>
      <c r="M309" s="35"/>
      <c r="N309" s="35"/>
      <c r="O309" s="35"/>
      <c r="P309" s="35"/>
      <c r="Q309" s="35"/>
      <c r="R309" s="35"/>
      <c r="S309" s="35"/>
    </row>
    <row r="310" spans="1:19" x14ac:dyDescent="0.45">
      <c r="A310" s="35"/>
      <c r="B310" s="35"/>
      <c r="C310" s="35"/>
      <c r="D310" s="35"/>
      <c r="E310" s="35"/>
      <c r="F310" s="35"/>
      <c r="G310" s="35"/>
      <c r="H310" s="35"/>
      <c r="I310" s="35"/>
      <c r="J310" s="35"/>
      <c r="K310" s="35"/>
      <c r="L310" s="35"/>
      <c r="M310" s="35"/>
      <c r="N310" s="35"/>
      <c r="O310" s="35"/>
      <c r="P310" s="35"/>
      <c r="Q310" s="35"/>
      <c r="R310" s="35"/>
      <c r="S310" s="35"/>
    </row>
    <row r="311" spans="1:19" x14ac:dyDescent="0.45">
      <c r="A311" s="35"/>
      <c r="B311" s="35"/>
      <c r="C311" s="35"/>
      <c r="D311" s="35"/>
      <c r="E311" s="35"/>
      <c r="F311" s="35"/>
      <c r="G311" s="35"/>
      <c r="H311" s="35"/>
      <c r="I311" s="35"/>
      <c r="J311" s="35"/>
      <c r="K311" s="35"/>
      <c r="L311" s="35"/>
      <c r="M311" s="35"/>
      <c r="N311" s="35"/>
      <c r="O311" s="35"/>
      <c r="P311" s="35"/>
      <c r="Q311" s="35"/>
      <c r="R311" s="35"/>
      <c r="S311" s="35"/>
    </row>
    <row r="312" spans="1:19" x14ac:dyDescent="0.45">
      <c r="A312" s="35"/>
      <c r="B312" s="35"/>
      <c r="C312" s="35"/>
      <c r="D312" s="35"/>
      <c r="E312" s="35"/>
      <c r="F312" s="35"/>
      <c r="G312" s="35"/>
      <c r="H312" s="35"/>
      <c r="I312" s="35"/>
      <c r="J312" s="35"/>
      <c r="K312" s="35"/>
      <c r="L312" s="35"/>
      <c r="M312" s="35"/>
      <c r="N312" s="35"/>
      <c r="O312" s="35"/>
      <c r="P312" s="35"/>
      <c r="Q312" s="35"/>
      <c r="R312" s="35"/>
      <c r="S312" s="35"/>
    </row>
    <row r="313" spans="1:19" x14ac:dyDescent="0.45">
      <c r="A313" s="35"/>
      <c r="B313" s="35"/>
      <c r="C313" s="35"/>
      <c r="D313" s="35"/>
      <c r="E313" s="35"/>
      <c r="F313" s="35"/>
      <c r="G313" s="35"/>
      <c r="H313" s="35"/>
      <c r="I313" s="35"/>
      <c r="J313" s="35"/>
      <c r="K313" s="35"/>
      <c r="L313" s="35"/>
      <c r="M313" s="35"/>
      <c r="N313" s="35"/>
      <c r="O313" s="35"/>
      <c r="P313" s="35"/>
      <c r="Q313" s="35"/>
      <c r="R313" s="35"/>
      <c r="S313" s="35"/>
    </row>
    <row r="314" spans="1:19" x14ac:dyDescent="0.45">
      <c r="A314" s="35"/>
      <c r="B314" s="35"/>
      <c r="C314" s="35"/>
      <c r="D314" s="35"/>
      <c r="E314" s="35"/>
      <c r="F314" s="35"/>
      <c r="G314" s="35"/>
      <c r="H314" s="35"/>
      <c r="I314" s="35"/>
      <c r="J314" s="35"/>
      <c r="K314" s="35"/>
      <c r="L314" s="35"/>
      <c r="M314" s="35"/>
      <c r="N314" s="35"/>
      <c r="O314" s="35"/>
      <c r="P314" s="35"/>
      <c r="Q314" s="35"/>
      <c r="R314" s="35"/>
      <c r="S314" s="35"/>
    </row>
    <row r="315" spans="1:19" x14ac:dyDescent="0.45">
      <c r="A315" s="35"/>
      <c r="B315" s="35"/>
      <c r="C315" s="35"/>
      <c r="D315" s="35"/>
      <c r="E315" s="35"/>
      <c r="F315" s="35"/>
      <c r="G315" s="35"/>
      <c r="H315" s="35"/>
      <c r="I315" s="35"/>
      <c r="J315" s="35"/>
      <c r="K315" s="35"/>
      <c r="L315" s="35"/>
      <c r="M315" s="35"/>
      <c r="N315" s="35"/>
      <c r="O315" s="35"/>
      <c r="P315" s="35"/>
      <c r="Q315" s="35"/>
      <c r="R315" s="35"/>
      <c r="S315" s="35"/>
    </row>
    <row r="316" spans="1:19" x14ac:dyDescent="0.45">
      <c r="A316" s="35"/>
      <c r="B316" s="35"/>
      <c r="C316" s="35"/>
      <c r="D316" s="35"/>
      <c r="E316" s="35"/>
      <c r="F316" s="35"/>
      <c r="G316" s="35"/>
      <c r="H316" s="35"/>
      <c r="I316" s="35"/>
      <c r="J316" s="35"/>
      <c r="K316" s="35"/>
      <c r="L316" s="35"/>
      <c r="M316" s="35"/>
      <c r="N316" s="35"/>
      <c r="O316" s="35"/>
      <c r="P316" s="35"/>
      <c r="Q316" s="35"/>
      <c r="R316" s="35"/>
      <c r="S316" s="35"/>
    </row>
    <row r="317" spans="1:19" x14ac:dyDescent="0.45">
      <c r="A317" s="35"/>
      <c r="B317" s="35"/>
      <c r="C317" s="35"/>
      <c r="D317" s="35"/>
      <c r="E317" s="35"/>
      <c r="F317" s="35"/>
      <c r="G317" s="35"/>
      <c r="H317" s="35"/>
      <c r="I317" s="35"/>
      <c r="J317" s="35"/>
      <c r="K317" s="35"/>
      <c r="L317" s="35"/>
      <c r="M317" s="35"/>
      <c r="N317" s="35"/>
      <c r="O317" s="35"/>
      <c r="P317" s="35"/>
      <c r="Q317" s="35"/>
      <c r="R317" s="35"/>
      <c r="S317" s="35"/>
    </row>
    <row r="318" spans="1:19" x14ac:dyDescent="0.45">
      <c r="A318" s="35"/>
      <c r="B318" s="35"/>
      <c r="C318" s="35"/>
      <c r="D318" s="35"/>
      <c r="E318" s="35"/>
      <c r="F318" s="35"/>
      <c r="G318" s="35"/>
      <c r="H318" s="35"/>
      <c r="I318" s="35"/>
      <c r="J318" s="35"/>
      <c r="K318" s="35"/>
      <c r="L318" s="35"/>
      <c r="M318" s="35"/>
      <c r="N318" s="35"/>
      <c r="O318" s="35"/>
      <c r="P318" s="35"/>
      <c r="Q318" s="35"/>
      <c r="R318" s="35"/>
      <c r="S318" s="35"/>
    </row>
    <row r="319" spans="1:19" x14ac:dyDescent="0.45">
      <c r="A319" s="35"/>
      <c r="B319" s="35"/>
      <c r="C319" s="35"/>
      <c r="D319" s="35"/>
      <c r="E319" s="35"/>
      <c r="F319" s="35"/>
      <c r="G319" s="35"/>
      <c r="H319" s="35"/>
      <c r="I319" s="35"/>
      <c r="J319" s="35"/>
      <c r="K319" s="35"/>
      <c r="L319" s="35"/>
      <c r="M319" s="35"/>
      <c r="N319" s="35"/>
      <c r="O319" s="35"/>
      <c r="P319" s="35"/>
      <c r="Q319" s="35"/>
      <c r="R319" s="35"/>
      <c r="S319" s="35"/>
    </row>
    <row r="320" spans="1:19" x14ac:dyDescent="0.45">
      <c r="A320" s="35"/>
      <c r="B320" s="35"/>
      <c r="C320" s="35"/>
      <c r="D320" s="35"/>
      <c r="E320" s="35"/>
      <c r="F320" s="35"/>
      <c r="G320" s="35"/>
      <c r="H320" s="35"/>
      <c r="I320" s="35"/>
      <c r="J320" s="35"/>
      <c r="K320" s="35"/>
      <c r="L320" s="35"/>
      <c r="M320" s="35"/>
      <c r="N320" s="35"/>
      <c r="O320" s="35"/>
      <c r="P320" s="35"/>
      <c r="Q320" s="35"/>
      <c r="R320" s="35"/>
      <c r="S320" s="35"/>
    </row>
    <row r="321" spans="1:19" x14ac:dyDescent="0.45">
      <c r="A321" s="35"/>
      <c r="B321" s="35"/>
      <c r="C321" s="35"/>
      <c r="D321" s="35"/>
      <c r="E321" s="35"/>
      <c r="F321" s="35"/>
      <c r="G321" s="35"/>
      <c r="H321" s="35"/>
      <c r="I321" s="35"/>
      <c r="J321" s="35"/>
      <c r="K321" s="35"/>
      <c r="L321" s="35"/>
      <c r="M321" s="35"/>
      <c r="N321" s="35"/>
      <c r="O321" s="35"/>
      <c r="P321" s="35"/>
      <c r="Q321" s="35"/>
      <c r="R321" s="35"/>
      <c r="S321" s="35"/>
    </row>
    <row r="322" spans="1:19" x14ac:dyDescent="0.45">
      <c r="A322" s="35"/>
      <c r="B322" s="35"/>
      <c r="C322" s="35"/>
      <c r="D322" s="35"/>
      <c r="E322" s="35"/>
      <c r="F322" s="35"/>
      <c r="G322" s="35"/>
      <c r="H322" s="35"/>
      <c r="I322" s="35"/>
      <c r="J322" s="35"/>
      <c r="K322" s="35"/>
      <c r="L322" s="35"/>
      <c r="M322" s="35"/>
      <c r="N322" s="35"/>
      <c r="O322" s="35"/>
      <c r="P322" s="35"/>
      <c r="Q322" s="35"/>
      <c r="R322" s="35"/>
      <c r="S322" s="35"/>
    </row>
    <row r="323" spans="1:19" x14ac:dyDescent="0.45">
      <c r="A323" s="35"/>
      <c r="B323" s="35"/>
      <c r="C323" s="35"/>
      <c r="D323" s="35"/>
      <c r="E323" s="35"/>
      <c r="F323" s="35"/>
      <c r="G323" s="35"/>
      <c r="H323" s="35"/>
      <c r="I323" s="35"/>
      <c r="J323" s="35"/>
      <c r="K323" s="35"/>
      <c r="L323" s="35"/>
      <c r="M323" s="35"/>
      <c r="N323" s="35"/>
      <c r="O323" s="35"/>
      <c r="P323" s="35"/>
      <c r="Q323" s="35"/>
      <c r="R323" s="35"/>
      <c r="S323" s="35"/>
    </row>
    <row r="324" spans="1:19" x14ac:dyDescent="0.45">
      <c r="A324" s="35"/>
      <c r="B324" s="35"/>
      <c r="C324" s="35"/>
      <c r="D324" s="35"/>
      <c r="E324" s="35"/>
      <c r="F324" s="35"/>
      <c r="G324" s="35"/>
      <c r="H324" s="35"/>
      <c r="I324" s="35"/>
      <c r="J324" s="35"/>
      <c r="K324" s="35"/>
      <c r="L324" s="35"/>
      <c r="M324" s="35"/>
      <c r="N324" s="35"/>
      <c r="O324" s="35"/>
      <c r="P324" s="35"/>
      <c r="Q324" s="35"/>
      <c r="R324" s="35"/>
      <c r="S324" s="35"/>
    </row>
    <row r="325" spans="1:19" x14ac:dyDescent="0.45">
      <c r="A325" s="35"/>
      <c r="B325" s="35"/>
      <c r="C325" s="35"/>
      <c r="D325" s="35"/>
      <c r="E325" s="35"/>
      <c r="F325" s="35"/>
      <c r="G325" s="35"/>
      <c r="H325" s="35"/>
      <c r="I325" s="35"/>
      <c r="J325" s="35"/>
      <c r="K325" s="35"/>
      <c r="L325" s="35"/>
      <c r="M325" s="35"/>
      <c r="N325" s="35"/>
      <c r="O325" s="35"/>
      <c r="P325" s="35"/>
      <c r="Q325" s="35"/>
      <c r="R325" s="35"/>
      <c r="S325" s="35"/>
    </row>
    <row r="326" spans="1:19" x14ac:dyDescent="0.45">
      <c r="A326" s="35"/>
      <c r="B326" s="35"/>
      <c r="C326" s="35"/>
      <c r="D326" s="35"/>
      <c r="E326" s="35"/>
      <c r="F326" s="35"/>
      <c r="G326" s="35"/>
      <c r="H326" s="35"/>
      <c r="I326" s="35"/>
      <c r="J326" s="35"/>
      <c r="K326" s="35"/>
      <c r="L326" s="35"/>
      <c r="M326" s="35"/>
      <c r="N326" s="35"/>
      <c r="O326" s="35"/>
      <c r="P326" s="35"/>
      <c r="Q326" s="35"/>
      <c r="R326" s="35"/>
      <c r="S326" s="35"/>
    </row>
    <row r="327" spans="1:19" x14ac:dyDescent="0.45">
      <c r="A327" s="35"/>
      <c r="B327" s="35"/>
      <c r="C327" s="35"/>
      <c r="D327" s="35"/>
      <c r="E327" s="35"/>
      <c r="F327" s="35"/>
      <c r="G327" s="35"/>
      <c r="H327" s="35"/>
      <c r="I327" s="35"/>
      <c r="J327" s="35"/>
      <c r="K327" s="35"/>
      <c r="L327" s="35"/>
      <c r="M327" s="35"/>
      <c r="N327" s="35"/>
      <c r="O327" s="35"/>
      <c r="P327" s="35"/>
      <c r="Q327" s="35"/>
      <c r="R327" s="35"/>
      <c r="S327" s="35"/>
    </row>
    <row r="328" spans="1:19" x14ac:dyDescent="0.45">
      <c r="A328" s="35"/>
      <c r="B328" s="35"/>
      <c r="C328" s="35"/>
      <c r="D328" s="35"/>
      <c r="E328" s="35"/>
      <c r="F328" s="35"/>
      <c r="G328" s="35"/>
      <c r="H328" s="35"/>
      <c r="I328" s="35"/>
      <c r="J328" s="35"/>
      <c r="K328" s="35"/>
      <c r="L328" s="35"/>
      <c r="M328" s="35"/>
      <c r="N328" s="35"/>
      <c r="O328" s="35"/>
      <c r="P328" s="35"/>
      <c r="Q328" s="35"/>
      <c r="R328" s="35"/>
      <c r="S328" s="35"/>
    </row>
    <row r="329" spans="1:19" x14ac:dyDescent="0.45">
      <c r="A329" s="35"/>
      <c r="B329" s="35"/>
      <c r="C329" s="35"/>
      <c r="D329" s="35"/>
      <c r="E329" s="35"/>
      <c r="F329" s="35"/>
      <c r="G329" s="35"/>
      <c r="H329" s="35"/>
      <c r="I329" s="35"/>
      <c r="J329" s="35"/>
      <c r="K329" s="35"/>
      <c r="L329" s="35"/>
      <c r="M329" s="35"/>
      <c r="N329" s="35"/>
      <c r="O329" s="35"/>
      <c r="P329" s="35"/>
      <c r="Q329" s="35"/>
      <c r="R329" s="35"/>
      <c r="S329" s="35"/>
    </row>
    <row r="330" spans="1:19" x14ac:dyDescent="0.45">
      <c r="A330" s="35"/>
      <c r="B330" s="35"/>
      <c r="C330" s="35"/>
      <c r="D330" s="35"/>
      <c r="E330" s="35"/>
      <c r="F330" s="35"/>
      <c r="G330" s="35"/>
      <c r="H330" s="35"/>
      <c r="I330" s="35"/>
      <c r="J330" s="35"/>
      <c r="K330" s="35"/>
      <c r="L330" s="35"/>
      <c r="M330" s="35"/>
      <c r="N330" s="35"/>
      <c r="O330" s="35"/>
      <c r="P330" s="35"/>
      <c r="Q330" s="35"/>
      <c r="R330" s="35"/>
      <c r="S330" s="35"/>
    </row>
    <row r="331" spans="1:19" x14ac:dyDescent="0.45">
      <c r="A331" s="35"/>
      <c r="B331" s="35"/>
      <c r="C331" s="35"/>
      <c r="D331" s="35"/>
      <c r="E331" s="35"/>
      <c r="F331" s="35"/>
      <c r="G331" s="35"/>
      <c r="H331" s="35"/>
      <c r="I331" s="35"/>
      <c r="J331" s="35"/>
      <c r="K331" s="35"/>
      <c r="L331" s="35"/>
      <c r="M331" s="35"/>
      <c r="N331" s="35"/>
      <c r="O331" s="35"/>
      <c r="P331" s="35"/>
      <c r="Q331" s="35"/>
      <c r="R331" s="35"/>
      <c r="S331" s="35"/>
    </row>
    <row r="332" spans="1:19" x14ac:dyDescent="0.45">
      <c r="A332" s="35"/>
      <c r="B332" s="35"/>
      <c r="C332" s="35"/>
      <c r="D332" s="35"/>
      <c r="E332" s="35"/>
      <c r="F332" s="35"/>
      <c r="G332" s="35"/>
      <c r="H332" s="35"/>
      <c r="I332" s="35"/>
      <c r="J332" s="35"/>
      <c r="K332" s="35"/>
      <c r="L332" s="35"/>
      <c r="M332" s="35"/>
      <c r="N332" s="35"/>
      <c r="O332" s="35"/>
      <c r="P332" s="35"/>
      <c r="Q332" s="35"/>
      <c r="R332" s="35"/>
      <c r="S332" s="35"/>
    </row>
    <row r="333" spans="1:19" x14ac:dyDescent="0.45">
      <c r="A333" s="35"/>
      <c r="B333" s="35"/>
      <c r="C333" s="35"/>
      <c r="D333" s="35"/>
      <c r="E333" s="35"/>
      <c r="F333" s="35"/>
      <c r="G333" s="35"/>
      <c r="H333" s="35"/>
      <c r="I333" s="35"/>
      <c r="J333" s="35"/>
      <c r="K333" s="35"/>
      <c r="L333" s="35"/>
      <c r="M333" s="35"/>
      <c r="N333" s="35"/>
      <c r="O333" s="35"/>
      <c r="P333" s="35"/>
      <c r="Q333" s="35"/>
      <c r="R333" s="35"/>
      <c r="S333" s="35"/>
    </row>
    <row r="334" spans="1:19" x14ac:dyDescent="0.45">
      <c r="A334" s="35"/>
      <c r="B334" s="35"/>
      <c r="C334" s="35"/>
      <c r="D334" s="35"/>
      <c r="E334" s="35"/>
      <c r="F334" s="35"/>
      <c r="G334" s="35"/>
      <c r="H334" s="35"/>
      <c r="I334" s="35"/>
      <c r="J334" s="35"/>
      <c r="K334" s="35"/>
      <c r="L334" s="35"/>
      <c r="M334" s="35"/>
      <c r="N334" s="35"/>
      <c r="O334" s="35"/>
      <c r="P334" s="35"/>
      <c r="Q334" s="35"/>
      <c r="R334" s="35"/>
      <c r="S334" s="35"/>
    </row>
    <row r="335" spans="1:19" x14ac:dyDescent="0.45">
      <c r="A335" s="35"/>
      <c r="B335" s="35"/>
      <c r="C335" s="35"/>
      <c r="D335" s="35"/>
      <c r="E335" s="35"/>
      <c r="F335" s="35"/>
      <c r="G335" s="35"/>
      <c r="H335" s="35"/>
      <c r="I335" s="35"/>
      <c r="J335" s="35"/>
      <c r="K335" s="35"/>
      <c r="L335" s="35"/>
      <c r="M335" s="35"/>
      <c r="N335" s="35"/>
      <c r="O335" s="35"/>
      <c r="P335" s="35"/>
      <c r="Q335" s="35"/>
      <c r="R335" s="35"/>
      <c r="S335" s="35"/>
    </row>
    <row r="336" spans="1:19" x14ac:dyDescent="0.45">
      <c r="A336" s="35"/>
      <c r="B336" s="35"/>
      <c r="C336" s="35"/>
      <c r="D336" s="35"/>
      <c r="E336" s="35"/>
      <c r="F336" s="35"/>
      <c r="G336" s="35"/>
      <c r="H336" s="35"/>
      <c r="I336" s="35"/>
      <c r="J336" s="35"/>
      <c r="K336" s="35"/>
      <c r="L336" s="35"/>
      <c r="M336" s="35"/>
      <c r="N336" s="35"/>
      <c r="O336" s="35"/>
      <c r="P336" s="35"/>
      <c r="Q336" s="35"/>
      <c r="R336" s="35"/>
      <c r="S336" s="35"/>
    </row>
    <row r="337" spans="1:19" x14ac:dyDescent="0.45">
      <c r="A337" s="35"/>
      <c r="B337" s="35"/>
      <c r="C337" s="35"/>
      <c r="D337" s="35"/>
      <c r="E337" s="35"/>
      <c r="F337" s="35"/>
      <c r="G337" s="35"/>
      <c r="H337" s="35"/>
      <c r="I337" s="35"/>
      <c r="J337" s="35"/>
      <c r="K337" s="35"/>
      <c r="L337" s="35"/>
      <c r="M337" s="35"/>
      <c r="N337" s="35"/>
      <c r="O337" s="35"/>
      <c r="P337" s="35"/>
      <c r="Q337" s="35"/>
      <c r="R337" s="35"/>
      <c r="S337" s="35"/>
    </row>
    <row r="338" spans="1:19" x14ac:dyDescent="0.45">
      <c r="A338" s="35"/>
      <c r="B338" s="35"/>
      <c r="C338" s="35"/>
      <c r="D338" s="35"/>
      <c r="E338" s="35"/>
      <c r="F338" s="35"/>
      <c r="G338" s="35"/>
      <c r="H338" s="35"/>
      <c r="I338" s="35"/>
      <c r="J338" s="35"/>
      <c r="K338" s="35"/>
      <c r="L338" s="35"/>
      <c r="M338" s="35"/>
      <c r="N338" s="35"/>
      <c r="O338" s="35"/>
      <c r="P338" s="35"/>
      <c r="Q338" s="35"/>
      <c r="R338" s="35"/>
      <c r="S338" s="35"/>
    </row>
    <row r="339" spans="1:19" x14ac:dyDescent="0.45">
      <c r="A339" s="35"/>
      <c r="B339" s="35"/>
      <c r="C339" s="35"/>
      <c r="D339" s="35"/>
      <c r="E339" s="35"/>
      <c r="F339" s="35"/>
      <c r="G339" s="35"/>
      <c r="H339" s="35"/>
      <c r="I339" s="35"/>
      <c r="J339" s="35"/>
      <c r="K339" s="35"/>
      <c r="L339" s="35"/>
      <c r="M339" s="35"/>
      <c r="N339" s="35"/>
      <c r="O339" s="35"/>
      <c r="P339" s="35"/>
      <c r="Q339" s="35"/>
      <c r="R339" s="35"/>
      <c r="S339" s="35"/>
    </row>
    <row r="340" spans="1:19" x14ac:dyDescent="0.45">
      <c r="A340" s="35"/>
      <c r="B340" s="35"/>
      <c r="C340" s="35"/>
      <c r="D340" s="35"/>
      <c r="E340" s="35"/>
      <c r="F340" s="35"/>
      <c r="G340" s="35"/>
      <c r="H340" s="35"/>
      <c r="I340" s="35"/>
      <c r="J340" s="35"/>
      <c r="K340" s="35"/>
      <c r="L340" s="35"/>
      <c r="M340" s="35"/>
      <c r="N340" s="35"/>
      <c r="O340" s="35"/>
      <c r="P340" s="35"/>
      <c r="Q340" s="35"/>
      <c r="R340" s="35"/>
      <c r="S340" s="35"/>
    </row>
    <row r="341" spans="1:19" x14ac:dyDescent="0.45">
      <c r="A341" s="35"/>
      <c r="B341" s="35"/>
      <c r="C341" s="35"/>
      <c r="D341" s="35"/>
      <c r="E341" s="35"/>
      <c r="F341" s="35"/>
      <c r="G341" s="35"/>
      <c r="H341" s="35"/>
      <c r="I341" s="35"/>
      <c r="J341" s="35"/>
      <c r="K341" s="35"/>
      <c r="L341" s="35"/>
      <c r="M341" s="35"/>
      <c r="N341" s="35"/>
      <c r="O341" s="35"/>
      <c r="P341" s="35"/>
      <c r="Q341" s="35"/>
      <c r="R341" s="35"/>
      <c r="S341" s="35"/>
    </row>
    <row r="342" spans="1:19" x14ac:dyDescent="0.45">
      <c r="A342" s="35"/>
      <c r="B342" s="35"/>
      <c r="C342" s="35"/>
      <c r="D342" s="35"/>
      <c r="E342" s="35"/>
      <c r="F342" s="35"/>
      <c r="G342" s="35"/>
      <c r="H342" s="35"/>
      <c r="I342" s="35"/>
      <c r="J342" s="35"/>
      <c r="K342" s="35"/>
      <c r="L342" s="35"/>
      <c r="M342" s="35"/>
      <c r="N342" s="35"/>
      <c r="O342" s="35"/>
      <c r="P342" s="35"/>
      <c r="Q342" s="35"/>
      <c r="R342" s="35"/>
      <c r="S342" s="35"/>
    </row>
    <row r="343" spans="1:19" x14ac:dyDescent="0.45">
      <c r="A343" s="35"/>
      <c r="B343" s="35"/>
      <c r="C343" s="35"/>
      <c r="D343" s="35"/>
      <c r="E343" s="35"/>
      <c r="F343" s="35"/>
      <c r="G343" s="35"/>
      <c r="H343" s="35"/>
      <c r="I343" s="35"/>
      <c r="J343" s="35"/>
      <c r="K343" s="35"/>
      <c r="L343" s="35"/>
      <c r="M343" s="35"/>
      <c r="N343" s="35"/>
      <c r="O343" s="35"/>
      <c r="P343" s="35"/>
      <c r="Q343" s="35"/>
      <c r="R343" s="35"/>
      <c r="S343" s="35"/>
    </row>
    <row r="344" spans="1:19" x14ac:dyDescent="0.45">
      <c r="A344" s="35"/>
      <c r="B344" s="35"/>
      <c r="C344" s="35"/>
      <c r="D344" s="35"/>
      <c r="E344" s="35"/>
      <c r="F344" s="35"/>
      <c r="G344" s="35"/>
      <c r="H344" s="35"/>
      <c r="I344" s="35"/>
      <c r="J344" s="35"/>
      <c r="K344" s="35"/>
      <c r="L344" s="35"/>
      <c r="M344" s="35"/>
      <c r="N344" s="35"/>
      <c r="O344" s="35"/>
      <c r="P344" s="35"/>
      <c r="Q344" s="35"/>
      <c r="R344" s="35"/>
      <c r="S344" s="35"/>
    </row>
    <row r="345" spans="1:19" x14ac:dyDescent="0.45">
      <c r="A345" s="35"/>
      <c r="B345" s="35"/>
      <c r="C345" s="35"/>
      <c r="D345" s="35"/>
      <c r="E345" s="35"/>
      <c r="F345" s="35"/>
      <c r="G345" s="35"/>
      <c r="H345" s="35"/>
      <c r="I345" s="35"/>
      <c r="J345" s="35"/>
      <c r="K345" s="35"/>
      <c r="L345" s="35"/>
      <c r="M345" s="35"/>
      <c r="N345" s="35"/>
      <c r="O345" s="35"/>
      <c r="P345" s="35"/>
      <c r="Q345" s="35"/>
      <c r="R345" s="35"/>
      <c r="S345" s="35"/>
    </row>
    <row r="346" spans="1:19" x14ac:dyDescent="0.45">
      <c r="A346" s="35"/>
      <c r="B346" s="35"/>
      <c r="C346" s="35"/>
      <c r="D346" s="35"/>
      <c r="E346" s="35"/>
      <c r="F346" s="35"/>
      <c r="G346" s="35"/>
      <c r="H346" s="35"/>
      <c r="I346" s="35"/>
      <c r="J346" s="35"/>
      <c r="K346" s="35"/>
      <c r="L346" s="35"/>
      <c r="M346" s="35"/>
      <c r="N346" s="35"/>
      <c r="O346" s="35"/>
      <c r="P346" s="35"/>
      <c r="Q346" s="35"/>
      <c r="R346" s="35"/>
      <c r="S346" s="35"/>
    </row>
    <row r="347" spans="1:19" x14ac:dyDescent="0.45">
      <c r="A347" s="35"/>
      <c r="B347" s="35"/>
      <c r="C347" s="35"/>
      <c r="D347" s="35"/>
      <c r="E347" s="35"/>
      <c r="F347" s="35"/>
      <c r="G347" s="35"/>
      <c r="H347" s="35"/>
      <c r="I347" s="35"/>
      <c r="J347" s="35"/>
      <c r="K347" s="35"/>
      <c r="L347" s="35"/>
      <c r="M347" s="35"/>
      <c r="N347" s="35"/>
      <c r="O347" s="35"/>
      <c r="P347" s="35"/>
      <c r="Q347" s="35"/>
      <c r="R347" s="35"/>
      <c r="S347" s="35"/>
    </row>
    <row r="348" spans="1:19" x14ac:dyDescent="0.45">
      <c r="A348" s="35"/>
      <c r="B348" s="35"/>
      <c r="C348" s="35"/>
      <c r="D348" s="35"/>
      <c r="E348" s="35"/>
      <c r="F348" s="35"/>
      <c r="G348" s="35"/>
      <c r="H348" s="35"/>
      <c r="I348" s="35"/>
      <c r="J348" s="35"/>
      <c r="K348" s="35"/>
      <c r="L348" s="35"/>
      <c r="M348" s="35"/>
      <c r="N348" s="35"/>
      <c r="O348" s="35"/>
      <c r="P348" s="35"/>
      <c r="Q348" s="35"/>
      <c r="R348" s="35"/>
      <c r="S348" s="35"/>
    </row>
    <row r="349" spans="1:19" x14ac:dyDescent="0.45">
      <c r="A349" s="35"/>
      <c r="B349" s="35"/>
      <c r="C349" s="35"/>
      <c r="D349" s="35"/>
      <c r="E349" s="35"/>
      <c r="F349" s="35"/>
      <c r="G349" s="35"/>
      <c r="H349" s="35"/>
      <c r="I349" s="35"/>
      <c r="J349" s="35"/>
      <c r="K349" s="35"/>
      <c r="L349" s="35"/>
      <c r="M349" s="35"/>
      <c r="N349" s="35"/>
      <c r="O349" s="35"/>
      <c r="P349" s="35"/>
      <c r="Q349" s="35"/>
      <c r="R349" s="35"/>
      <c r="S349" s="35"/>
    </row>
    <row r="350" spans="1:19" x14ac:dyDescent="0.45">
      <c r="A350" s="35"/>
      <c r="B350" s="35"/>
      <c r="C350" s="35"/>
      <c r="D350" s="35"/>
      <c r="E350" s="35"/>
      <c r="F350" s="35"/>
      <c r="G350" s="35"/>
      <c r="H350" s="35"/>
      <c r="I350" s="35"/>
      <c r="J350" s="35"/>
      <c r="K350" s="35"/>
      <c r="L350" s="35"/>
      <c r="M350" s="35"/>
      <c r="N350" s="35"/>
      <c r="O350" s="35"/>
      <c r="P350" s="35"/>
      <c r="Q350" s="35"/>
      <c r="R350" s="35"/>
      <c r="S350" s="35"/>
    </row>
    <row r="351" spans="1:19" x14ac:dyDescent="0.45">
      <c r="A351" s="35"/>
      <c r="B351" s="35"/>
      <c r="C351" s="35"/>
      <c r="D351" s="35"/>
      <c r="E351" s="35"/>
      <c r="F351" s="35"/>
      <c r="G351" s="35"/>
      <c r="H351" s="35"/>
      <c r="I351" s="35"/>
      <c r="J351" s="35"/>
      <c r="K351" s="35"/>
      <c r="L351" s="35"/>
      <c r="M351" s="35"/>
      <c r="N351" s="35"/>
      <c r="O351" s="35"/>
      <c r="P351" s="35"/>
      <c r="Q351" s="35"/>
      <c r="R351" s="35"/>
      <c r="S351" s="35"/>
    </row>
    <row r="352" spans="1:19" x14ac:dyDescent="0.45">
      <c r="A352" s="35"/>
      <c r="B352" s="35"/>
      <c r="C352" s="35"/>
      <c r="D352" s="35"/>
      <c r="E352" s="35"/>
      <c r="F352" s="35"/>
      <c r="G352" s="35"/>
      <c r="H352" s="35"/>
      <c r="I352" s="35"/>
      <c r="J352" s="35"/>
      <c r="K352" s="35"/>
      <c r="L352" s="35"/>
      <c r="M352" s="35"/>
      <c r="N352" s="35"/>
      <c r="O352" s="35"/>
      <c r="P352" s="35"/>
      <c r="Q352" s="35"/>
      <c r="R352" s="35"/>
      <c r="S352" s="35"/>
    </row>
    <row r="353" spans="1:19" x14ac:dyDescent="0.45">
      <c r="A353" s="35"/>
      <c r="B353" s="35"/>
      <c r="C353" s="35"/>
      <c r="D353" s="35"/>
      <c r="E353" s="35"/>
      <c r="F353" s="35"/>
      <c r="G353" s="35"/>
      <c r="H353" s="35"/>
      <c r="I353" s="35"/>
      <c r="J353" s="35"/>
      <c r="K353" s="35"/>
      <c r="L353" s="35"/>
      <c r="M353" s="35"/>
      <c r="N353" s="35"/>
      <c r="O353" s="35"/>
      <c r="P353" s="35"/>
      <c r="Q353" s="35"/>
      <c r="R353" s="35"/>
      <c r="S353" s="35"/>
    </row>
    <row r="354" spans="1:19" x14ac:dyDescent="0.45">
      <c r="A354" s="35"/>
      <c r="B354" s="35"/>
      <c r="C354" s="35"/>
      <c r="D354" s="35"/>
      <c r="E354" s="35"/>
      <c r="F354" s="35"/>
      <c r="G354" s="35"/>
      <c r="H354" s="35"/>
      <c r="I354" s="35"/>
      <c r="J354" s="35"/>
      <c r="K354" s="35"/>
      <c r="L354" s="35"/>
      <c r="M354" s="35"/>
      <c r="N354" s="35"/>
      <c r="O354" s="35"/>
      <c r="P354" s="35"/>
      <c r="Q354" s="35"/>
      <c r="R354" s="35"/>
      <c r="S354" s="35"/>
    </row>
    <row r="355" spans="1:19" x14ac:dyDescent="0.45">
      <c r="A355" s="35"/>
      <c r="B355" s="35"/>
      <c r="C355" s="35"/>
      <c r="D355" s="35"/>
      <c r="E355" s="35"/>
      <c r="F355" s="35"/>
      <c r="G355" s="35"/>
      <c r="H355" s="35"/>
      <c r="I355" s="35"/>
      <c r="J355" s="35"/>
      <c r="K355" s="35"/>
      <c r="L355" s="35"/>
      <c r="M355" s="35"/>
      <c r="N355" s="35"/>
      <c r="O355" s="35"/>
      <c r="P355" s="35"/>
      <c r="Q355" s="35"/>
      <c r="R355" s="35"/>
      <c r="S355" s="35"/>
    </row>
    <row r="356" spans="1:19" x14ac:dyDescent="0.45">
      <c r="A356" s="35"/>
      <c r="B356" s="35"/>
      <c r="C356" s="35"/>
      <c r="D356" s="35"/>
      <c r="E356" s="35"/>
      <c r="F356" s="35"/>
      <c r="G356" s="35"/>
      <c r="H356" s="35"/>
      <c r="I356" s="35"/>
      <c r="J356" s="35"/>
      <c r="K356" s="35"/>
      <c r="L356" s="35"/>
      <c r="M356" s="35"/>
      <c r="N356" s="35"/>
      <c r="O356" s="35"/>
      <c r="P356" s="35"/>
      <c r="Q356" s="35"/>
      <c r="R356" s="35"/>
      <c r="S356" s="35"/>
    </row>
    <row r="357" spans="1:19" x14ac:dyDescent="0.45">
      <c r="A357" s="35"/>
      <c r="B357" s="35"/>
      <c r="C357" s="35"/>
      <c r="D357" s="35"/>
      <c r="E357" s="35"/>
      <c r="F357" s="35"/>
      <c r="G357" s="35"/>
      <c r="H357" s="35"/>
      <c r="I357" s="35"/>
      <c r="J357" s="35"/>
      <c r="K357" s="35"/>
      <c r="L357" s="35"/>
      <c r="M357" s="35"/>
      <c r="N357" s="35"/>
      <c r="O357" s="35"/>
      <c r="P357" s="35"/>
      <c r="Q357" s="35"/>
      <c r="R357" s="35"/>
      <c r="S357" s="35"/>
    </row>
    <row r="358" spans="1:19" x14ac:dyDescent="0.45">
      <c r="A358" s="35"/>
      <c r="B358" s="35"/>
      <c r="C358" s="35"/>
      <c r="D358" s="35"/>
      <c r="E358" s="35"/>
      <c r="F358" s="35"/>
      <c r="G358" s="35"/>
      <c r="H358" s="35"/>
      <c r="I358" s="35"/>
      <c r="J358" s="35"/>
      <c r="K358" s="35"/>
      <c r="L358" s="35"/>
      <c r="M358" s="35"/>
      <c r="N358" s="35"/>
      <c r="O358" s="35"/>
      <c r="P358" s="35"/>
      <c r="Q358" s="35"/>
      <c r="R358" s="35"/>
      <c r="S358" s="35"/>
    </row>
    <row r="359" spans="1:19" x14ac:dyDescent="0.45">
      <c r="A359" s="35"/>
      <c r="B359" s="35"/>
      <c r="C359" s="35"/>
      <c r="D359" s="35"/>
      <c r="E359" s="35"/>
      <c r="F359" s="35"/>
      <c r="G359" s="35"/>
      <c r="H359" s="35"/>
      <c r="I359" s="35"/>
      <c r="J359" s="35"/>
      <c r="K359" s="35"/>
      <c r="L359" s="35"/>
      <c r="M359" s="35"/>
      <c r="N359" s="35"/>
      <c r="O359" s="35"/>
      <c r="P359" s="35"/>
      <c r="Q359" s="35"/>
      <c r="R359" s="35"/>
      <c r="S359" s="35"/>
    </row>
    <row r="360" spans="1:19" x14ac:dyDescent="0.45">
      <c r="A360" s="35"/>
      <c r="B360" s="35"/>
      <c r="C360" s="35"/>
      <c r="D360" s="35"/>
      <c r="E360" s="35"/>
      <c r="F360" s="35"/>
      <c r="G360" s="35"/>
      <c r="H360" s="35"/>
      <c r="I360" s="35"/>
      <c r="J360" s="35"/>
      <c r="K360" s="35"/>
      <c r="L360" s="35"/>
      <c r="M360" s="35"/>
      <c r="N360" s="35"/>
      <c r="O360" s="35"/>
      <c r="P360" s="35"/>
      <c r="Q360" s="35"/>
      <c r="R360" s="35"/>
      <c r="S360" s="35"/>
    </row>
    <row r="361" spans="1:19" x14ac:dyDescent="0.45">
      <c r="A361" s="35"/>
      <c r="B361" s="35"/>
      <c r="C361" s="35"/>
      <c r="D361" s="35"/>
      <c r="E361" s="35"/>
      <c r="F361" s="35"/>
      <c r="G361" s="35"/>
      <c r="H361" s="35"/>
      <c r="I361" s="35"/>
      <c r="J361" s="35"/>
      <c r="K361" s="35"/>
      <c r="L361" s="35"/>
      <c r="M361" s="35"/>
      <c r="N361" s="35"/>
      <c r="O361" s="35"/>
      <c r="P361" s="35"/>
      <c r="Q361" s="35"/>
      <c r="R361" s="35"/>
      <c r="S361" s="35"/>
    </row>
    <row r="362" spans="1:19" x14ac:dyDescent="0.45">
      <c r="A362" s="35"/>
      <c r="B362" s="35"/>
      <c r="C362" s="35"/>
      <c r="D362" s="35"/>
      <c r="E362" s="35"/>
      <c r="F362" s="35"/>
      <c r="G362" s="35"/>
      <c r="H362" s="35"/>
      <c r="I362" s="35"/>
      <c r="J362" s="35"/>
      <c r="K362" s="35"/>
      <c r="L362" s="35"/>
      <c r="M362" s="35"/>
      <c r="N362" s="35"/>
      <c r="O362" s="35"/>
      <c r="P362" s="35"/>
      <c r="Q362" s="35"/>
      <c r="R362" s="35"/>
      <c r="S362" s="35"/>
    </row>
    <row r="363" spans="1:19" x14ac:dyDescent="0.45">
      <c r="A363" s="35"/>
      <c r="B363" s="35"/>
      <c r="C363" s="35"/>
      <c r="D363" s="35"/>
      <c r="E363" s="35"/>
      <c r="F363" s="35"/>
      <c r="G363" s="35"/>
      <c r="H363" s="35"/>
      <c r="I363" s="35"/>
      <c r="J363" s="35"/>
      <c r="K363" s="35"/>
      <c r="L363" s="35"/>
      <c r="M363" s="35"/>
      <c r="N363" s="35"/>
      <c r="O363" s="35"/>
      <c r="P363" s="35"/>
      <c r="Q363" s="35"/>
      <c r="R363" s="35"/>
      <c r="S363" s="35"/>
    </row>
    <row r="364" spans="1:19" x14ac:dyDescent="0.45">
      <c r="A364" s="35"/>
      <c r="B364" s="35"/>
      <c r="C364" s="35"/>
      <c r="D364" s="35"/>
      <c r="E364" s="35"/>
      <c r="F364" s="35"/>
      <c r="G364" s="35"/>
      <c r="H364" s="35"/>
      <c r="I364" s="35"/>
      <c r="J364" s="35"/>
      <c r="K364" s="35"/>
      <c r="L364" s="35"/>
      <c r="M364" s="35"/>
      <c r="N364" s="35"/>
      <c r="O364" s="35"/>
      <c r="P364" s="35"/>
      <c r="Q364" s="35"/>
      <c r="R364" s="35"/>
      <c r="S364" s="35"/>
    </row>
    <row r="365" spans="1:19" x14ac:dyDescent="0.45">
      <c r="A365" s="35"/>
      <c r="B365" s="35"/>
      <c r="C365" s="35"/>
      <c r="D365" s="35"/>
      <c r="E365" s="35"/>
      <c r="F365" s="35"/>
      <c r="G365" s="35"/>
      <c r="H365" s="35"/>
      <c r="I365" s="35"/>
      <c r="J365" s="35"/>
      <c r="K365" s="35"/>
      <c r="L365" s="35"/>
      <c r="M365" s="35"/>
      <c r="N365" s="35"/>
      <c r="O365" s="35"/>
      <c r="P365" s="35"/>
      <c r="Q365" s="35"/>
      <c r="R365" s="35"/>
      <c r="S365" s="35"/>
    </row>
    <row r="366" spans="1:19" x14ac:dyDescent="0.45">
      <c r="A366" s="35"/>
      <c r="B366" s="35"/>
      <c r="C366" s="35"/>
      <c r="D366" s="35"/>
      <c r="E366" s="35"/>
      <c r="F366" s="35"/>
      <c r="G366" s="35"/>
      <c r="H366" s="35"/>
      <c r="I366" s="35"/>
      <c r="J366" s="35"/>
      <c r="K366" s="35"/>
      <c r="L366" s="35"/>
      <c r="M366" s="35"/>
      <c r="N366" s="35"/>
      <c r="O366" s="35"/>
      <c r="P366" s="35"/>
      <c r="Q366" s="35"/>
      <c r="R366" s="35"/>
      <c r="S366" s="35"/>
    </row>
    <row r="367" spans="1:19" x14ac:dyDescent="0.45">
      <c r="A367" s="35"/>
      <c r="B367" s="35"/>
      <c r="C367" s="35"/>
      <c r="D367" s="35"/>
      <c r="E367" s="35"/>
      <c r="F367" s="35"/>
      <c r="G367" s="35"/>
      <c r="H367" s="35"/>
      <c r="I367" s="35"/>
      <c r="J367" s="35"/>
      <c r="K367" s="35"/>
      <c r="L367" s="35"/>
      <c r="M367" s="35"/>
      <c r="N367" s="35"/>
      <c r="O367" s="35"/>
      <c r="P367" s="35"/>
      <c r="Q367" s="35"/>
      <c r="R367" s="35"/>
      <c r="S367" s="35"/>
    </row>
    <row r="368" spans="1:19" x14ac:dyDescent="0.45">
      <c r="A368" s="35"/>
      <c r="B368" s="35"/>
      <c r="C368" s="35"/>
      <c r="D368" s="35"/>
      <c r="E368" s="35"/>
      <c r="F368" s="35"/>
      <c r="G368" s="35"/>
      <c r="H368" s="35"/>
      <c r="I368" s="35"/>
      <c r="J368" s="35"/>
      <c r="K368" s="35"/>
      <c r="L368" s="35"/>
      <c r="M368" s="35"/>
      <c r="N368" s="35"/>
      <c r="O368" s="35"/>
      <c r="P368" s="35"/>
      <c r="Q368" s="35"/>
      <c r="R368" s="35"/>
      <c r="S368" s="35"/>
    </row>
    <row r="369" spans="1:19" x14ac:dyDescent="0.45">
      <c r="A369" s="35"/>
      <c r="B369" s="35"/>
      <c r="C369" s="35"/>
      <c r="D369" s="35"/>
      <c r="E369" s="35"/>
      <c r="F369" s="35"/>
      <c r="G369" s="35"/>
      <c r="H369" s="35"/>
      <c r="I369" s="35"/>
      <c r="J369" s="35"/>
      <c r="K369" s="35"/>
      <c r="L369" s="35"/>
      <c r="M369" s="35"/>
      <c r="N369" s="35"/>
      <c r="O369" s="35"/>
      <c r="P369" s="35"/>
      <c r="Q369" s="35"/>
      <c r="R369" s="35"/>
      <c r="S369" s="35"/>
    </row>
    <row r="370" spans="1:19" x14ac:dyDescent="0.45">
      <c r="A370" s="35"/>
      <c r="B370" s="35"/>
      <c r="C370" s="35"/>
      <c r="D370" s="35"/>
      <c r="E370" s="35"/>
      <c r="F370" s="35"/>
      <c r="G370" s="35"/>
      <c r="H370" s="35"/>
      <c r="I370" s="35"/>
      <c r="J370" s="35"/>
      <c r="K370" s="35"/>
      <c r="L370" s="35"/>
      <c r="M370" s="35"/>
      <c r="N370" s="35"/>
      <c r="O370" s="35"/>
      <c r="P370" s="35"/>
      <c r="Q370" s="35"/>
      <c r="R370" s="35"/>
      <c r="S370" s="35"/>
    </row>
    <row r="371" spans="1:19" x14ac:dyDescent="0.45">
      <c r="A371" s="35"/>
      <c r="B371" s="35"/>
      <c r="C371" s="35"/>
      <c r="D371" s="35"/>
      <c r="E371" s="35"/>
      <c r="F371" s="35"/>
      <c r="G371" s="35"/>
      <c r="H371" s="35"/>
      <c r="I371" s="35"/>
      <c r="J371" s="35"/>
      <c r="K371" s="35"/>
      <c r="L371" s="35"/>
      <c r="M371" s="35"/>
      <c r="N371" s="35"/>
      <c r="O371" s="35"/>
      <c r="P371" s="35"/>
      <c r="Q371" s="35"/>
      <c r="R371" s="35"/>
      <c r="S371" s="35"/>
    </row>
    <row r="372" spans="1:19" x14ac:dyDescent="0.45">
      <c r="A372" s="35"/>
      <c r="B372" s="35"/>
      <c r="C372" s="35"/>
      <c r="D372" s="35"/>
      <c r="E372" s="35"/>
      <c r="F372" s="35"/>
      <c r="G372" s="35"/>
      <c r="H372" s="35"/>
      <c r="I372" s="35"/>
      <c r="J372" s="35"/>
      <c r="K372" s="35"/>
      <c r="L372" s="35"/>
      <c r="M372" s="35"/>
      <c r="N372" s="35"/>
      <c r="O372" s="35"/>
      <c r="P372" s="35"/>
      <c r="Q372" s="35"/>
      <c r="R372" s="35"/>
      <c r="S372" s="35"/>
    </row>
    <row r="373" spans="1:19" x14ac:dyDescent="0.45">
      <c r="A373" s="35"/>
      <c r="B373" s="35"/>
      <c r="C373" s="35"/>
      <c r="D373" s="35"/>
      <c r="E373" s="35"/>
      <c r="F373" s="35"/>
      <c r="G373" s="35"/>
      <c r="H373" s="35"/>
      <c r="I373" s="35"/>
      <c r="J373" s="35"/>
      <c r="K373" s="35"/>
      <c r="L373" s="35"/>
      <c r="M373" s="35"/>
      <c r="N373" s="35"/>
      <c r="O373" s="35"/>
      <c r="P373" s="35"/>
      <c r="Q373" s="35"/>
      <c r="R373" s="35"/>
      <c r="S373" s="35"/>
    </row>
    <row r="374" spans="1:19" x14ac:dyDescent="0.45">
      <c r="A374" s="35"/>
      <c r="B374" s="35"/>
      <c r="C374" s="35"/>
      <c r="D374" s="35"/>
      <c r="E374" s="35"/>
      <c r="F374" s="35"/>
      <c r="G374" s="35"/>
      <c r="H374" s="35"/>
      <c r="I374" s="35"/>
      <c r="J374" s="35"/>
      <c r="K374" s="35"/>
      <c r="L374" s="35"/>
      <c r="M374" s="35"/>
      <c r="N374" s="35"/>
      <c r="O374" s="35"/>
      <c r="P374" s="35"/>
      <c r="Q374" s="35"/>
      <c r="R374" s="35"/>
      <c r="S374" s="35"/>
    </row>
    <row r="375" spans="1:19" x14ac:dyDescent="0.45">
      <c r="A375" s="35"/>
      <c r="B375" s="35"/>
      <c r="C375" s="35"/>
      <c r="D375" s="35"/>
      <c r="E375" s="35"/>
      <c r="F375" s="35"/>
      <c r="G375" s="35"/>
      <c r="H375" s="35"/>
      <c r="I375" s="35"/>
      <c r="J375" s="35"/>
      <c r="K375" s="35"/>
      <c r="L375" s="35"/>
      <c r="M375" s="35"/>
      <c r="N375" s="35"/>
      <c r="O375" s="35"/>
      <c r="P375" s="35"/>
      <c r="Q375" s="35"/>
      <c r="R375" s="35"/>
      <c r="S375" s="35"/>
    </row>
    <row r="376" spans="1:19" x14ac:dyDescent="0.45">
      <c r="A376" s="35"/>
      <c r="B376" s="35"/>
      <c r="C376" s="35"/>
      <c r="D376" s="35"/>
      <c r="E376" s="35"/>
      <c r="F376" s="35"/>
      <c r="G376" s="35"/>
      <c r="H376" s="35"/>
      <c r="I376" s="35"/>
      <c r="J376" s="35"/>
      <c r="K376" s="35"/>
      <c r="L376" s="35"/>
      <c r="M376" s="35"/>
      <c r="N376" s="35"/>
      <c r="O376" s="35"/>
      <c r="P376" s="35"/>
      <c r="Q376" s="35"/>
      <c r="R376" s="35"/>
      <c r="S376" s="35"/>
    </row>
    <row r="377" spans="1:19" x14ac:dyDescent="0.45">
      <c r="A377" s="35"/>
      <c r="B377" s="35"/>
      <c r="C377" s="35"/>
      <c r="D377" s="35"/>
      <c r="E377" s="35"/>
      <c r="F377" s="35"/>
      <c r="G377" s="35"/>
      <c r="H377" s="35"/>
      <c r="I377" s="35"/>
      <c r="J377" s="35"/>
      <c r="K377" s="35"/>
      <c r="L377" s="35"/>
      <c r="M377" s="35"/>
      <c r="N377" s="35"/>
      <c r="O377" s="35"/>
      <c r="P377" s="35"/>
      <c r="Q377" s="35"/>
      <c r="R377" s="35"/>
      <c r="S377" s="35"/>
    </row>
    <row r="378" spans="1:19" x14ac:dyDescent="0.45">
      <c r="A378" s="35"/>
      <c r="B378" s="35"/>
      <c r="C378" s="35"/>
      <c r="D378" s="35"/>
      <c r="E378" s="35"/>
      <c r="F378" s="35"/>
      <c r="G378" s="35"/>
      <c r="H378" s="35"/>
      <c r="I378" s="35"/>
      <c r="J378" s="35"/>
      <c r="K378" s="35"/>
      <c r="L378" s="35"/>
      <c r="M378" s="35"/>
      <c r="N378" s="35"/>
      <c r="O378" s="35"/>
      <c r="P378" s="35"/>
      <c r="Q378" s="35"/>
      <c r="R378" s="35"/>
      <c r="S378" s="35"/>
    </row>
    <row r="379" spans="1:19" x14ac:dyDescent="0.45">
      <c r="A379" s="35"/>
      <c r="B379" s="35"/>
      <c r="C379" s="35"/>
      <c r="D379" s="35"/>
      <c r="E379" s="35"/>
      <c r="F379" s="35"/>
      <c r="G379" s="35"/>
      <c r="H379" s="35"/>
      <c r="I379" s="35"/>
      <c r="J379" s="35"/>
      <c r="K379" s="35"/>
      <c r="L379" s="35"/>
      <c r="M379" s="35"/>
      <c r="N379" s="35"/>
      <c r="O379" s="35"/>
      <c r="P379" s="35"/>
      <c r="Q379" s="35"/>
      <c r="R379" s="35"/>
      <c r="S379" s="35"/>
    </row>
    <row r="380" spans="1:19" x14ac:dyDescent="0.45">
      <c r="A380" s="35"/>
      <c r="B380" s="35"/>
      <c r="C380" s="35"/>
      <c r="D380" s="35"/>
      <c r="E380" s="35"/>
      <c r="F380" s="35"/>
      <c r="G380" s="35"/>
      <c r="H380" s="35"/>
      <c r="I380" s="35"/>
      <c r="J380" s="35"/>
      <c r="K380" s="35"/>
      <c r="L380" s="35"/>
      <c r="M380" s="35"/>
      <c r="N380" s="35"/>
      <c r="O380" s="35"/>
      <c r="P380" s="35"/>
      <c r="Q380" s="35"/>
      <c r="R380" s="35"/>
      <c r="S380" s="35"/>
    </row>
    <row r="381" spans="1:19" x14ac:dyDescent="0.45">
      <c r="A381" s="35"/>
      <c r="B381" s="35"/>
      <c r="C381" s="35"/>
      <c r="D381" s="35"/>
      <c r="E381" s="35"/>
      <c r="F381" s="35"/>
      <c r="G381" s="35"/>
      <c r="H381" s="35"/>
      <c r="I381" s="35"/>
      <c r="J381" s="35"/>
      <c r="K381" s="35"/>
      <c r="L381" s="35"/>
      <c r="M381" s="35"/>
      <c r="N381" s="35"/>
      <c r="O381" s="35"/>
      <c r="P381" s="35"/>
      <c r="Q381" s="35"/>
      <c r="R381" s="35"/>
      <c r="S381" s="35"/>
    </row>
    <row r="382" spans="1:19" x14ac:dyDescent="0.45">
      <c r="A382" s="35"/>
      <c r="B382" s="35"/>
      <c r="C382" s="35"/>
      <c r="D382" s="35"/>
      <c r="E382" s="35"/>
      <c r="F382" s="35"/>
      <c r="G382" s="35"/>
      <c r="H382" s="35"/>
      <c r="I382" s="35"/>
      <c r="J382" s="35"/>
      <c r="K382" s="35"/>
      <c r="L382" s="35"/>
      <c r="M382" s="35"/>
      <c r="N382" s="35"/>
      <c r="O382" s="35"/>
      <c r="P382" s="35"/>
      <c r="Q382" s="35"/>
      <c r="R382" s="35"/>
      <c r="S382" s="35"/>
    </row>
    <row r="383" spans="1:19" x14ac:dyDescent="0.45">
      <c r="A383" s="35"/>
      <c r="B383" s="35"/>
      <c r="C383" s="35"/>
      <c r="D383" s="35"/>
      <c r="E383" s="35"/>
      <c r="F383" s="35"/>
      <c r="G383" s="35"/>
      <c r="H383" s="35"/>
      <c r="I383" s="35"/>
      <c r="J383" s="35"/>
      <c r="K383" s="35"/>
      <c r="L383" s="35"/>
      <c r="M383" s="35"/>
      <c r="N383" s="35"/>
      <c r="O383" s="35"/>
      <c r="P383" s="35"/>
      <c r="Q383" s="35"/>
      <c r="R383" s="35"/>
      <c r="S383" s="35"/>
    </row>
    <row r="384" spans="1:19" x14ac:dyDescent="0.45">
      <c r="A384" s="35"/>
      <c r="B384" s="35"/>
      <c r="C384" s="35"/>
      <c r="D384" s="35"/>
      <c r="E384" s="35"/>
      <c r="F384" s="35"/>
      <c r="G384" s="35"/>
      <c r="H384" s="35"/>
      <c r="I384" s="35"/>
      <c r="J384" s="35"/>
      <c r="K384" s="35"/>
      <c r="L384" s="35"/>
      <c r="M384" s="35"/>
      <c r="N384" s="35"/>
      <c r="O384" s="35"/>
      <c r="P384" s="35"/>
      <c r="Q384" s="35"/>
      <c r="R384" s="35"/>
      <c r="S384" s="35"/>
    </row>
    <row r="385" spans="1:19" x14ac:dyDescent="0.45">
      <c r="A385" s="35"/>
      <c r="B385" s="35"/>
      <c r="C385" s="35"/>
      <c r="D385" s="35"/>
      <c r="E385" s="35"/>
      <c r="F385" s="35"/>
      <c r="G385" s="35"/>
      <c r="H385" s="35"/>
      <c r="I385" s="35"/>
      <c r="J385" s="35"/>
      <c r="K385" s="35"/>
      <c r="L385" s="35"/>
      <c r="M385" s="35"/>
      <c r="N385" s="35"/>
      <c r="O385" s="35"/>
      <c r="P385" s="35"/>
      <c r="Q385" s="35"/>
      <c r="R385" s="35"/>
      <c r="S385" s="35"/>
    </row>
    <row r="386" spans="1:19" x14ac:dyDescent="0.45">
      <c r="A386" s="35"/>
      <c r="B386" s="35"/>
      <c r="C386" s="35"/>
      <c r="D386" s="35"/>
      <c r="E386" s="35"/>
      <c r="F386" s="35"/>
      <c r="G386" s="35"/>
      <c r="H386" s="35"/>
      <c r="I386" s="35"/>
      <c r="J386" s="35"/>
      <c r="K386" s="35"/>
      <c r="L386" s="35"/>
      <c r="M386" s="35"/>
      <c r="N386" s="35"/>
      <c r="O386" s="35"/>
      <c r="P386" s="35"/>
      <c r="Q386" s="35"/>
      <c r="R386" s="35"/>
      <c r="S386" s="35"/>
    </row>
    <row r="387" spans="1:19" x14ac:dyDescent="0.45">
      <c r="A387" s="35"/>
      <c r="B387" s="35"/>
      <c r="C387" s="35"/>
      <c r="D387" s="35"/>
      <c r="E387" s="35"/>
      <c r="F387" s="35"/>
      <c r="G387" s="35"/>
      <c r="H387" s="35"/>
      <c r="I387" s="35"/>
      <c r="J387" s="35"/>
      <c r="K387" s="35"/>
      <c r="L387" s="35"/>
      <c r="M387" s="35"/>
      <c r="N387" s="35"/>
      <c r="O387" s="35"/>
      <c r="P387" s="35"/>
      <c r="Q387" s="35"/>
      <c r="R387" s="35"/>
      <c r="S387" s="35"/>
    </row>
    <row r="388" spans="1:19" x14ac:dyDescent="0.45">
      <c r="A388" s="35"/>
      <c r="B388" s="35"/>
      <c r="C388" s="35"/>
      <c r="D388" s="35"/>
      <c r="E388" s="35"/>
      <c r="F388" s="35"/>
      <c r="G388" s="35"/>
      <c r="H388" s="35"/>
      <c r="I388" s="35"/>
      <c r="J388" s="35"/>
      <c r="K388" s="35"/>
      <c r="L388" s="35"/>
      <c r="M388" s="35"/>
      <c r="N388" s="35"/>
      <c r="O388" s="35"/>
      <c r="P388" s="35"/>
      <c r="Q388" s="35"/>
      <c r="R388" s="35"/>
      <c r="S388" s="35"/>
    </row>
    <row r="389" spans="1:19" x14ac:dyDescent="0.45">
      <c r="A389" s="35"/>
      <c r="B389" s="35"/>
      <c r="C389" s="35"/>
      <c r="D389" s="35"/>
      <c r="E389" s="35"/>
      <c r="F389" s="35"/>
      <c r="G389" s="35"/>
      <c r="H389" s="35"/>
      <c r="I389" s="35"/>
      <c r="J389" s="35"/>
      <c r="K389" s="35"/>
      <c r="L389" s="35"/>
      <c r="M389" s="35"/>
      <c r="N389" s="35"/>
      <c r="O389" s="35"/>
      <c r="P389" s="35"/>
      <c r="Q389" s="35"/>
      <c r="R389" s="35"/>
      <c r="S389" s="35"/>
    </row>
    <row r="390" spans="1:19" x14ac:dyDescent="0.45">
      <c r="A390" s="35"/>
      <c r="B390" s="35"/>
      <c r="C390" s="35"/>
      <c r="D390" s="35"/>
      <c r="E390" s="35"/>
      <c r="F390" s="35"/>
      <c r="G390" s="35"/>
      <c r="H390" s="35"/>
      <c r="I390" s="35"/>
      <c r="J390" s="35"/>
      <c r="K390" s="35"/>
      <c r="L390" s="35"/>
      <c r="M390" s="35"/>
      <c r="N390" s="35"/>
      <c r="O390" s="35"/>
      <c r="P390" s="35"/>
      <c r="Q390" s="35"/>
      <c r="R390" s="35"/>
      <c r="S390" s="35"/>
    </row>
    <row r="391" spans="1:19" x14ac:dyDescent="0.45">
      <c r="A391" s="35"/>
      <c r="B391" s="35"/>
      <c r="C391" s="35"/>
      <c r="D391" s="35"/>
      <c r="E391" s="35"/>
      <c r="F391" s="35"/>
      <c r="G391" s="35"/>
      <c r="H391" s="35"/>
      <c r="I391" s="35"/>
      <c r="J391" s="35"/>
      <c r="K391" s="35"/>
      <c r="L391" s="35"/>
      <c r="M391" s="35"/>
      <c r="N391" s="35"/>
      <c r="O391" s="35"/>
      <c r="P391" s="35"/>
      <c r="Q391" s="35"/>
      <c r="R391" s="35"/>
      <c r="S391" s="35"/>
    </row>
    <row r="392" spans="1:19" x14ac:dyDescent="0.45">
      <c r="A392" s="35"/>
      <c r="B392" s="35"/>
      <c r="C392" s="35"/>
      <c r="D392" s="35"/>
      <c r="E392" s="35"/>
      <c r="F392" s="35"/>
      <c r="G392" s="35"/>
      <c r="H392" s="35"/>
      <c r="I392" s="35"/>
      <c r="J392" s="35"/>
      <c r="K392" s="35"/>
      <c r="L392" s="35"/>
      <c r="M392" s="35"/>
      <c r="N392" s="35"/>
      <c r="O392" s="35"/>
      <c r="P392" s="35"/>
      <c r="Q392" s="35"/>
      <c r="R392" s="35"/>
      <c r="S392" s="35"/>
    </row>
    <row r="393" spans="1:19" x14ac:dyDescent="0.45">
      <c r="A393" s="35"/>
      <c r="B393" s="35"/>
      <c r="C393" s="35"/>
      <c r="D393" s="35"/>
      <c r="E393" s="35"/>
      <c r="F393" s="35"/>
      <c r="G393" s="35"/>
      <c r="H393" s="35"/>
      <c r="I393" s="35"/>
      <c r="J393" s="35"/>
      <c r="K393" s="35"/>
      <c r="L393" s="35"/>
      <c r="M393" s="35"/>
      <c r="N393" s="35"/>
      <c r="O393" s="35"/>
      <c r="P393" s="35"/>
      <c r="Q393" s="35"/>
      <c r="R393" s="35"/>
      <c r="S393" s="35"/>
    </row>
    <row r="394" spans="1:19" x14ac:dyDescent="0.45">
      <c r="A394" s="35"/>
      <c r="B394" s="35"/>
      <c r="C394" s="35"/>
      <c r="D394" s="35"/>
      <c r="E394" s="35"/>
      <c r="F394" s="35"/>
      <c r="G394" s="35"/>
      <c r="H394" s="35"/>
      <c r="I394" s="35"/>
      <c r="J394" s="35"/>
      <c r="K394" s="35"/>
      <c r="L394" s="35"/>
      <c r="M394" s="35"/>
      <c r="N394" s="35"/>
      <c r="O394" s="35"/>
      <c r="P394" s="35"/>
      <c r="Q394" s="35"/>
      <c r="R394" s="35"/>
      <c r="S394" s="35"/>
    </row>
    <row r="395" spans="1:19" x14ac:dyDescent="0.45">
      <c r="A395" s="35"/>
      <c r="B395" s="35"/>
      <c r="C395" s="35"/>
      <c r="D395" s="35"/>
      <c r="E395" s="35"/>
      <c r="F395" s="35"/>
      <c r="G395" s="35"/>
      <c r="H395" s="35"/>
      <c r="I395" s="35"/>
      <c r="J395" s="35"/>
      <c r="K395" s="35"/>
      <c r="L395" s="35"/>
      <c r="M395" s="35"/>
      <c r="N395" s="35"/>
      <c r="O395" s="35"/>
      <c r="P395" s="35"/>
      <c r="Q395" s="35"/>
      <c r="R395" s="35"/>
      <c r="S395" s="35"/>
    </row>
    <row r="396" spans="1:19" x14ac:dyDescent="0.45">
      <c r="A396" s="35"/>
      <c r="B396" s="35"/>
      <c r="C396" s="35"/>
      <c r="D396" s="35"/>
      <c r="E396" s="35"/>
      <c r="F396" s="35"/>
      <c r="G396" s="35"/>
      <c r="H396" s="35"/>
      <c r="I396" s="35"/>
      <c r="J396" s="35"/>
      <c r="K396" s="35"/>
      <c r="L396" s="35"/>
      <c r="M396" s="35"/>
      <c r="N396" s="35"/>
      <c r="O396" s="35"/>
      <c r="P396" s="35"/>
      <c r="Q396" s="35"/>
      <c r="R396" s="35"/>
      <c r="S396" s="35"/>
    </row>
    <row r="397" spans="1:19" x14ac:dyDescent="0.45">
      <c r="A397" s="35"/>
      <c r="B397" s="35"/>
      <c r="C397" s="35"/>
      <c r="D397" s="35"/>
      <c r="E397" s="35"/>
      <c r="F397" s="35"/>
      <c r="G397" s="35"/>
      <c r="H397" s="35"/>
      <c r="I397" s="35"/>
      <c r="J397" s="35"/>
      <c r="K397" s="35"/>
      <c r="L397" s="35"/>
      <c r="M397" s="35"/>
      <c r="N397" s="35"/>
      <c r="O397" s="35"/>
      <c r="P397" s="35"/>
      <c r="Q397" s="35"/>
      <c r="R397" s="35"/>
      <c r="S397" s="35"/>
    </row>
    <row r="398" spans="1:19" x14ac:dyDescent="0.45">
      <c r="A398" s="35"/>
      <c r="B398" s="35"/>
      <c r="C398" s="35"/>
      <c r="D398" s="35"/>
      <c r="E398" s="35"/>
      <c r="F398" s="35"/>
      <c r="G398" s="35"/>
      <c r="H398" s="35"/>
      <c r="I398" s="35"/>
      <c r="J398" s="35"/>
      <c r="K398" s="35"/>
      <c r="L398" s="35"/>
      <c r="M398" s="35"/>
      <c r="N398" s="35"/>
      <c r="O398" s="35"/>
      <c r="P398" s="35"/>
      <c r="Q398" s="35"/>
      <c r="R398" s="35"/>
      <c r="S398" s="35"/>
    </row>
    <row r="399" spans="1:19" x14ac:dyDescent="0.45">
      <c r="A399" s="35"/>
      <c r="B399" s="35"/>
      <c r="C399" s="35"/>
      <c r="D399" s="35"/>
      <c r="E399" s="35"/>
      <c r="F399" s="35"/>
      <c r="G399" s="35"/>
      <c r="H399" s="35"/>
      <c r="I399" s="35"/>
      <c r="J399" s="35"/>
      <c r="K399" s="35"/>
      <c r="L399" s="35"/>
      <c r="M399" s="35"/>
      <c r="N399" s="35"/>
      <c r="O399" s="35"/>
      <c r="P399" s="35"/>
      <c r="Q399" s="35"/>
      <c r="R399" s="35"/>
      <c r="S399" s="35"/>
    </row>
    <row r="400" spans="1:19" x14ac:dyDescent="0.45">
      <c r="A400" s="35"/>
      <c r="B400" s="35"/>
      <c r="C400" s="35"/>
      <c r="D400" s="35"/>
      <c r="E400" s="35"/>
      <c r="F400" s="35"/>
      <c r="G400" s="35"/>
      <c r="H400" s="35"/>
      <c r="I400" s="35"/>
      <c r="J400" s="35"/>
      <c r="K400" s="35"/>
      <c r="L400" s="35"/>
      <c r="M400" s="35"/>
      <c r="N400" s="35"/>
      <c r="O400" s="35"/>
      <c r="P400" s="35"/>
      <c r="Q400" s="35"/>
      <c r="R400" s="35"/>
      <c r="S400" s="35"/>
    </row>
    <row r="401" spans="1:19" x14ac:dyDescent="0.45">
      <c r="A401" s="35"/>
      <c r="B401" s="35"/>
      <c r="C401" s="35"/>
      <c r="D401" s="35"/>
      <c r="E401" s="35"/>
      <c r="F401" s="35"/>
      <c r="G401" s="35"/>
      <c r="H401" s="35"/>
      <c r="I401" s="35"/>
      <c r="J401" s="35"/>
      <c r="K401" s="35"/>
      <c r="L401" s="35"/>
      <c r="M401" s="35"/>
      <c r="N401" s="35"/>
      <c r="O401" s="35"/>
      <c r="P401" s="35"/>
      <c r="Q401" s="35"/>
      <c r="R401" s="35"/>
      <c r="S401" s="35"/>
    </row>
    <row r="402" spans="1:19" x14ac:dyDescent="0.45">
      <c r="A402" s="35"/>
      <c r="B402" s="35"/>
      <c r="C402" s="35"/>
      <c r="D402" s="35"/>
      <c r="E402" s="35"/>
      <c r="F402" s="35"/>
      <c r="G402" s="35"/>
      <c r="H402" s="35"/>
      <c r="I402" s="35"/>
      <c r="J402" s="35"/>
      <c r="K402" s="35"/>
      <c r="L402" s="35"/>
      <c r="M402" s="35"/>
      <c r="N402" s="35"/>
      <c r="O402" s="35"/>
      <c r="P402" s="35"/>
      <c r="Q402" s="35"/>
      <c r="R402" s="35"/>
      <c r="S402" s="35"/>
    </row>
    <row r="403" spans="1:19" x14ac:dyDescent="0.45">
      <c r="A403" s="35"/>
      <c r="B403" s="35"/>
      <c r="C403" s="35"/>
      <c r="D403" s="35"/>
      <c r="E403" s="35"/>
      <c r="F403" s="35"/>
      <c r="G403" s="35"/>
      <c r="H403" s="35"/>
      <c r="I403" s="35"/>
      <c r="J403" s="35"/>
      <c r="K403" s="35"/>
      <c r="L403" s="35"/>
      <c r="M403" s="35"/>
      <c r="N403" s="35"/>
      <c r="O403" s="35"/>
      <c r="P403" s="35"/>
      <c r="Q403" s="35"/>
      <c r="R403" s="35"/>
      <c r="S403" s="35"/>
    </row>
    <row r="404" spans="1:19" x14ac:dyDescent="0.45">
      <c r="A404" s="35"/>
      <c r="B404" s="35"/>
      <c r="C404" s="35"/>
      <c r="D404" s="35"/>
      <c r="E404" s="35"/>
      <c r="F404" s="35"/>
      <c r="G404" s="35"/>
      <c r="H404" s="35"/>
      <c r="I404" s="35"/>
      <c r="J404" s="35"/>
      <c r="K404" s="35"/>
      <c r="L404" s="35"/>
      <c r="M404" s="35"/>
      <c r="N404" s="35"/>
      <c r="O404" s="35"/>
      <c r="P404" s="35"/>
      <c r="Q404" s="35"/>
      <c r="R404" s="35"/>
      <c r="S404" s="35"/>
    </row>
    <row r="405" spans="1:19" x14ac:dyDescent="0.45">
      <c r="A405" s="35"/>
      <c r="B405" s="35"/>
      <c r="C405" s="35"/>
      <c r="D405" s="35"/>
      <c r="E405" s="35"/>
      <c r="F405" s="35"/>
      <c r="G405" s="35"/>
      <c r="H405" s="35"/>
      <c r="I405" s="35"/>
      <c r="J405" s="35"/>
      <c r="K405" s="35"/>
      <c r="L405" s="35"/>
      <c r="M405" s="35"/>
      <c r="N405" s="35"/>
      <c r="O405" s="35"/>
      <c r="P405" s="35"/>
      <c r="Q405" s="35"/>
      <c r="R405" s="35"/>
      <c r="S405" s="35"/>
    </row>
    <row r="406" spans="1:19" x14ac:dyDescent="0.45">
      <c r="A406" s="35"/>
      <c r="B406" s="35"/>
      <c r="C406" s="35"/>
      <c r="D406" s="35"/>
      <c r="E406" s="35"/>
      <c r="F406" s="35"/>
      <c r="G406" s="35"/>
      <c r="H406" s="35"/>
      <c r="I406" s="35"/>
      <c r="J406" s="35"/>
      <c r="K406" s="35"/>
      <c r="L406" s="35"/>
      <c r="M406" s="35"/>
      <c r="N406" s="35"/>
      <c r="O406" s="35"/>
      <c r="P406" s="35"/>
      <c r="Q406" s="35"/>
      <c r="R406" s="35"/>
      <c r="S406" s="35"/>
    </row>
    <row r="407" spans="1:19" x14ac:dyDescent="0.45">
      <c r="A407" s="35"/>
      <c r="B407" s="35"/>
      <c r="C407" s="35"/>
      <c r="D407" s="35"/>
      <c r="E407" s="35"/>
      <c r="F407" s="35"/>
      <c r="G407" s="35"/>
      <c r="H407" s="35"/>
      <c r="I407" s="35"/>
      <c r="J407" s="35"/>
      <c r="K407" s="35"/>
      <c r="L407" s="35"/>
      <c r="M407" s="35"/>
      <c r="N407" s="35"/>
      <c r="O407" s="35"/>
      <c r="P407" s="35"/>
      <c r="Q407" s="35"/>
      <c r="R407" s="35"/>
      <c r="S407" s="35"/>
    </row>
    <row r="408" spans="1:19" x14ac:dyDescent="0.45">
      <c r="A408" s="35"/>
      <c r="B408" s="35"/>
      <c r="C408" s="35"/>
      <c r="D408" s="35"/>
      <c r="E408" s="35"/>
      <c r="F408" s="35"/>
      <c r="G408" s="35"/>
      <c r="H408" s="35"/>
      <c r="I408" s="35"/>
      <c r="J408" s="35"/>
      <c r="K408" s="35"/>
      <c r="L408" s="35"/>
      <c r="M408" s="35"/>
      <c r="N408" s="35"/>
      <c r="O408" s="35"/>
      <c r="P408" s="35"/>
      <c r="Q408" s="35"/>
      <c r="R408" s="35"/>
      <c r="S408" s="35"/>
    </row>
    <row r="409" spans="1:19" x14ac:dyDescent="0.45">
      <c r="A409" s="35"/>
      <c r="B409" s="35"/>
      <c r="C409" s="35"/>
      <c r="D409" s="35"/>
      <c r="E409" s="35"/>
      <c r="F409" s="35"/>
      <c r="G409" s="35"/>
      <c r="H409" s="35"/>
      <c r="I409" s="35"/>
      <c r="J409" s="35"/>
      <c r="K409" s="35"/>
      <c r="L409" s="35"/>
      <c r="M409" s="35"/>
      <c r="N409" s="35"/>
      <c r="O409" s="35"/>
      <c r="P409" s="35"/>
      <c r="Q409" s="35"/>
      <c r="R409" s="35"/>
      <c r="S409" s="35"/>
    </row>
    <row r="410" spans="1:19" x14ac:dyDescent="0.45">
      <c r="A410" s="35"/>
      <c r="B410" s="35"/>
      <c r="C410" s="35"/>
      <c r="D410" s="35"/>
      <c r="E410" s="35"/>
      <c r="F410" s="35"/>
      <c r="G410" s="35"/>
      <c r="H410" s="35"/>
      <c r="I410" s="35"/>
      <c r="J410" s="35"/>
      <c r="K410" s="35"/>
      <c r="L410" s="35"/>
      <c r="M410" s="35"/>
      <c r="N410" s="35"/>
      <c r="O410" s="35"/>
      <c r="P410" s="35"/>
      <c r="Q410" s="35"/>
      <c r="R410" s="35"/>
      <c r="S410" s="35"/>
    </row>
    <row r="411" spans="1:19" x14ac:dyDescent="0.45">
      <c r="A411" s="35"/>
      <c r="B411" s="35"/>
      <c r="C411" s="35"/>
      <c r="D411" s="35"/>
      <c r="E411" s="35"/>
      <c r="F411" s="35"/>
      <c r="G411" s="35"/>
      <c r="H411" s="35"/>
      <c r="I411" s="35"/>
      <c r="J411" s="35"/>
      <c r="K411" s="35"/>
      <c r="L411" s="35"/>
      <c r="M411" s="35"/>
      <c r="N411" s="35"/>
      <c r="O411" s="35"/>
      <c r="P411" s="35"/>
      <c r="Q411" s="35"/>
      <c r="R411" s="35"/>
      <c r="S411" s="35"/>
    </row>
    <row r="412" spans="1:19" x14ac:dyDescent="0.45">
      <c r="A412" s="35"/>
      <c r="B412" s="35"/>
      <c r="C412" s="35"/>
      <c r="D412" s="35"/>
      <c r="E412" s="35"/>
      <c r="F412" s="35"/>
      <c r="G412" s="35"/>
      <c r="H412" s="35"/>
      <c r="I412" s="35"/>
      <c r="J412" s="35"/>
      <c r="K412" s="35"/>
      <c r="L412" s="35"/>
      <c r="M412" s="35"/>
      <c r="N412" s="35"/>
      <c r="O412" s="35"/>
      <c r="P412" s="35"/>
      <c r="Q412" s="35"/>
      <c r="R412" s="35"/>
      <c r="S412" s="35"/>
    </row>
    <row r="413" spans="1:19" x14ac:dyDescent="0.45">
      <c r="A413" s="35"/>
      <c r="B413" s="35"/>
      <c r="C413" s="35"/>
      <c r="D413" s="35"/>
      <c r="E413" s="35"/>
      <c r="F413" s="35"/>
      <c r="G413" s="35"/>
      <c r="H413" s="35"/>
      <c r="I413" s="35"/>
      <c r="J413" s="35"/>
      <c r="K413" s="35"/>
      <c r="L413" s="35"/>
      <c r="M413" s="35"/>
      <c r="N413" s="35"/>
      <c r="O413" s="35"/>
      <c r="P413" s="35"/>
      <c r="Q413" s="35"/>
      <c r="R413" s="35"/>
      <c r="S413" s="35"/>
    </row>
    <row r="414" spans="1:19" x14ac:dyDescent="0.45">
      <c r="A414" s="35"/>
      <c r="B414" s="35"/>
      <c r="C414" s="35"/>
      <c r="D414" s="35"/>
      <c r="E414" s="35"/>
      <c r="F414" s="35"/>
      <c r="G414" s="35"/>
      <c r="H414" s="35"/>
      <c r="I414" s="35"/>
      <c r="J414" s="35"/>
      <c r="K414" s="35"/>
      <c r="L414" s="35"/>
      <c r="M414" s="35"/>
      <c r="N414" s="35"/>
      <c r="O414" s="35"/>
      <c r="P414" s="35"/>
      <c r="Q414" s="35"/>
      <c r="R414" s="35"/>
      <c r="S414" s="35"/>
    </row>
    <row r="415" spans="1:19" x14ac:dyDescent="0.45">
      <c r="A415" s="35"/>
      <c r="B415" s="35"/>
      <c r="C415" s="35"/>
      <c r="D415" s="35"/>
      <c r="E415" s="35"/>
      <c r="F415" s="35"/>
      <c r="G415" s="35"/>
      <c r="H415" s="35"/>
      <c r="I415" s="35"/>
      <c r="J415" s="35"/>
      <c r="K415" s="35"/>
      <c r="L415" s="35"/>
      <c r="M415" s="35"/>
      <c r="N415" s="35"/>
      <c r="O415" s="35"/>
      <c r="P415" s="35"/>
      <c r="Q415" s="35"/>
      <c r="R415" s="35"/>
      <c r="S415" s="35"/>
    </row>
    <row r="416" spans="1:19" x14ac:dyDescent="0.45">
      <c r="A416" s="35"/>
      <c r="B416" s="35"/>
      <c r="C416" s="35"/>
      <c r="D416" s="35"/>
      <c r="E416" s="35"/>
      <c r="F416" s="35"/>
      <c r="G416" s="35"/>
      <c r="H416" s="35"/>
      <c r="I416" s="35"/>
      <c r="J416" s="35"/>
      <c r="K416" s="35"/>
      <c r="L416" s="35"/>
      <c r="M416" s="35"/>
      <c r="N416" s="35"/>
      <c r="O416" s="35"/>
      <c r="P416" s="35"/>
      <c r="Q416" s="35"/>
      <c r="R416" s="35"/>
      <c r="S416" s="35"/>
    </row>
    <row r="417" spans="1:19" x14ac:dyDescent="0.45">
      <c r="A417" s="35"/>
      <c r="B417" s="35"/>
      <c r="C417" s="35"/>
      <c r="D417" s="35"/>
      <c r="E417" s="35"/>
      <c r="F417" s="35"/>
      <c r="G417" s="35"/>
      <c r="H417" s="35"/>
      <c r="I417" s="35"/>
      <c r="J417" s="35"/>
      <c r="K417" s="35"/>
      <c r="L417" s="35"/>
      <c r="M417" s="35"/>
      <c r="N417" s="35"/>
      <c r="O417" s="35"/>
      <c r="P417" s="35"/>
      <c r="Q417" s="35"/>
      <c r="R417" s="35"/>
      <c r="S417" s="35"/>
    </row>
    <row r="418" spans="1:19" x14ac:dyDescent="0.45">
      <c r="A418" s="35"/>
      <c r="B418" s="35"/>
      <c r="C418" s="35"/>
      <c r="D418" s="35"/>
      <c r="E418" s="35"/>
      <c r="F418" s="35"/>
      <c r="G418" s="35"/>
      <c r="H418" s="35"/>
      <c r="I418" s="35"/>
      <c r="J418" s="35"/>
      <c r="K418" s="35"/>
      <c r="L418" s="35"/>
      <c r="M418" s="35"/>
      <c r="N418" s="35"/>
      <c r="O418" s="35"/>
      <c r="P418" s="35"/>
      <c r="Q418" s="35"/>
      <c r="R418" s="35"/>
      <c r="S418" s="35"/>
    </row>
    <row r="419" spans="1:19" x14ac:dyDescent="0.45">
      <c r="A419" s="35"/>
      <c r="B419" s="35"/>
      <c r="C419" s="35"/>
      <c r="D419" s="35"/>
      <c r="E419" s="35"/>
      <c r="F419" s="35"/>
      <c r="G419" s="35"/>
      <c r="H419" s="35"/>
      <c r="I419" s="35"/>
      <c r="J419" s="35"/>
      <c r="K419" s="35"/>
      <c r="L419" s="35"/>
      <c r="M419" s="35"/>
      <c r="N419" s="35"/>
      <c r="O419" s="35"/>
      <c r="P419" s="35"/>
      <c r="Q419" s="35"/>
      <c r="R419" s="35"/>
      <c r="S419" s="35"/>
    </row>
    <row r="420" spans="1:19" x14ac:dyDescent="0.45">
      <c r="A420" s="35"/>
      <c r="B420" s="35"/>
      <c r="C420" s="35"/>
      <c r="D420" s="35"/>
      <c r="E420" s="35"/>
      <c r="F420" s="35"/>
      <c r="G420" s="35"/>
      <c r="H420" s="35"/>
      <c r="I420" s="35"/>
      <c r="J420" s="35"/>
      <c r="K420" s="35"/>
      <c r="L420" s="35"/>
      <c r="M420" s="35"/>
      <c r="N420" s="35"/>
      <c r="O420" s="35"/>
      <c r="P420" s="35"/>
      <c r="Q420" s="35"/>
      <c r="R420" s="35"/>
      <c r="S420" s="35"/>
    </row>
    <row r="421" spans="1:19" x14ac:dyDescent="0.45">
      <c r="A421" s="35"/>
      <c r="B421" s="35"/>
      <c r="C421" s="35"/>
      <c r="D421" s="35"/>
      <c r="E421" s="35"/>
      <c r="F421" s="35"/>
      <c r="G421" s="35"/>
      <c r="H421" s="35"/>
      <c r="I421" s="35"/>
      <c r="J421" s="35"/>
      <c r="K421" s="35"/>
      <c r="L421" s="35"/>
      <c r="M421" s="35"/>
      <c r="N421" s="35"/>
      <c r="O421" s="35"/>
      <c r="P421" s="35"/>
      <c r="Q421" s="35"/>
      <c r="R421" s="35"/>
      <c r="S421" s="35"/>
    </row>
    <row r="422" spans="1:19" x14ac:dyDescent="0.45">
      <c r="A422" s="35"/>
      <c r="B422" s="35"/>
      <c r="C422" s="35"/>
      <c r="D422" s="35"/>
      <c r="E422" s="35"/>
      <c r="F422" s="35"/>
      <c r="G422" s="35"/>
      <c r="H422" s="35"/>
      <c r="I422" s="35"/>
      <c r="J422" s="35"/>
      <c r="K422" s="35"/>
      <c r="L422" s="35"/>
      <c r="M422" s="35"/>
      <c r="N422" s="35"/>
      <c r="O422" s="35"/>
      <c r="P422" s="35"/>
      <c r="Q422" s="35"/>
      <c r="R422" s="35"/>
      <c r="S422" s="35"/>
    </row>
    <row r="423" spans="1:19" x14ac:dyDescent="0.45">
      <c r="A423" s="35"/>
      <c r="B423" s="35"/>
      <c r="C423" s="35"/>
      <c r="D423" s="35"/>
      <c r="E423" s="35"/>
      <c r="F423" s="35"/>
      <c r="G423" s="35"/>
      <c r="H423" s="35"/>
      <c r="I423" s="35"/>
      <c r="J423" s="35"/>
      <c r="K423" s="35"/>
      <c r="L423" s="35"/>
      <c r="M423" s="35"/>
      <c r="N423" s="35"/>
      <c r="O423" s="35"/>
      <c r="P423" s="35"/>
      <c r="Q423" s="35"/>
      <c r="R423" s="35"/>
      <c r="S423" s="35"/>
    </row>
    <row r="424" spans="1:19" x14ac:dyDescent="0.45">
      <c r="A424" s="35"/>
      <c r="B424" s="35"/>
      <c r="C424" s="35"/>
      <c r="D424" s="35"/>
      <c r="E424" s="35"/>
      <c r="F424" s="35"/>
      <c r="G424" s="35"/>
      <c r="H424" s="35"/>
      <c r="I424" s="35"/>
      <c r="J424" s="35"/>
      <c r="K424" s="35"/>
      <c r="L424" s="35"/>
      <c r="M424" s="35"/>
      <c r="N424" s="35"/>
      <c r="O424" s="35"/>
      <c r="P424" s="35"/>
      <c r="Q424" s="35"/>
      <c r="R424" s="35"/>
      <c r="S424" s="35"/>
    </row>
    <row r="425" spans="1:19" x14ac:dyDescent="0.45">
      <c r="A425" s="35"/>
      <c r="B425" s="35"/>
      <c r="C425" s="35"/>
      <c r="D425" s="35"/>
      <c r="E425" s="35"/>
      <c r="F425" s="35"/>
      <c r="G425" s="35"/>
      <c r="H425" s="35"/>
      <c r="I425" s="35"/>
      <c r="J425" s="35"/>
      <c r="K425" s="35"/>
      <c r="L425" s="35"/>
      <c r="M425" s="35"/>
      <c r="N425" s="35"/>
      <c r="O425" s="35"/>
      <c r="P425" s="35"/>
      <c r="Q425" s="35"/>
      <c r="R425" s="35"/>
      <c r="S425" s="35"/>
    </row>
    <row r="426" spans="1:19" x14ac:dyDescent="0.45">
      <c r="A426" s="35"/>
      <c r="B426" s="35"/>
      <c r="C426" s="35"/>
      <c r="D426" s="35"/>
      <c r="E426" s="35"/>
      <c r="F426" s="35"/>
      <c r="G426" s="35"/>
      <c r="H426" s="35"/>
      <c r="I426" s="35"/>
      <c r="J426" s="35"/>
      <c r="K426" s="35"/>
      <c r="L426" s="35"/>
      <c r="M426" s="35"/>
      <c r="N426" s="35"/>
      <c r="O426" s="35"/>
      <c r="P426" s="35"/>
      <c r="Q426" s="35"/>
      <c r="R426" s="35"/>
      <c r="S426" s="35"/>
    </row>
    <row r="427" spans="1:19" x14ac:dyDescent="0.45">
      <c r="A427" s="35"/>
      <c r="B427" s="35"/>
      <c r="C427" s="35"/>
      <c r="D427" s="35"/>
      <c r="E427" s="35"/>
      <c r="F427" s="35"/>
      <c r="G427" s="35"/>
      <c r="H427" s="35"/>
      <c r="I427" s="35"/>
      <c r="J427" s="35"/>
      <c r="K427" s="35"/>
      <c r="L427" s="35"/>
      <c r="M427" s="35"/>
      <c r="N427" s="35"/>
      <c r="O427" s="35"/>
      <c r="P427" s="35"/>
      <c r="Q427" s="35"/>
      <c r="R427" s="35"/>
      <c r="S427" s="35"/>
    </row>
    <row r="428" spans="1:19" x14ac:dyDescent="0.45">
      <c r="A428" s="35"/>
      <c r="B428" s="35"/>
      <c r="C428" s="35"/>
      <c r="D428" s="35"/>
      <c r="E428" s="35"/>
      <c r="F428" s="35"/>
      <c r="G428" s="35"/>
      <c r="H428" s="35"/>
      <c r="I428" s="35"/>
      <c r="J428" s="35"/>
      <c r="K428" s="35"/>
      <c r="L428" s="35"/>
      <c r="M428" s="35"/>
      <c r="N428" s="35"/>
      <c r="O428" s="35"/>
      <c r="P428" s="35"/>
      <c r="Q428" s="35"/>
      <c r="R428" s="35"/>
      <c r="S428" s="35"/>
    </row>
    <row r="429" spans="1:19" x14ac:dyDescent="0.45">
      <c r="A429" s="35"/>
      <c r="B429" s="35"/>
      <c r="C429" s="35"/>
      <c r="D429" s="35"/>
      <c r="E429" s="35"/>
      <c r="F429" s="35"/>
      <c r="G429" s="35"/>
      <c r="H429" s="35"/>
      <c r="I429" s="35"/>
      <c r="J429" s="35"/>
      <c r="K429" s="35"/>
      <c r="L429" s="35"/>
      <c r="M429" s="35"/>
      <c r="N429" s="35"/>
      <c r="O429" s="35"/>
      <c r="P429" s="35"/>
      <c r="Q429" s="35"/>
      <c r="R429" s="35"/>
      <c r="S429" s="35"/>
    </row>
    <row r="430" spans="1:19" x14ac:dyDescent="0.45">
      <c r="A430" s="35"/>
      <c r="B430" s="35"/>
      <c r="C430" s="35"/>
      <c r="D430" s="35"/>
      <c r="E430" s="35"/>
      <c r="F430" s="35"/>
      <c r="G430" s="35"/>
      <c r="H430" s="35"/>
      <c r="I430" s="35"/>
      <c r="J430" s="35"/>
      <c r="K430" s="35"/>
      <c r="L430" s="35"/>
      <c r="M430" s="35"/>
      <c r="N430" s="35"/>
      <c r="O430" s="35"/>
      <c r="P430" s="35"/>
      <c r="Q430" s="35"/>
      <c r="R430" s="35"/>
      <c r="S430" s="35"/>
    </row>
    <row r="431" spans="1:19" x14ac:dyDescent="0.45">
      <c r="A431" s="35"/>
      <c r="B431" s="35"/>
      <c r="C431" s="35"/>
      <c r="D431" s="35"/>
      <c r="E431" s="35"/>
      <c r="F431" s="35"/>
      <c r="G431" s="35"/>
      <c r="H431" s="35"/>
      <c r="I431" s="35"/>
      <c r="J431" s="35"/>
      <c r="K431" s="35"/>
      <c r="L431" s="35"/>
      <c r="M431" s="35"/>
      <c r="N431" s="35"/>
      <c r="O431" s="35"/>
      <c r="P431" s="35"/>
      <c r="Q431" s="35"/>
      <c r="R431" s="35"/>
      <c r="S431" s="35"/>
    </row>
    <row r="432" spans="1:19" x14ac:dyDescent="0.45">
      <c r="A432" s="35"/>
      <c r="B432" s="35"/>
      <c r="C432" s="35"/>
      <c r="D432" s="35"/>
      <c r="E432" s="35"/>
      <c r="F432" s="35"/>
      <c r="G432" s="35"/>
      <c r="H432" s="35"/>
      <c r="I432" s="35"/>
      <c r="J432" s="35"/>
      <c r="K432" s="35"/>
      <c r="L432" s="35"/>
      <c r="M432" s="35"/>
      <c r="N432" s="35"/>
      <c r="O432" s="35"/>
      <c r="P432" s="35"/>
      <c r="Q432" s="35"/>
      <c r="R432" s="35"/>
      <c r="S432" s="35"/>
    </row>
    <row r="433" spans="1:19" x14ac:dyDescent="0.45">
      <c r="A433" s="35"/>
      <c r="B433" s="35"/>
      <c r="C433" s="35"/>
      <c r="D433" s="35"/>
      <c r="E433" s="35"/>
      <c r="F433" s="35"/>
      <c r="G433" s="35"/>
      <c r="H433" s="35"/>
      <c r="I433" s="35"/>
      <c r="J433" s="35"/>
      <c r="K433" s="35"/>
      <c r="L433" s="35"/>
      <c r="M433" s="35"/>
      <c r="N433" s="35"/>
      <c r="O433" s="35"/>
      <c r="P433" s="35"/>
      <c r="Q433" s="35"/>
      <c r="R433" s="35"/>
      <c r="S433" s="35"/>
    </row>
    <row r="434" spans="1:19" x14ac:dyDescent="0.45">
      <c r="A434" s="35"/>
      <c r="B434" s="35"/>
      <c r="C434" s="35"/>
      <c r="D434" s="35"/>
      <c r="E434" s="35"/>
      <c r="F434" s="35"/>
      <c r="G434" s="35"/>
      <c r="H434" s="35"/>
      <c r="I434" s="35"/>
      <c r="J434" s="35"/>
      <c r="K434" s="35"/>
      <c r="L434" s="35"/>
      <c r="M434" s="35"/>
      <c r="N434" s="35"/>
      <c r="O434" s="35"/>
      <c r="P434" s="35"/>
      <c r="Q434" s="35"/>
      <c r="R434" s="35"/>
      <c r="S434" s="35"/>
    </row>
    <row r="435" spans="1:19" x14ac:dyDescent="0.45">
      <c r="A435" s="35"/>
      <c r="B435" s="35"/>
      <c r="C435" s="35"/>
      <c r="D435" s="35"/>
      <c r="E435" s="35"/>
      <c r="F435" s="35"/>
      <c r="G435" s="35"/>
      <c r="H435" s="35"/>
      <c r="I435" s="35"/>
      <c r="J435" s="35"/>
      <c r="K435" s="35"/>
      <c r="L435" s="35"/>
      <c r="M435" s="35"/>
      <c r="N435" s="35"/>
      <c r="O435" s="35"/>
      <c r="P435" s="35"/>
      <c r="Q435" s="35"/>
      <c r="R435" s="35"/>
      <c r="S435" s="35"/>
    </row>
    <row r="436" spans="1:19" x14ac:dyDescent="0.45">
      <c r="A436" s="35"/>
      <c r="B436" s="35"/>
      <c r="C436" s="35"/>
      <c r="D436" s="35"/>
      <c r="E436" s="35"/>
      <c r="F436" s="35"/>
      <c r="G436" s="35"/>
      <c r="H436" s="35"/>
      <c r="I436" s="35"/>
      <c r="J436" s="35"/>
      <c r="K436" s="35"/>
      <c r="L436" s="35"/>
      <c r="M436" s="35"/>
      <c r="N436" s="35"/>
      <c r="O436" s="35"/>
      <c r="P436" s="35"/>
      <c r="Q436" s="35"/>
      <c r="R436" s="35"/>
      <c r="S436" s="35"/>
    </row>
    <row r="437" spans="1:19" x14ac:dyDescent="0.45">
      <c r="A437" s="35"/>
      <c r="B437" s="35"/>
      <c r="C437" s="35"/>
      <c r="D437" s="35"/>
      <c r="E437" s="35"/>
      <c r="F437" s="35"/>
      <c r="G437" s="35"/>
      <c r="H437" s="35"/>
      <c r="I437" s="35"/>
      <c r="J437" s="35"/>
      <c r="K437" s="35"/>
      <c r="L437" s="35"/>
      <c r="M437" s="35"/>
      <c r="N437" s="35"/>
      <c r="O437" s="35"/>
      <c r="P437" s="35"/>
      <c r="Q437" s="35"/>
      <c r="R437" s="35"/>
      <c r="S437" s="35"/>
    </row>
    <row r="438" spans="1:19" x14ac:dyDescent="0.45">
      <c r="A438" s="35"/>
      <c r="B438" s="35"/>
      <c r="C438" s="35"/>
      <c r="D438" s="35"/>
      <c r="E438" s="35"/>
      <c r="F438" s="35"/>
      <c r="G438" s="35"/>
      <c r="H438" s="35"/>
      <c r="I438" s="35"/>
      <c r="J438" s="35"/>
      <c r="K438" s="35"/>
      <c r="L438" s="35"/>
      <c r="M438" s="35"/>
      <c r="N438" s="35"/>
      <c r="O438" s="35"/>
      <c r="P438" s="35"/>
      <c r="Q438" s="35"/>
      <c r="R438" s="35"/>
      <c r="S438" s="35"/>
    </row>
    <row r="439" spans="1:19" x14ac:dyDescent="0.45">
      <c r="A439" s="35"/>
      <c r="B439" s="35"/>
      <c r="C439" s="35"/>
      <c r="D439" s="35"/>
      <c r="E439" s="35"/>
      <c r="F439" s="35"/>
      <c r="G439" s="35"/>
      <c r="H439" s="35"/>
      <c r="I439" s="35"/>
      <c r="J439" s="35"/>
      <c r="K439" s="35"/>
      <c r="L439" s="35"/>
      <c r="M439" s="35"/>
      <c r="N439" s="35"/>
      <c r="O439" s="35"/>
      <c r="P439" s="35"/>
      <c r="Q439" s="35"/>
      <c r="R439" s="35"/>
      <c r="S439" s="35"/>
    </row>
    <row r="440" spans="1:19" x14ac:dyDescent="0.45">
      <c r="A440" s="35"/>
      <c r="B440" s="35"/>
      <c r="C440" s="35"/>
      <c r="D440" s="35"/>
      <c r="E440" s="35"/>
      <c r="F440" s="35"/>
      <c r="G440" s="35"/>
      <c r="H440" s="35"/>
      <c r="I440" s="35"/>
      <c r="J440" s="35"/>
      <c r="K440" s="35"/>
      <c r="L440" s="35"/>
      <c r="M440" s="35"/>
      <c r="N440" s="35"/>
      <c r="O440" s="35"/>
      <c r="P440" s="35"/>
      <c r="Q440" s="35"/>
      <c r="R440" s="35"/>
      <c r="S440" s="35"/>
    </row>
    <row r="441" spans="1:19" x14ac:dyDescent="0.45">
      <c r="A441" s="35"/>
      <c r="B441" s="35"/>
      <c r="C441" s="35"/>
      <c r="D441" s="35"/>
      <c r="E441" s="35"/>
      <c r="F441" s="35"/>
      <c r="G441" s="35"/>
      <c r="H441" s="35"/>
      <c r="I441" s="35"/>
      <c r="J441" s="35"/>
      <c r="K441" s="35"/>
      <c r="L441" s="35"/>
      <c r="M441" s="35"/>
      <c r="N441" s="35"/>
      <c r="O441" s="35"/>
      <c r="P441" s="35"/>
      <c r="Q441" s="35"/>
      <c r="R441" s="35"/>
      <c r="S441" s="35"/>
    </row>
    <row r="442" spans="1:19" x14ac:dyDescent="0.45">
      <c r="A442" s="35"/>
      <c r="B442" s="35"/>
      <c r="C442" s="35"/>
      <c r="D442" s="35"/>
      <c r="E442" s="35"/>
      <c r="F442" s="35"/>
      <c r="G442" s="35"/>
      <c r="H442" s="35"/>
      <c r="I442" s="35"/>
      <c r="J442" s="35"/>
      <c r="K442" s="35"/>
      <c r="L442" s="35"/>
      <c r="M442" s="35"/>
      <c r="N442" s="35"/>
      <c r="O442" s="35"/>
      <c r="P442" s="35"/>
      <c r="Q442" s="35"/>
      <c r="R442" s="35"/>
      <c r="S442" s="35"/>
    </row>
    <row r="443" spans="1:19" x14ac:dyDescent="0.45">
      <c r="A443" s="35"/>
      <c r="B443" s="35"/>
      <c r="C443" s="35"/>
      <c r="D443" s="35"/>
      <c r="E443" s="35"/>
      <c r="F443" s="35"/>
      <c r="G443" s="35"/>
      <c r="H443" s="35"/>
      <c r="I443" s="35"/>
      <c r="J443" s="35"/>
      <c r="K443" s="35"/>
      <c r="L443" s="35"/>
      <c r="M443" s="35"/>
      <c r="N443" s="35"/>
      <c r="O443" s="35"/>
      <c r="P443" s="35"/>
      <c r="Q443" s="35"/>
      <c r="R443" s="35"/>
      <c r="S443" s="35"/>
    </row>
    <row r="444" spans="1:19" x14ac:dyDescent="0.45">
      <c r="A444" s="35"/>
      <c r="B444" s="35"/>
      <c r="C444" s="35"/>
      <c r="D444" s="35"/>
      <c r="E444" s="35"/>
      <c r="F444" s="35"/>
      <c r="G444" s="35"/>
      <c r="H444" s="35"/>
      <c r="I444" s="35"/>
      <c r="J444" s="35"/>
      <c r="K444" s="35"/>
      <c r="L444" s="35"/>
      <c r="M444" s="35"/>
      <c r="N444" s="35"/>
      <c r="O444" s="35"/>
      <c r="P444" s="35"/>
      <c r="Q444" s="35"/>
      <c r="R444" s="35"/>
      <c r="S444" s="35"/>
    </row>
    <row r="445" spans="1:19" x14ac:dyDescent="0.45">
      <c r="A445" s="35"/>
      <c r="B445" s="35"/>
      <c r="C445" s="35"/>
      <c r="D445" s="35"/>
      <c r="E445" s="35"/>
      <c r="F445" s="35"/>
      <c r="G445" s="35"/>
      <c r="H445" s="35"/>
      <c r="I445" s="35"/>
      <c r="J445" s="35"/>
      <c r="K445" s="35"/>
      <c r="L445" s="35"/>
      <c r="M445" s="35"/>
      <c r="N445" s="35"/>
      <c r="O445" s="35"/>
      <c r="P445" s="35"/>
      <c r="Q445" s="35"/>
      <c r="R445" s="35"/>
      <c r="S445" s="35"/>
    </row>
    <row r="446" spans="1:19" x14ac:dyDescent="0.45">
      <c r="A446" s="35"/>
      <c r="B446" s="35"/>
      <c r="C446" s="35"/>
      <c r="D446" s="35"/>
      <c r="E446" s="35"/>
      <c r="F446" s="35"/>
      <c r="G446" s="35"/>
      <c r="H446" s="35"/>
      <c r="I446" s="35"/>
      <c r="J446" s="35"/>
      <c r="K446" s="35"/>
      <c r="L446" s="35"/>
      <c r="M446" s="35"/>
      <c r="N446" s="35"/>
      <c r="O446" s="35"/>
      <c r="P446" s="35"/>
      <c r="Q446" s="35"/>
      <c r="R446" s="35"/>
      <c r="S446" s="35"/>
    </row>
    <row r="447" spans="1:19" x14ac:dyDescent="0.45">
      <c r="A447" s="35"/>
      <c r="B447" s="35"/>
      <c r="C447" s="35"/>
      <c r="D447" s="35"/>
      <c r="E447" s="35"/>
      <c r="F447" s="35"/>
      <c r="G447" s="35"/>
      <c r="H447" s="35"/>
      <c r="I447" s="35"/>
      <c r="J447" s="35"/>
      <c r="K447" s="35"/>
      <c r="L447" s="35"/>
      <c r="M447" s="35"/>
      <c r="N447" s="35"/>
      <c r="O447" s="35"/>
      <c r="P447" s="35"/>
      <c r="Q447" s="35"/>
      <c r="R447" s="35"/>
      <c r="S447" s="35"/>
    </row>
    <row r="448" spans="1:19" x14ac:dyDescent="0.45">
      <c r="A448" s="35"/>
      <c r="B448" s="35"/>
      <c r="C448" s="35"/>
      <c r="D448" s="35"/>
      <c r="E448" s="35"/>
      <c r="F448" s="35"/>
      <c r="G448" s="35"/>
      <c r="H448" s="35"/>
      <c r="I448" s="35"/>
      <c r="J448" s="35"/>
      <c r="K448" s="35"/>
      <c r="L448" s="35"/>
      <c r="M448" s="35"/>
      <c r="N448" s="35"/>
      <c r="O448" s="35"/>
      <c r="P448" s="35"/>
      <c r="Q448" s="35"/>
      <c r="R448" s="35"/>
      <c r="S448" s="35"/>
    </row>
    <row r="449" spans="1:19" x14ac:dyDescent="0.45">
      <c r="A449" s="35"/>
      <c r="B449" s="35"/>
      <c r="C449" s="35"/>
      <c r="D449" s="35"/>
      <c r="E449" s="35"/>
      <c r="F449" s="35"/>
      <c r="G449" s="35"/>
      <c r="H449" s="35"/>
      <c r="I449" s="35"/>
      <c r="J449" s="35"/>
      <c r="K449" s="35"/>
      <c r="L449" s="35"/>
      <c r="M449" s="35"/>
      <c r="N449" s="35"/>
      <c r="O449" s="35"/>
      <c r="P449" s="35"/>
      <c r="Q449" s="35"/>
      <c r="R449" s="35"/>
      <c r="S449" s="35"/>
    </row>
    <row r="450" spans="1:19" x14ac:dyDescent="0.45">
      <c r="A450" s="35"/>
      <c r="B450" s="35"/>
      <c r="C450" s="35"/>
      <c r="D450" s="35"/>
      <c r="E450" s="35"/>
      <c r="F450" s="35"/>
      <c r="G450" s="35"/>
      <c r="H450" s="35"/>
      <c r="I450" s="35"/>
      <c r="J450" s="35"/>
      <c r="K450" s="35"/>
      <c r="L450" s="35"/>
      <c r="M450" s="35"/>
      <c r="N450" s="35"/>
      <c r="O450" s="35"/>
      <c r="P450" s="35"/>
      <c r="Q450" s="35"/>
      <c r="R450" s="35"/>
      <c r="S450" s="35"/>
    </row>
    <row r="451" spans="1:19" x14ac:dyDescent="0.45">
      <c r="A451" s="35"/>
      <c r="B451" s="35"/>
      <c r="C451" s="35"/>
      <c r="D451" s="35"/>
      <c r="E451" s="35"/>
      <c r="F451" s="35"/>
      <c r="G451" s="35"/>
      <c r="H451" s="35"/>
      <c r="I451" s="35"/>
      <c r="J451" s="35"/>
      <c r="K451" s="35"/>
      <c r="L451" s="35"/>
      <c r="M451" s="35"/>
      <c r="N451" s="35"/>
      <c r="O451" s="35"/>
      <c r="P451" s="35"/>
      <c r="Q451" s="35"/>
      <c r="R451" s="35"/>
      <c r="S451" s="35"/>
    </row>
    <row r="452" spans="1:19" x14ac:dyDescent="0.45">
      <c r="A452" s="35"/>
      <c r="B452" s="35"/>
      <c r="C452" s="35"/>
      <c r="D452" s="35"/>
      <c r="E452" s="35"/>
      <c r="F452" s="35"/>
      <c r="G452" s="35"/>
      <c r="H452" s="35"/>
      <c r="I452" s="35"/>
      <c r="J452" s="35"/>
      <c r="K452" s="35"/>
      <c r="L452" s="35"/>
      <c r="M452" s="35"/>
      <c r="N452" s="35"/>
      <c r="O452" s="35"/>
      <c r="P452" s="35"/>
      <c r="Q452" s="35"/>
      <c r="R452" s="35"/>
      <c r="S452" s="35"/>
    </row>
    <row r="453" spans="1:19" x14ac:dyDescent="0.45">
      <c r="A453" s="35"/>
      <c r="B453" s="35"/>
      <c r="C453" s="35"/>
      <c r="D453" s="35"/>
      <c r="E453" s="35"/>
      <c r="F453" s="35"/>
      <c r="G453" s="35"/>
      <c r="H453" s="35"/>
      <c r="I453" s="35"/>
      <c r="J453" s="35"/>
      <c r="K453" s="35"/>
      <c r="L453" s="35"/>
      <c r="M453" s="35"/>
      <c r="N453" s="35"/>
      <c r="O453" s="35"/>
      <c r="P453" s="35"/>
      <c r="Q453" s="35"/>
      <c r="R453" s="35"/>
      <c r="S453" s="35"/>
    </row>
    <row r="454" spans="1:19" x14ac:dyDescent="0.45">
      <c r="A454" s="35"/>
      <c r="B454" s="35"/>
      <c r="C454" s="35"/>
      <c r="D454" s="35"/>
      <c r="E454" s="35"/>
      <c r="F454" s="35"/>
      <c r="G454" s="35"/>
      <c r="H454" s="35"/>
      <c r="I454" s="35"/>
      <c r="J454" s="35"/>
      <c r="K454" s="35"/>
      <c r="L454" s="35"/>
      <c r="M454" s="35"/>
      <c r="N454" s="35"/>
      <c r="O454" s="35"/>
      <c r="P454" s="35"/>
      <c r="Q454" s="35"/>
      <c r="R454" s="35"/>
      <c r="S454" s="35"/>
    </row>
    <row r="455" spans="1:19" x14ac:dyDescent="0.45">
      <c r="A455" s="35"/>
      <c r="B455" s="35"/>
      <c r="C455" s="35"/>
      <c r="D455" s="35"/>
      <c r="E455" s="35"/>
      <c r="F455" s="35"/>
      <c r="G455" s="35"/>
      <c r="H455" s="35"/>
      <c r="I455" s="35"/>
      <c r="J455" s="35"/>
      <c r="K455" s="35"/>
      <c r="L455" s="35"/>
      <c r="M455" s="35"/>
      <c r="N455" s="35"/>
      <c r="O455" s="35"/>
      <c r="P455" s="35"/>
      <c r="Q455" s="35"/>
      <c r="R455" s="35"/>
      <c r="S455" s="35"/>
    </row>
    <row r="456" spans="1:19" x14ac:dyDescent="0.45">
      <c r="A456" s="35"/>
      <c r="B456" s="35"/>
      <c r="C456" s="35"/>
      <c r="D456" s="35"/>
      <c r="E456" s="35"/>
      <c r="F456" s="35"/>
      <c r="G456" s="35"/>
      <c r="H456" s="35"/>
      <c r="I456" s="35"/>
      <c r="J456" s="35"/>
      <c r="K456" s="35"/>
      <c r="L456" s="35"/>
      <c r="M456" s="35"/>
      <c r="N456" s="35"/>
      <c r="O456" s="35"/>
      <c r="P456" s="35"/>
      <c r="Q456" s="35"/>
      <c r="R456" s="35"/>
      <c r="S456" s="35"/>
    </row>
    <row r="457" spans="1:19" x14ac:dyDescent="0.45">
      <c r="A457" s="35"/>
      <c r="B457" s="35"/>
      <c r="C457" s="35"/>
      <c r="D457" s="35"/>
      <c r="E457" s="35"/>
      <c r="F457" s="35"/>
      <c r="G457" s="35"/>
      <c r="H457" s="35"/>
      <c r="I457" s="35"/>
      <c r="J457" s="35"/>
      <c r="K457" s="35"/>
      <c r="L457" s="35"/>
      <c r="M457" s="35"/>
      <c r="N457" s="35"/>
      <c r="O457" s="35"/>
      <c r="P457" s="35"/>
      <c r="Q457" s="35"/>
      <c r="R457" s="35"/>
      <c r="S457" s="35"/>
    </row>
    <row r="458" spans="1:19" x14ac:dyDescent="0.45">
      <c r="A458" s="35"/>
      <c r="B458" s="35"/>
      <c r="C458" s="35"/>
      <c r="D458" s="35"/>
      <c r="E458" s="35"/>
      <c r="F458" s="35"/>
      <c r="G458" s="35"/>
      <c r="H458" s="35"/>
      <c r="I458" s="35"/>
      <c r="J458" s="35"/>
      <c r="K458" s="35"/>
      <c r="L458" s="35"/>
      <c r="M458" s="35"/>
      <c r="N458" s="35"/>
      <c r="O458" s="35"/>
      <c r="P458" s="35"/>
      <c r="Q458" s="35"/>
      <c r="R458" s="35"/>
      <c r="S458" s="35"/>
    </row>
    <row r="459" spans="1:19" x14ac:dyDescent="0.45">
      <c r="A459" s="35"/>
      <c r="B459" s="35"/>
      <c r="C459" s="35"/>
      <c r="D459" s="35"/>
      <c r="E459" s="35"/>
      <c r="F459" s="35"/>
      <c r="G459" s="35"/>
      <c r="H459" s="35"/>
      <c r="I459" s="35"/>
      <c r="J459" s="35"/>
      <c r="K459" s="35"/>
      <c r="L459" s="35"/>
      <c r="M459" s="35"/>
      <c r="N459" s="35"/>
      <c r="O459" s="35"/>
      <c r="P459" s="35"/>
      <c r="Q459" s="35"/>
      <c r="R459" s="35"/>
      <c r="S459" s="35"/>
    </row>
    <row r="460" spans="1:19" x14ac:dyDescent="0.45">
      <c r="A460" s="35"/>
      <c r="B460" s="35"/>
      <c r="C460" s="35"/>
      <c r="D460" s="35"/>
      <c r="E460" s="35"/>
      <c r="F460" s="35"/>
      <c r="G460" s="35"/>
      <c r="H460" s="35"/>
      <c r="I460" s="35"/>
      <c r="J460" s="35"/>
      <c r="K460" s="35"/>
      <c r="L460" s="35"/>
      <c r="M460" s="35"/>
      <c r="N460" s="35"/>
      <c r="O460" s="35"/>
      <c r="P460" s="35"/>
      <c r="Q460" s="35"/>
      <c r="R460" s="35"/>
      <c r="S460" s="35"/>
    </row>
    <row r="461" spans="1:19" x14ac:dyDescent="0.45">
      <c r="A461" s="35"/>
      <c r="B461" s="35"/>
      <c r="C461" s="35"/>
      <c r="D461" s="35"/>
      <c r="E461" s="35"/>
      <c r="F461" s="35"/>
      <c r="G461" s="35"/>
      <c r="H461" s="35"/>
      <c r="I461" s="35"/>
      <c r="J461" s="35"/>
      <c r="K461" s="35"/>
      <c r="L461" s="35"/>
      <c r="M461" s="35"/>
      <c r="N461" s="35"/>
      <c r="O461" s="35"/>
      <c r="P461" s="35"/>
      <c r="Q461" s="35"/>
      <c r="R461" s="35"/>
      <c r="S461" s="35"/>
    </row>
    <row r="462" spans="1:19" x14ac:dyDescent="0.45">
      <c r="A462" s="35"/>
      <c r="B462" s="35"/>
      <c r="C462" s="35"/>
      <c r="D462" s="35"/>
      <c r="E462" s="35"/>
      <c r="F462" s="35"/>
      <c r="G462" s="35"/>
      <c r="H462" s="35"/>
      <c r="I462" s="35"/>
      <c r="J462" s="35"/>
      <c r="K462" s="35"/>
      <c r="L462" s="35"/>
      <c r="M462" s="35"/>
      <c r="N462" s="35"/>
      <c r="O462" s="35"/>
      <c r="P462" s="35"/>
      <c r="Q462" s="35"/>
      <c r="R462" s="35"/>
      <c r="S462" s="35"/>
    </row>
    <row r="463" spans="1:19" x14ac:dyDescent="0.45">
      <c r="A463" s="35"/>
      <c r="B463" s="35"/>
      <c r="C463" s="35"/>
      <c r="D463" s="35"/>
      <c r="E463" s="35"/>
      <c r="F463" s="35"/>
      <c r="G463" s="35"/>
      <c r="H463" s="35"/>
      <c r="I463" s="35"/>
      <c r="J463" s="35"/>
      <c r="K463" s="35"/>
      <c r="L463" s="35"/>
      <c r="M463" s="35"/>
      <c r="N463" s="35"/>
      <c r="O463" s="35"/>
      <c r="P463" s="35"/>
      <c r="Q463" s="35"/>
      <c r="R463" s="35"/>
      <c r="S463" s="35"/>
    </row>
    <row r="464" spans="1:19" x14ac:dyDescent="0.45">
      <c r="A464" s="35"/>
      <c r="B464" s="35"/>
      <c r="C464" s="35"/>
      <c r="D464" s="35"/>
      <c r="E464" s="35"/>
      <c r="F464" s="35"/>
      <c r="G464" s="35"/>
      <c r="H464" s="35"/>
      <c r="I464" s="35"/>
      <c r="J464" s="35"/>
      <c r="K464" s="35"/>
      <c r="L464" s="35"/>
      <c r="M464" s="35"/>
      <c r="N464" s="35"/>
      <c r="O464" s="35"/>
      <c r="P464" s="35"/>
      <c r="Q464" s="35"/>
      <c r="R464" s="35"/>
      <c r="S464" s="35"/>
    </row>
    <row r="465" spans="1:19" x14ac:dyDescent="0.45">
      <c r="A465" s="35"/>
      <c r="B465" s="35"/>
      <c r="C465" s="35"/>
      <c r="D465" s="35"/>
      <c r="E465" s="35"/>
      <c r="F465" s="35"/>
      <c r="G465" s="35"/>
      <c r="H465" s="35"/>
      <c r="I465" s="35"/>
      <c r="J465" s="35"/>
      <c r="K465" s="35"/>
      <c r="L465" s="35"/>
      <c r="M465" s="35"/>
      <c r="N465" s="35"/>
      <c r="O465" s="35"/>
      <c r="P465" s="35"/>
      <c r="Q465" s="35"/>
      <c r="R465" s="35"/>
      <c r="S465" s="35"/>
    </row>
    <row r="466" spans="1:19" x14ac:dyDescent="0.45">
      <c r="A466" s="35"/>
      <c r="B466" s="35"/>
      <c r="C466" s="35"/>
      <c r="D466" s="35"/>
      <c r="E466" s="35"/>
      <c r="F466" s="35"/>
      <c r="G466" s="35"/>
      <c r="H466" s="35"/>
      <c r="I466" s="35"/>
      <c r="J466" s="35"/>
      <c r="K466" s="35"/>
      <c r="L466" s="35"/>
      <c r="M466" s="35"/>
      <c r="N466" s="35"/>
      <c r="O466" s="35"/>
      <c r="P466" s="35"/>
      <c r="Q466" s="35"/>
      <c r="R466" s="35"/>
      <c r="S466" s="35"/>
    </row>
    <row r="467" spans="1:19" x14ac:dyDescent="0.45">
      <c r="A467" s="35"/>
      <c r="B467" s="35"/>
      <c r="C467" s="35"/>
      <c r="D467" s="35"/>
      <c r="E467" s="35"/>
      <c r="F467" s="35"/>
      <c r="G467" s="35"/>
      <c r="H467" s="35"/>
      <c r="I467" s="35"/>
      <c r="J467" s="35"/>
      <c r="K467" s="35"/>
      <c r="L467" s="35"/>
      <c r="M467" s="35"/>
      <c r="N467" s="35"/>
      <c r="O467" s="35"/>
      <c r="P467" s="35"/>
      <c r="Q467" s="35"/>
      <c r="R467" s="35"/>
      <c r="S467" s="35"/>
    </row>
    <row r="468" spans="1:19" x14ac:dyDescent="0.45">
      <c r="A468" s="35"/>
      <c r="B468" s="35"/>
      <c r="C468" s="35"/>
      <c r="D468" s="35"/>
      <c r="E468" s="35"/>
      <c r="F468" s="35"/>
      <c r="G468" s="35"/>
      <c r="H468" s="35"/>
      <c r="I468" s="35"/>
      <c r="J468" s="35"/>
      <c r="K468" s="35"/>
      <c r="L468" s="35"/>
      <c r="M468" s="35"/>
      <c r="N468" s="35"/>
      <c r="O468" s="35"/>
      <c r="P468" s="35"/>
      <c r="Q468" s="35"/>
      <c r="R468" s="35"/>
      <c r="S468" s="35"/>
    </row>
    <row r="469" spans="1:19" x14ac:dyDescent="0.45">
      <c r="A469" s="35"/>
      <c r="B469" s="35"/>
      <c r="C469" s="35"/>
      <c r="D469" s="35"/>
      <c r="E469" s="35"/>
      <c r="F469" s="35"/>
      <c r="G469" s="35"/>
      <c r="H469" s="35"/>
      <c r="I469" s="35"/>
      <c r="J469" s="35"/>
      <c r="K469" s="35"/>
      <c r="L469" s="35"/>
      <c r="M469" s="35"/>
      <c r="N469" s="35"/>
      <c r="O469" s="35"/>
      <c r="P469" s="35"/>
      <c r="Q469" s="35"/>
      <c r="R469" s="35"/>
      <c r="S469" s="35"/>
    </row>
    <row r="470" spans="1:19" x14ac:dyDescent="0.45">
      <c r="A470" s="35"/>
      <c r="B470" s="35"/>
      <c r="C470" s="35"/>
      <c r="D470" s="35"/>
      <c r="E470" s="35"/>
      <c r="F470" s="35"/>
      <c r="G470" s="35"/>
      <c r="H470" s="35"/>
      <c r="I470" s="35"/>
      <c r="J470" s="35"/>
      <c r="K470" s="35"/>
      <c r="L470" s="35"/>
      <c r="M470" s="35"/>
      <c r="N470" s="35"/>
      <c r="O470" s="35"/>
      <c r="P470" s="35"/>
      <c r="Q470" s="35"/>
      <c r="R470" s="35"/>
      <c r="S470" s="35"/>
    </row>
    <row r="471" spans="1:19" x14ac:dyDescent="0.45">
      <c r="A471" s="35"/>
      <c r="B471" s="35"/>
      <c r="C471" s="35"/>
      <c r="D471" s="35"/>
      <c r="E471" s="35"/>
      <c r="F471" s="35"/>
      <c r="G471" s="35"/>
      <c r="H471" s="35"/>
      <c r="I471" s="35"/>
      <c r="J471" s="35"/>
      <c r="K471" s="35"/>
      <c r="L471" s="35"/>
      <c r="M471" s="35"/>
      <c r="N471" s="35"/>
      <c r="O471" s="35"/>
      <c r="P471" s="35"/>
      <c r="Q471" s="35"/>
      <c r="R471" s="35"/>
      <c r="S471" s="35"/>
    </row>
    <row r="472" spans="1:19" x14ac:dyDescent="0.45">
      <c r="A472" s="35"/>
      <c r="B472" s="35"/>
      <c r="C472" s="35"/>
      <c r="D472" s="35"/>
      <c r="E472" s="35"/>
      <c r="F472" s="35"/>
      <c r="G472" s="35"/>
      <c r="H472" s="35"/>
      <c r="I472" s="35"/>
      <c r="J472" s="35"/>
      <c r="K472" s="35"/>
      <c r="L472" s="35"/>
      <c r="M472" s="35"/>
      <c r="N472" s="35"/>
      <c r="O472" s="35"/>
      <c r="P472" s="35"/>
      <c r="Q472" s="35"/>
      <c r="R472" s="35"/>
      <c r="S472" s="35"/>
    </row>
    <row r="473" spans="1:19" x14ac:dyDescent="0.45">
      <c r="A473" s="35"/>
      <c r="B473" s="35"/>
      <c r="C473" s="35"/>
      <c r="D473" s="35"/>
      <c r="E473" s="35"/>
      <c r="F473" s="35"/>
      <c r="G473" s="35"/>
      <c r="H473" s="35"/>
      <c r="I473" s="35"/>
      <c r="J473" s="35"/>
      <c r="K473" s="35"/>
      <c r="L473" s="35"/>
      <c r="M473" s="35"/>
      <c r="N473" s="35"/>
      <c r="O473" s="35"/>
      <c r="P473" s="35"/>
      <c r="Q473" s="35"/>
      <c r="R473" s="35"/>
      <c r="S473" s="35"/>
    </row>
    <row r="474" spans="1:19" x14ac:dyDescent="0.45">
      <c r="A474" s="35"/>
      <c r="B474" s="35"/>
      <c r="C474" s="35"/>
      <c r="D474" s="35"/>
      <c r="E474" s="35"/>
      <c r="F474" s="35"/>
      <c r="G474" s="35"/>
      <c r="H474" s="35"/>
      <c r="I474" s="35"/>
      <c r="J474" s="35"/>
      <c r="K474" s="35"/>
      <c r="L474" s="35"/>
      <c r="M474" s="35"/>
      <c r="N474" s="35"/>
      <c r="O474" s="35"/>
      <c r="P474" s="35"/>
      <c r="Q474" s="35"/>
      <c r="R474" s="35"/>
      <c r="S474" s="35"/>
    </row>
    <row r="475" spans="1:19" x14ac:dyDescent="0.45">
      <c r="A475" s="35"/>
      <c r="B475" s="35"/>
      <c r="C475" s="35"/>
      <c r="D475" s="35"/>
      <c r="E475" s="35"/>
      <c r="F475" s="35"/>
      <c r="G475" s="35"/>
      <c r="H475" s="35"/>
      <c r="I475" s="35"/>
      <c r="J475" s="35"/>
      <c r="K475" s="35"/>
      <c r="L475" s="35"/>
      <c r="M475" s="35"/>
      <c r="N475" s="35"/>
      <c r="O475" s="35"/>
      <c r="P475" s="35"/>
      <c r="Q475" s="35"/>
      <c r="R475" s="35"/>
      <c r="S475" s="35"/>
    </row>
    <row r="476" spans="1:19" x14ac:dyDescent="0.45">
      <c r="A476" s="35"/>
      <c r="B476" s="35"/>
      <c r="C476" s="35"/>
      <c r="D476" s="35"/>
      <c r="E476" s="35"/>
      <c r="F476" s="35"/>
      <c r="G476" s="35"/>
      <c r="H476" s="35"/>
      <c r="I476" s="35"/>
      <c r="J476" s="35"/>
      <c r="K476" s="35"/>
      <c r="L476" s="35"/>
      <c r="M476" s="35"/>
      <c r="N476" s="35"/>
      <c r="O476" s="35"/>
      <c r="P476" s="35"/>
      <c r="Q476" s="35"/>
      <c r="R476" s="35"/>
      <c r="S476" s="35"/>
    </row>
    <row r="477" spans="1:19" x14ac:dyDescent="0.45">
      <c r="A477" s="35"/>
      <c r="B477" s="35"/>
      <c r="C477" s="35"/>
      <c r="D477" s="35"/>
      <c r="E477" s="35"/>
      <c r="F477" s="35"/>
      <c r="G477" s="35"/>
      <c r="H477" s="35"/>
      <c r="I477" s="35"/>
      <c r="J477" s="35"/>
      <c r="K477" s="35"/>
      <c r="L477" s="35"/>
      <c r="M477" s="35"/>
      <c r="N477" s="35"/>
      <c r="O477" s="35"/>
      <c r="P477" s="35"/>
      <c r="Q477" s="35"/>
      <c r="R477" s="35"/>
      <c r="S477" s="35"/>
    </row>
    <row r="478" spans="1:19" x14ac:dyDescent="0.45">
      <c r="A478" s="35"/>
      <c r="B478" s="35"/>
      <c r="C478" s="35"/>
      <c r="D478" s="35"/>
      <c r="E478" s="35"/>
      <c r="F478" s="35"/>
      <c r="G478" s="35"/>
      <c r="H478" s="35"/>
      <c r="I478" s="35"/>
      <c r="J478" s="35"/>
      <c r="K478" s="35"/>
      <c r="L478" s="35"/>
      <c r="M478" s="35"/>
      <c r="N478" s="35"/>
      <c r="O478" s="35"/>
      <c r="P478" s="35"/>
      <c r="Q478" s="35"/>
      <c r="R478" s="35"/>
      <c r="S478" s="35"/>
    </row>
    <row r="479" spans="1:19" x14ac:dyDescent="0.45">
      <c r="A479" s="35"/>
      <c r="B479" s="35"/>
      <c r="C479" s="35"/>
      <c r="D479" s="35"/>
      <c r="E479" s="35"/>
      <c r="F479" s="35"/>
      <c r="G479" s="35"/>
      <c r="H479" s="35"/>
      <c r="I479" s="35"/>
      <c r="J479" s="35"/>
      <c r="K479" s="35"/>
      <c r="L479" s="35"/>
      <c r="M479" s="35"/>
      <c r="N479" s="35"/>
      <c r="O479" s="35"/>
      <c r="P479" s="35"/>
      <c r="Q479" s="35"/>
      <c r="R479" s="35"/>
      <c r="S479" s="35"/>
    </row>
    <row r="480" spans="1:19" x14ac:dyDescent="0.45">
      <c r="A480" s="35"/>
      <c r="B480" s="35"/>
      <c r="C480" s="35"/>
      <c r="D480" s="35"/>
      <c r="E480" s="35"/>
      <c r="F480" s="35"/>
      <c r="G480" s="35"/>
      <c r="H480" s="35"/>
      <c r="I480" s="35"/>
      <c r="J480" s="35"/>
      <c r="K480" s="35"/>
      <c r="L480" s="35"/>
      <c r="M480" s="35"/>
      <c r="N480" s="35"/>
      <c r="O480" s="35"/>
      <c r="P480" s="35"/>
      <c r="Q480" s="35"/>
      <c r="R480" s="35"/>
      <c r="S480" s="35"/>
    </row>
    <row r="481" spans="1:19" x14ac:dyDescent="0.45">
      <c r="A481" s="35"/>
      <c r="B481" s="35"/>
      <c r="C481" s="35"/>
      <c r="D481" s="35"/>
      <c r="E481" s="35"/>
      <c r="F481" s="35"/>
      <c r="G481" s="35"/>
      <c r="H481" s="35"/>
      <c r="I481" s="35"/>
      <c r="J481" s="35"/>
      <c r="K481" s="35"/>
      <c r="L481" s="35"/>
      <c r="M481" s="35"/>
      <c r="N481" s="35"/>
      <c r="O481" s="35"/>
      <c r="P481" s="35"/>
      <c r="Q481" s="35"/>
      <c r="R481" s="35"/>
      <c r="S481" s="35"/>
    </row>
    <row r="482" spans="1:19" x14ac:dyDescent="0.45">
      <c r="A482" s="35"/>
      <c r="B482" s="35"/>
      <c r="C482" s="35"/>
      <c r="D482" s="35"/>
      <c r="E482" s="35"/>
      <c r="F482" s="35"/>
      <c r="G482" s="35"/>
      <c r="H482" s="35"/>
      <c r="I482" s="35"/>
      <c r="J482" s="35"/>
      <c r="K482" s="35"/>
      <c r="L482" s="35"/>
      <c r="M482" s="35"/>
      <c r="N482" s="35"/>
      <c r="O482" s="35"/>
      <c r="P482" s="35"/>
      <c r="Q482" s="35"/>
      <c r="R482" s="35"/>
      <c r="S482" s="35"/>
    </row>
    <row r="483" spans="1:19" x14ac:dyDescent="0.45">
      <c r="A483" s="35"/>
      <c r="B483" s="35"/>
      <c r="C483" s="35"/>
      <c r="D483" s="35"/>
      <c r="E483" s="35"/>
      <c r="F483" s="35"/>
      <c r="G483" s="35"/>
      <c r="H483" s="35"/>
      <c r="I483" s="35"/>
      <c r="J483" s="35"/>
      <c r="K483" s="35"/>
      <c r="L483" s="35"/>
      <c r="M483" s="35"/>
      <c r="N483" s="35"/>
      <c r="O483" s="35"/>
      <c r="P483" s="35"/>
      <c r="Q483" s="35"/>
      <c r="R483" s="35"/>
      <c r="S483" s="35"/>
    </row>
    <row r="484" spans="1:19" x14ac:dyDescent="0.45">
      <c r="A484" s="35"/>
      <c r="B484" s="35"/>
      <c r="C484" s="35"/>
      <c r="D484" s="35"/>
      <c r="E484" s="35"/>
      <c r="F484" s="35"/>
      <c r="G484" s="35"/>
      <c r="H484" s="35"/>
      <c r="I484" s="35"/>
      <c r="J484" s="35"/>
      <c r="K484" s="35"/>
      <c r="L484" s="35"/>
      <c r="M484" s="35"/>
      <c r="N484" s="35"/>
      <c r="O484" s="35"/>
      <c r="P484" s="35"/>
      <c r="Q484" s="35"/>
      <c r="R484" s="35"/>
      <c r="S484" s="35"/>
    </row>
    <row r="485" spans="1:19" x14ac:dyDescent="0.45">
      <c r="A485" s="35"/>
      <c r="B485" s="35"/>
      <c r="C485" s="35"/>
      <c r="D485" s="35"/>
      <c r="E485" s="35"/>
      <c r="F485" s="35"/>
      <c r="G485" s="35"/>
      <c r="H485" s="35"/>
      <c r="I485" s="35"/>
      <c r="J485" s="35"/>
      <c r="K485" s="35"/>
      <c r="L485" s="35"/>
      <c r="M485" s="35"/>
      <c r="N485" s="35"/>
      <c r="O485" s="35"/>
      <c r="P485" s="35"/>
      <c r="Q485" s="35"/>
      <c r="R485" s="35"/>
      <c r="S485" s="35"/>
    </row>
    <row r="486" spans="1:19" x14ac:dyDescent="0.45">
      <c r="A486" s="35"/>
      <c r="B486" s="35"/>
      <c r="C486" s="35"/>
      <c r="D486" s="35"/>
      <c r="E486" s="35"/>
      <c r="F486" s="35"/>
      <c r="G486" s="35"/>
      <c r="H486" s="35"/>
      <c r="I486" s="35"/>
      <c r="J486" s="35"/>
      <c r="K486" s="35"/>
      <c r="L486" s="35"/>
      <c r="M486" s="35"/>
      <c r="N486" s="35"/>
      <c r="O486" s="35"/>
      <c r="P486" s="35"/>
      <c r="Q486" s="35"/>
      <c r="R486" s="35"/>
      <c r="S486" s="35"/>
    </row>
    <row r="487" spans="1:19" x14ac:dyDescent="0.45">
      <c r="A487" s="35"/>
      <c r="B487" s="35"/>
      <c r="C487" s="35"/>
      <c r="D487" s="35"/>
      <c r="E487" s="35"/>
      <c r="F487" s="35"/>
      <c r="G487" s="35"/>
      <c r="H487" s="35"/>
      <c r="I487" s="35"/>
      <c r="J487" s="35"/>
      <c r="K487" s="35"/>
      <c r="L487" s="35"/>
      <c r="M487" s="35"/>
      <c r="N487" s="35"/>
      <c r="O487" s="35"/>
      <c r="P487" s="35"/>
      <c r="Q487" s="35"/>
      <c r="R487" s="35"/>
      <c r="S487" s="35"/>
    </row>
    <row r="488" spans="1:19" x14ac:dyDescent="0.45">
      <c r="A488" s="35"/>
      <c r="B488" s="35"/>
      <c r="C488" s="35"/>
      <c r="D488" s="35"/>
      <c r="E488" s="35"/>
      <c r="F488" s="35"/>
      <c r="G488" s="35"/>
      <c r="H488" s="35"/>
      <c r="I488" s="35"/>
      <c r="J488" s="35"/>
      <c r="K488" s="35"/>
      <c r="L488" s="35"/>
      <c r="M488" s="35"/>
      <c r="N488" s="35"/>
      <c r="O488" s="35"/>
      <c r="P488" s="35"/>
      <c r="Q488" s="35"/>
      <c r="R488" s="35"/>
      <c r="S488" s="35"/>
    </row>
    <row r="489" spans="1:19" x14ac:dyDescent="0.45">
      <c r="A489" s="35"/>
      <c r="B489" s="35"/>
      <c r="C489" s="35"/>
      <c r="D489" s="35"/>
      <c r="E489" s="35"/>
      <c r="F489" s="35"/>
      <c r="G489" s="35"/>
      <c r="H489" s="35"/>
      <c r="I489" s="35"/>
      <c r="J489" s="35"/>
      <c r="K489" s="35"/>
      <c r="L489" s="35"/>
      <c r="M489" s="35"/>
      <c r="N489" s="35"/>
      <c r="O489" s="35"/>
      <c r="P489" s="35"/>
      <c r="Q489" s="35"/>
      <c r="R489" s="35"/>
      <c r="S489" s="35"/>
    </row>
    <row r="490" spans="1:19" x14ac:dyDescent="0.45">
      <c r="A490" s="35"/>
      <c r="B490" s="35"/>
      <c r="C490" s="35"/>
      <c r="D490" s="35"/>
      <c r="E490" s="35"/>
      <c r="F490" s="35"/>
      <c r="G490" s="35"/>
      <c r="H490" s="35"/>
      <c r="I490" s="35"/>
      <c r="J490" s="35"/>
      <c r="K490" s="35"/>
      <c r="L490" s="35"/>
      <c r="M490" s="35"/>
      <c r="N490" s="35"/>
      <c r="O490" s="35"/>
      <c r="P490" s="35"/>
      <c r="Q490" s="35"/>
      <c r="R490" s="35"/>
      <c r="S490" s="35"/>
    </row>
    <row r="491" spans="1:19" x14ac:dyDescent="0.45">
      <c r="A491" s="35"/>
      <c r="B491" s="35"/>
      <c r="C491" s="35"/>
      <c r="D491" s="35"/>
      <c r="E491" s="35"/>
      <c r="F491" s="35"/>
      <c r="G491" s="35"/>
      <c r="H491" s="35"/>
      <c r="I491" s="35"/>
      <c r="J491" s="35"/>
      <c r="K491" s="35"/>
      <c r="L491" s="35"/>
      <c r="M491" s="35"/>
      <c r="N491" s="35"/>
      <c r="O491" s="35"/>
      <c r="P491" s="35"/>
      <c r="Q491" s="35"/>
      <c r="R491" s="35"/>
      <c r="S491" s="35"/>
    </row>
    <row r="492" spans="1:19" x14ac:dyDescent="0.45">
      <c r="A492" s="35"/>
      <c r="B492" s="35"/>
      <c r="C492" s="35"/>
      <c r="D492" s="35"/>
      <c r="E492" s="35"/>
      <c r="F492" s="35"/>
      <c r="G492" s="35"/>
      <c r="H492" s="35"/>
      <c r="I492" s="35"/>
      <c r="J492" s="35"/>
      <c r="K492" s="35"/>
      <c r="L492" s="35"/>
      <c r="M492" s="35"/>
      <c r="N492" s="35"/>
      <c r="O492" s="35"/>
      <c r="P492" s="35"/>
      <c r="Q492" s="35"/>
      <c r="R492" s="35"/>
      <c r="S492" s="35"/>
    </row>
    <row r="493" spans="1:19" x14ac:dyDescent="0.45">
      <c r="A493" s="35"/>
      <c r="B493" s="35"/>
      <c r="C493" s="35"/>
      <c r="D493" s="35"/>
      <c r="E493" s="35"/>
      <c r="F493" s="35"/>
      <c r="G493" s="35"/>
      <c r="H493" s="35"/>
      <c r="I493" s="35"/>
      <c r="J493" s="35"/>
      <c r="K493" s="35"/>
      <c r="L493" s="35"/>
      <c r="M493" s="35"/>
      <c r="N493" s="35"/>
      <c r="O493" s="35"/>
      <c r="P493" s="35"/>
      <c r="Q493" s="35"/>
      <c r="R493" s="35"/>
      <c r="S493" s="35"/>
    </row>
    <row r="494" spans="1:19" x14ac:dyDescent="0.45">
      <c r="A494" s="35"/>
      <c r="B494" s="35"/>
      <c r="C494" s="35"/>
      <c r="D494" s="35"/>
      <c r="E494" s="35"/>
      <c r="F494" s="35"/>
      <c r="G494" s="35"/>
      <c r="H494" s="35"/>
      <c r="I494" s="35"/>
      <c r="J494" s="35"/>
      <c r="K494" s="35"/>
      <c r="L494" s="35"/>
      <c r="M494" s="35"/>
      <c r="N494" s="35"/>
      <c r="O494" s="35"/>
      <c r="P494" s="35"/>
      <c r="Q494" s="35"/>
      <c r="R494" s="35"/>
      <c r="S494" s="35"/>
    </row>
    <row r="495" spans="1:19" x14ac:dyDescent="0.45">
      <c r="A495" s="35"/>
      <c r="B495" s="35"/>
      <c r="C495" s="35"/>
      <c r="D495" s="35"/>
      <c r="E495" s="35"/>
      <c r="F495" s="35"/>
      <c r="G495" s="35"/>
      <c r="H495" s="35"/>
      <c r="I495" s="35"/>
      <c r="J495" s="35"/>
      <c r="K495" s="35"/>
      <c r="L495" s="35"/>
      <c r="M495" s="35"/>
      <c r="N495" s="35"/>
      <c r="O495" s="35"/>
      <c r="P495" s="35"/>
      <c r="Q495" s="35"/>
      <c r="R495" s="35"/>
      <c r="S495" s="35"/>
    </row>
    <row r="496" spans="1:19" x14ac:dyDescent="0.45">
      <c r="A496" s="35"/>
      <c r="B496" s="35"/>
      <c r="C496" s="35"/>
      <c r="D496" s="35"/>
      <c r="E496" s="35"/>
      <c r="F496" s="35"/>
      <c r="G496" s="35"/>
      <c r="H496" s="35"/>
      <c r="I496" s="35"/>
      <c r="J496" s="35"/>
      <c r="K496" s="35"/>
      <c r="L496" s="35"/>
      <c r="M496" s="35"/>
      <c r="N496" s="35"/>
      <c r="O496" s="35"/>
      <c r="P496" s="35"/>
      <c r="Q496" s="35"/>
      <c r="R496" s="35"/>
      <c r="S496" s="35"/>
    </row>
    <row r="497" spans="1:19" x14ac:dyDescent="0.45">
      <c r="A497" s="35"/>
      <c r="B497" s="35"/>
      <c r="C497" s="35"/>
      <c r="D497" s="35"/>
      <c r="E497" s="35"/>
      <c r="F497" s="35"/>
      <c r="G497" s="35"/>
      <c r="H497" s="35"/>
      <c r="I497" s="35"/>
      <c r="J497" s="35"/>
      <c r="K497" s="35"/>
      <c r="L497" s="35"/>
      <c r="M497" s="35"/>
      <c r="N497" s="35"/>
      <c r="O497" s="35"/>
      <c r="P497" s="35"/>
      <c r="Q497" s="35"/>
      <c r="R497" s="35"/>
      <c r="S497" s="35"/>
    </row>
    <row r="498" spans="1:19" x14ac:dyDescent="0.45">
      <c r="A498" s="35"/>
      <c r="B498" s="35"/>
      <c r="C498" s="35"/>
      <c r="D498" s="35"/>
      <c r="E498" s="35"/>
      <c r="F498" s="35"/>
      <c r="G498" s="35"/>
      <c r="H498" s="35"/>
      <c r="I498" s="35"/>
      <c r="J498" s="35"/>
      <c r="K498" s="35"/>
      <c r="L498" s="35"/>
      <c r="M498" s="35"/>
      <c r="N498" s="35"/>
      <c r="O498" s="35"/>
      <c r="P498" s="35"/>
      <c r="Q498" s="35"/>
      <c r="R498" s="35"/>
      <c r="S498" s="35"/>
    </row>
    <row r="499" spans="1:19" x14ac:dyDescent="0.45">
      <c r="A499" s="35"/>
      <c r="B499" s="35"/>
      <c r="C499" s="35"/>
      <c r="D499" s="35"/>
      <c r="E499" s="35"/>
      <c r="F499" s="35"/>
      <c r="G499" s="35"/>
      <c r="H499" s="35"/>
      <c r="I499" s="35"/>
      <c r="J499" s="35"/>
      <c r="K499" s="35"/>
      <c r="L499" s="35"/>
      <c r="M499" s="35"/>
      <c r="N499" s="35"/>
      <c r="O499" s="35"/>
      <c r="P499" s="35"/>
      <c r="Q499" s="35"/>
      <c r="R499" s="35"/>
      <c r="S499" s="35"/>
    </row>
    <row r="500" spans="1:19" x14ac:dyDescent="0.45">
      <c r="A500" s="35"/>
      <c r="B500" s="35"/>
      <c r="C500" s="35"/>
      <c r="D500" s="35"/>
      <c r="E500" s="35"/>
      <c r="F500" s="35"/>
      <c r="G500" s="35"/>
      <c r="H500" s="35"/>
      <c r="I500" s="35"/>
      <c r="J500" s="35"/>
      <c r="K500" s="35"/>
      <c r="L500" s="35"/>
      <c r="M500" s="35"/>
      <c r="N500" s="35"/>
      <c r="O500" s="35"/>
      <c r="P500" s="35"/>
      <c r="Q500" s="35"/>
      <c r="R500" s="35"/>
      <c r="S500" s="35"/>
    </row>
    <row r="501" spans="1:19" x14ac:dyDescent="0.45">
      <c r="A501" s="35"/>
      <c r="B501" s="35"/>
      <c r="C501" s="35"/>
      <c r="D501" s="35"/>
      <c r="E501" s="35"/>
      <c r="F501" s="35"/>
      <c r="G501" s="35"/>
      <c r="H501" s="35"/>
      <c r="I501" s="35"/>
      <c r="J501" s="35"/>
      <c r="K501" s="35"/>
      <c r="L501" s="35"/>
      <c r="M501" s="35"/>
      <c r="N501" s="35"/>
      <c r="O501" s="35"/>
      <c r="P501" s="35"/>
      <c r="Q501" s="35"/>
      <c r="R501" s="35"/>
      <c r="S501" s="35"/>
    </row>
    <row r="502" spans="1:19" x14ac:dyDescent="0.45">
      <c r="A502" s="35"/>
      <c r="B502" s="35"/>
      <c r="C502" s="35"/>
      <c r="D502" s="35"/>
      <c r="E502" s="35"/>
      <c r="F502" s="35"/>
      <c r="G502" s="35"/>
      <c r="H502" s="35"/>
      <c r="I502" s="35"/>
      <c r="J502" s="35"/>
      <c r="K502" s="35"/>
      <c r="L502" s="35"/>
      <c r="M502" s="35"/>
      <c r="N502" s="35"/>
      <c r="O502" s="35"/>
      <c r="P502" s="35"/>
      <c r="Q502" s="35"/>
      <c r="R502" s="35"/>
      <c r="S502" s="35"/>
    </row>
    <row r="503" spans="1:19" x14ac:dyDescent="0.45">
      <c r="A503" s="35"/>
      <c r="B503" s="35"/>
      <c r="C503" s="35"/>
      <c r="D503" s="35"/>
      <c r="E503" s="35"/>
      <c r="F503" s="35"/>
      <c r="G503" s="35"/>
      <c r="H503" s="35"/>
      <c r="I503" s="35"/>
      <c r="J503" s="35"/>
      <c r="K503" s="35"/>
      <c r="L503" s="35"/>
      <c r="M503" s="35"/>
      <c r="N503" s="35"/>
      <c r="O503" s="35"/>
      <c r="P503" s="35"/>
      <c r="Q503" s="35"/>
      <c r="R503" s="35"/>
      <c r="S503" s="35"/>
    </row>
    <row r="504" spans="1:19" x14ac:dyDescent="0.45">
      <c r="A504" s="35"/>
      <c r="B504" s="35"/>
      <c r="C504" s="35"/>
      <c r="D504" s="35"/>
      <c r="E504" s="35"/>
      <c r="F504" s="35"/>
      <c r="G504" s="35"/>
      <c r="H504" s="35"/>
      <c r="I504" s="35"/>
      <c r="J504" s="35"/>
      <c r="K504" s="35"/>
      <c r="L504" s="35"/>
      <c r="M504" s="35"/>
      <c r="N504" s="35"/>
      <c r="O504" s="35"/>
      <c r="P504" s="35"/>
      <c r="Q504" s="35"/>
      <c r="R504" s="35"/>
      <c r="S504" s="35"/>
    </row>
    <row r="505" spans="1:19" x14ac:dyDescent="0.45">
      <c r="A505" s="35"/>
      <c r="B505" s="35"/>
      <c r="C505" s="35"/>
      <c r="D505" s="35"/>
      <c r="E505" s="35"/>
      <c r="F505" s="35"/>
      <c r="G505" s="35"/>
      <c r="H505" s="35"/>
      <c r="I505" s="35"/>
      <c r="J505" s="35"/>
      <c r="K505" s="35"/>
      <c r="L505" s="35"/>
      <c r="M505" s="35"/>
      <c r="N505" s="35"/>
      <c r="O505" s="35"/>
      <c r="P505" s="35"/>
      <c r="Q505" s="35"/>
      <c r="R505" s="35"/>
      <c r="S505" s="35"/>
    </row>
    <row r="506" spans="1:19" x14ac:dyDescent="0.45">
      <c r="A506" s="35"/>
      <c r="B506" s="35"/>
      <c r="C506" s="35"/>
      <c r="D506" s="35"/>
      <c r="E506" s="35"/>
      <c r="F506" s="35"/>
      <c r="G506" s="35"/>
      <c r="H506" s="35"/>
      <c r="I506" s="35"/>
      <c r="J506" s="35"/>
      <c r="K506" s="35"/>
      <c r="L506" s="35"/>
      <c r="M506" s="35"/>
      <c r="N506" s="35"/>
      <c r="O506" s="35"/>
      <c r="P506" s="35"/>
      <c r="Q506" s="35"/>
      <c r="R506" s="35"/>
      <c r="S506" s="35"/>
    </row>
    <row r="507" spans="1:19" x14ac:dyDescent="0.45">
      <c r="A507" s="35"/>
      <c r="B507" s="35"/>
      <c r="C507" s="35"/>
      <c r="D507" s="35"/>
      <c r="E507" s="35"/>
      <c r="F507" s="35"/>
      <c r="G507" s="35"/>
      <c r="H507" s="35"/>
      <c r="I507" s="35"/>
      <c r="J507" s="35"/>
      <c r="K507" s="35"/>
      <c r="L507" s="35"/>
      <c r="M507" s="35"/>
      <c r="N507" s="35"/>
      <c r="O507" s="35"/>
      <c r="P507" s="35"/>
      <c r="Q507" s="35"/>
      <c r="R507" s="35"/>
      <c r="S507" s="35"/>
    </row>
    <row r="508" spans="1:19" x14ac:dyDescent="0.45">
      <c r="A508" s="35"/>
      <c r="B508" s="35"/>
      <c r="C508" s="35"/>
      <c r="D508" s="35"/>
      <c r="E508" s="35"/>
      <c r="F508" s="35"/>
      <c r="G508" s="35"/>
      <c r="H508" s="35"/>
      <c r="I508" s="35"/>
      <c r="J508" s="35"/>
      <c r="K508" s="35"/>
      <c r="L508" s="35"/>
      <c r="M508" s="35"/>
      <c r="N508" s="35"/>
      <c r="O508" s="35"/>
      <c r="P508" s="35"/>
      <c r="Q508" s="35"/>
      <c r="R508" s="35"/>
      <c r="S508" s="35"/>
    </row>
    <row r="509" spans="1:19" x14ac:dyDescent="0.45">
      <c r="A509" s="35"/>
      <c r="B509" s="35"/>
      <c r="C509" s="35"/>
      <c r="D509" s="35"/>
      <c r="E509" s="35"/>
      <c r="F509" s="35"/>
      <c r="G509" s="35"/>
      <c r="H509" s="35"/>
      <c r="I509" s="35"/>
      <c r="J509" s="35"/>
      <c r="K509" s="35"/>
      <c r="L509" s="35"/>
      <c r="M509" s="35"/>
      <c r="N509" s="35"/>
      <c r="O509" s="35"/>
      <c r="P509" s="35"/>
      <c r="Q509" s="35"/>
      <c r="R509" s="35"/>
      <c r="S509" s="35"/>
    </row>
    <row r="510" spans="1:19" x14ac:dyDescent="0.45">
      <c r="A510" s="35"/>
      <c r="B510" s="35"/>
      <c r="C510" s="35"/>
      <c r="D510" s="35"/>
      <c r="E510" s="35"/>
      <c r="F510" s="35"/>
      <c r="G510" s="35"/>
      <c r="H510" s="35"/>
      <c r="I510" s="35"/>
      <c r="J510" s="35"/>
      <c r="K510" s="35"/>
      <c r="L510" s="35"/>
      <c r="M510" s="35"/>
      <c r="N510" s="35"/>
      <c r="O510" s="35"/>
      <c r="P510" s="35"/>
      <c r="Q510" s="35"/>
      <c r="R510" s="35"/>
      <c r="S510" s="35"/>
    </row>
    <row r="511" spans="1:19" x14ac:dyDescent="0.45">
      <c r="A511" s="35"/>
      <c r="B511" s="35"/>
      <c r="C511" s="35"/>
      <c r="D511" s="35"/>
      <c r="E511" s="35"/>
      <c r="F511" s="35"/>
      <c r="G511" s="35"/>
      <c r="H511" s="35"/>
      <c r="I511" s="35"/>
      <c r="J511" s="35"/>
      <c r="K511" s="35"/>
      <c r="L511" s="35"/>
      <c r="M511" s="35"/>
      <c r="N511" s="35"/>
      <c r="O511" s="35"/>
      <c r="P511" s="35"/>
      <c r="Q511" s="35"/>
      <c r="R511" s="35"/>
      <c r="S511" s="35"/>
    </row>
    <row r="512" spans="1:19" x14ac:dyDescent="0.45">
      <c r="A512" s="35"/>
      <c r="B512" s="35"/>
      <c r="C512" s="35"/>
      <c r="D512" s="35"/>
      <c r="E512" s="35"/>
      <c r="F512" s="35"/>
      <c r="G512" s="35"/>
      <c r="H512" s="35"/>
      <c r="I512" s="35"/>
      <c r="J512" s="35"/>
      <c r="K512" s="35"/>
      <c r="L512" s="35"/>
      <c r="M512" s="35"/>
      <c r="N512" s="35"/>
      <c r="O512" s="35"/>
      <c r="P512" s="35"/>
      <c r="Q512" s="35"/>
      <c r="R512" s="35"/>
      <c r="S512" s="35"/>
    </row>
    <row r="513" spans="1:19" x14ac:dyDescent="0.45">
      <c r="A513" s="35"/>
      <c r="B513" s="35"/>
      <c r="C513" s="35"/>
      <c r="D513" s="35"/>
      <c r="E513" s="35"/>
      <c r="F513" s="35"/>
      <c r="G513" s="35"/>
      <c r="H513" s="35"/>
      <c r="I513" s="35"/>
      <c r="J513" s="35"/>
      <c r="K513" s="35"/>
      <c r="L513" s="35"/>
      <c r="M513" s="35"/>
      <c r="N513" s="35"/>
      <c r="O513" s="35"/>
      <c r="P513" s="35"/>
      <c r="Q513" s="35"/>
      <c r="R513" s="35"/>
      <c r="S513" s="35"/>
    </row>
    <row r="514" spans="1:19" x14ac:dyDescent="0.45">
      <c r="A514" s="35"/>
      <c r="B514" s="35"/>
      <c r="C514" s="35"/>
      <c r="D514" s="35"/>
      <c r="E514" s="35"/>
      <c r="F514" s="35"/>
      <c r="G514" s="35"/>
      <c r="H514" s="35"/>
      <c r="I514" s="35"/>
      <c r="J514" s="35"/>
      <c r="K514" s="35"/>
      <c r="L514" s="35"/>
      <c r="M514" s="35"/>
      <c r="N514" s="35"/>
      <c r="O514" s="35"/>
      <c r="P514" s="35"/>
      <c r="Q514" s="35"/>
      <c r="R514" s="35"/>
      <c r="S514" s="35"/>
    </row>
    <row r="515" spans="1:19" x14ac:dyDescent="0.45">
      <c r="A515" s="35"/>
      <c r="B515" s="35"/>
      <c r="C515" s="35"/>
      <c r="D515" s="35"/>
      <c r="E515" s="35"/>
      <c r="F515" s="35"/>
      <c r="G515" s="35"/>
      <c r="H515" s="35"/>
      <c r="I515" s="35"/>
      <c r="J515" s="35"/>
      <c r="K515" s="35"/>
      <c r="L515" s="35"/>
      <c r="M515" s="35"/>
      <c r="N515" s="35"/>
      <c r="O515" s="35"/>
      <c r="P515" s="35"/>
      <c r="Q515" s="35"/>
      <c r="R515" s="35"/>
      <c r="S515" s="35"/>
    </row>
    <row r="516" spans="1:19" x14ac:dyDescent="0.45">
      <c r="A516" s="35"/>
      <c r="B516" s="35"/>
      <c r="C516" s="35"/>
      <c r="D516" s="35"/>
      <c r="E516" s="35"/>
      <c r="F516" s="35"/>
      <c r="G516" s="35"/>
      <c r="H516" s="35"/>
      <c r="I516" s="35"/>
      <c r="J516" s="35"/>
      <c r="K516" s="35"/>
      <c r="L516" s="35"/>
      <c r="M516" s="35"/>
      <c r="N516" s="35"/>
      <c r="O516" s="35"/>
      <c r="P516" s="35"/>
      <c r="Q516" s="35"/>
      <c r="R516" s="35"/>
      <c r="S516" s="35"/>
    </row>
    <row r="517" spans="1:19" x14ac:dyDescent="0.45">
      <c r="A517" s="35"/>
      <c r="B517" s="35"/>
      <c r="C517" s="35"/>
      <c r="D517" s="35"/>
      <c r="E517" s="35"/>
      <c r="F517" s="35"/>
      <c r="G517" s="35"/>
      <c r="H517" s="35"/>
      <c r="I517" s="35"/>
      <c r="J517" s="35"/>
      <c r="K517" s="35"/>
      <c r="L517" s="35"/>
      <c r="M517" s="35"/>
      <c r="N517" s="35"/>
      <c r="O517" s="35"/>
      <c r="P517" s="35"/>
      <c r="Q517" s="35"/>
      <c r="R517" s="35"/>
      <c r="S517" s="35"/>
    </row>
    <row r="518" spans="1:19" x14ac:dyDescent="0.45">
      <c r="A518" s="35"/>
      <c r="B518" s="35"/>
      <c r="C518" s="35"/>
      <c r="D518" s="35"/>
      <c r="E518" s="35"/>
      <c r="F518" s="35"/>
      <c r="G518" s="35"/>
      <c r="H518" s="35"/>
      <c r="I518" s="35"/>
      <c r="J518" s="35"/>
      <c r="K518" s="35"/>
      <c r="L518" s="35"/>
      <c r="M518" s="35"/>
      <c r="N518" s="35"/>
      <c r="O518" s="35"/>
      <c r="P518" s="35"/>
      <c r="Q518" s="35"/>
      <c r="R518" s="35"/>
      <c r="S518" s="35"/>
    </row>
    <row r="519" spans="1:19" x14ac:dyDescent="0.45">
      <c r="A519" s="35"/>
      <c r="B519" s="35"/>
      <c r="C519" s="35"/>
      <c r="D519" s="35"/>
      <c r="E519" s="35"/>
      <c r="F519" s="35"/>
      <c r="G519" s="35"/>
      <c r="H519" s="35"/>
      <c r="I519" s="35"/>
      <c r="J519" s="35"/>
      <c r="K519" s="35"/>
      <c r="L519" s="35"/>
      <c r="M519" s="35"/>
      <c r="N519" s="35"/>
      <c r="O519" s="35"/>
      <c r="P519" s="35"/>
      <c r="Q519" s="35"/>
      <c r="R519" s="35"/>
      <c r="S519" s="35"/>
    </row>
    <row r="520" spans="1:19" x14ac:dyDescent="0.45">
      <c r="A520" s="35"/>
      <c r="B520" s="35"/>
      <c r="C520" s="35"/>
      <c r="D520" s="35"/>
      <c r="E520" s="35"/>
      <c r="F520" s="35"/>
      <c r="G520" s="35"/>
      <c r="H520" s="35"/>
      <c r="I520" s="35"/>
      <c r="J520" s="35"/>
      <c r="K520" s="35"/>
      <c r="L520" s="35"/>
      <c r="M520" s="35"/>
      <c r="N520" s="35"/>
      <c r="O520" s="35"/>
      <c r="P520" s="35"/>
      <c r="Q520" s="35"/>
      <c r="R520" s="35"/>
      <c r="S520" s="35"/>
    </row>
    <row r="521" spans="1:19" x14ac:dyDescent="0.45">
      <c r="A521" s="35"/>
      <c r="B521" s="35"/>
      <c r="C521" s="35"/>
      <c r="D521" s="35"/>
      <c r="E521" s="35"/>
      <c r="F521" s="35"/>
      <c r="G521" s="35"/>
      <c r="H521" s="35"/>
      <c r="I521" s="35"/>
      <c r="J521" s="35"/>
      <c r="K521" s="35"/>
      <c r="L521" s="35"/>
      <c r="M521" s="35"/>
      <c r="N521" s="35"/>
      <c r="O521" s="35"/>
      <c r="P521" s="35"/>
      <c r="Q521" s="35"/>
      <c r="R521" s="35"/>
      <c r="S521" s="35"/>
    </row>
    <row r="522" spans="1:19" x14ac:dyDescent="0.45">
      <c r="A522" s="35"/>
      <c r="B522" s="35"/>
      <c r="C522" s="35"/>
      <c r="D522" s="35"/>
      <c r="E522" s="35"/>
      <c r="F522" s="35"/>
      <c r="G522" s="35"/>
      <c r="H522" s="35"/>
      <c r="I522" s="35"/>
      <c r="J522" s="35"/>
      <c r="K522" s="35"/>
      <c r="L522" s="35"/>
      <c r="M522" s="35"/>
      <c r="N522" s="35"/>
      <c r="O522" s="35"/>
      <c r="P522" s="35"/>
      <c r="Q522" s="35"/>
      <c r="R522" s="35"/>
      <c r="S522" s="35"/>
    </row>
    <row r="523" spans="1:19" x14ac:dyDescent="0.45">
      <c r="A523" s="35"/>
      <c r="B523" s="35"/>
      <c r="C523" s="35"/>
      <c r="D523" s="35"/>
      <c r="E523" s="35"/>
      <c r="F523" s="35"/>
      <c r="G523" s="35"/>
      <c r="H523" s="35"/>
      <c r="I523" s="35"/>
      <c r="J523" s="35"/>
      <c r="K523" s="35"/>
      <c r="L523" s="35"/>
      <c r="M523" s="35"/>
      <c r="N523" s="35"/>
      <c r="O523" s="35"/>
      <c r="P523" s="35"/>
      <c r="Q523" s="35"/>
      <c r="R523" s="35"/>
      <c r="S523" s="35"/>
    </row>
    <row r="524" spans="1:19" x14ac:dyDescent="0.45">
      <c r="A524" s="35"/>
      <c r="B524" s="35"/>
      <c r="C524" s="35"/>
      <c r="D524" s="35"/>
      <c r="E524" s="35"/>
      <c r="F524" s="35"/>
      <c r="G524" s="35"/>
      <c r="H524" s="35"/>
      <c r="I524" s="35"/>
      <c r="J524" s="35"/>
      <c r="K524" s="35"/>
      <c r="L524" s="35"/>
      <c r="M524" s="35"/>
      <c r="N524" s="35"/>
      <c r="O524" s="35"/>
      <c r="P524" s="35"/>
      <c r="Q524" s="35"/>
      <c r="R524" s="35"/>
      <c r="S524" s="35"/>
    </row>
    <row r="525" spans="1:19" x14ac:dyDescent="0.45">
      <c r="A525" s="35"/>
      <c r="B525" s="35"/>
      <c r="C525" s="35"/>
      <c r="D525" s="35"/>
      <c r="E525" s="35"/>
      <c r="F525" s="35"/>
      <c r="G525" s="35"/>
      <c r="H525" s="35"/>
      <c r="I525" s="35"/>
      <c r="J525" s="35"/>
      <c r="K525" s="35"/>
      <c r="L525" s="35"/>
      <c r="M525" s="35"/>
      <c r="N525" s="35"/>
      <c r="O525" s="35"/>
      <c r="P525" s="35"/>
      <c r="Q525" s="35"/>
      <c r="R525" s="35"/>
      <c r="S525" s="35"/>
    </row>
    <row r="526" spans="1:19" x14ac:dyDescent="0.45">
      <c r="A526" s="35"/>
      <c r="B526" s="35"/>
      <c r="C526" s="35"/>
      <c r="D526" s="35"/>
      <c r="E526" s="35"/>
      <c r="F526" s="35"/>
      <c r="G526" s="35"/>
      <c r="H526" s="35"/>
      <c r="I526" s="35"/>
      <c r="J526" s="35"/>
      <c r="K526" s="35"/>
      <c r="L526" s="35"/>
      <c r="M526" s="35"/>
      <c r="N526" s="35"/>
      <c r="O526" s="35"/>
      <c r="P526" s="35"/>
      <c r="Q526" s="35"/>
      <c r="R526" s="35"/>
      <c r="S526" s="35"/>
    </row>
    <row r="527" spans="1:19" x14ac:dyDescent="0.45">
      <c r="A527" s="35"/>
      <c r="B527" s="35"/>
      <c r="C527" s="35"/>
      <c r="D527" s="35"/>
      <c r="E527" s="35"/>
      <c r="F527" s="35"/>
      <c r="G527" s="35"/>
      <c r="H527" s="35"/>
      <c r="I527" s="35"/>
      <c r="J527" s="35"/>
      <c r="K527" s="35"/>
      <c r="L527" s="35"/>
      <c r="M527" s="35"/>
      <c r="N527" s="35"/>
      <c r="O527" s="35"/>
      <c r="P527" s="35"/>
      <c r="Q527" s="35"/>
      <c r="R527" s="35"/>
      <c r="S527" s="35"/>
    </row>
    <row r="528" spans="1:19" x14ac:dyDescent="0.45">
      <c r="A528" s="35"/>
      <c r="B528" s="35"/>
      <c r="C528" s="35"/>
      <c r="D528" s="35"/>
      <c r="E528" s="35"/>
      <c r="F528" s="35"/>
      <c r="G528" s="35"/>
      <c r="H528" s="35"/>
      <c r="I528" s="35"/>
      <c r="J528" s="35"/>
      <c r="K528" s="35"/>
      <c r="L528" s="35"/>
      <c r="M528" s="35"/>
      <c r="N528" s="35"/>
      <c r="O528" s="35"/>
      <c r="P528" s="35"/>
      <c r="Q528" s="35"/>
      <c r="R528" s="35"/>
      <c r="S528" s="35"/>
    </row>
    <row r="529" spans="1:19" x14ac:dyDescent="0.45">
      <c r="A529" s="35"/>
      <c r="B529" s="35"/>
      <c r="C529" s="35"/>
      <c r="D529" s="35"/>
      <c r="E529" s="35"/>
      <c r="F529" s="35"/>
      <c r="G529" s="35"/>
      <c r="H529" s="35"/>
      <c r="I529" s="35"/>
      <c r="J529" s="35"/>
      <c r="K529" s="35"/>
      <c r="L529" s="35"/>
      <c r="M529" s="35"/>
      <c r="N529" s="35"/>
      <c r="O529" s="35"/>
      <c r="P529" s="35"/>
      <c r="Q529" s="35"/>
      <c r="R529" s="35"/>
      <c r="S529" s="35"/>
    </row>
    <row r="530" spans="1:19" x14ac:dyDescent="0.45">
      <c r="A530" s="35"/>
      <c r="B530" s="35"/>
      <c r="C530" s="35"/>
      <c r="D530" s="35"/>
      <c r="E530" s="35"/>
      <c r="F530" s="35"/>
      <c r="G530" s="35"/>
      <c r="H530" s="35"/>
      <c r="I530" s="35"/>
      <c r="J530" s="35"/>
      <c r="K530" s="35"/>
      <c r="L530" s="35"/>
      <c r="M530" s="35"/>
      <c r="N530" s="35"/>
      <c r="O530" s="35"/>
      <c r="P530" s="35"/>
      <c r="Q530" s="35"/>
      <c r="R530" s="35"/>
      <c r="S530" s="35"/>
    </row>
    <row r="531" spans="1:19" x14ac:dyDescent="0.45">
      <c r="A531" s="35"/>
      <c r="B531" s="35"/>
      <c r="C531" s="35"/>
      <c r="D531" s="35"/>
      <c r="E531" s="35"/>
      <c r="F531" s="35"/>
      <c r="G531" s="35"/>
      <c r="H531" s="35"/>
      <c r="I531" s="35"/>
      <c r="J531" s="35"/>
      <c r="K531" s="35"/>
      <c r="L531" s="35"/>
      <c r="M531" s="35"/>
      <c r="N531" s="35"/>
      <c r="O531" s="35"/>
      <c r="P531" s="35"/>
      <c r="Q531" s="35"/>
      <c r="R531" s="35"/>
      <c r="S531" s="35"/>
    </row>
    <row r="532" spans="1:19" x14ac:dyDescent="0.45">
      <c r="A532" s="35"/>
      <c r="B532" s="35"/>
      <c r="C532" s="35"/>
      <c r="D532" s="35"/>
      <c r="E532" s="35"/>
      <c r="F532" s="35"/>
      <c r="G532" s="35"/>
      <c r="H532" s="35"/>
      <c r="I532" s="35"/>
      <c r="J532" s="35"/>
      <c r="K532" s="35"/>
      <c r="L532" s="35"/>
      <c r="M532" s="35"/>
      <c r="N532" s="35"/>
      <c r="O532" s="35"/>
      <c r="P532" s="35"/>
      <c r="Q532" s="35"/>
      <c r="R532" s="35"/>
      <c r="S532" s="35"/>
    </row>
    <row r="533" spans="1:19" x14ac:dyDescent="0.45">
      <c r="A533" s="35"/>
      <c r="B533" s="35"/>
      <c r="C533" s="35"/>
      <c r="D533" s="35"/>
      <c r="E533" s="35"/>
      <c r="F533" s="35"/>
      <c r="G533" s="35"/>
      <c r="H533" s="35"/>
      <c r="I533" s="35"/>
      <c r="J533" s="35"/>
      <c r="K533" s="35"/>
      <c r="L533" s="35"/>
      <c r="M533" s="35"/>
      <c r="N533" s="35"/>
      <c r="O533" s="35"/>
      <c r="P533" s="35"/>
      <c r="Q533" s="35"/>
      <c r="R533" s="35"/>
      <c r="S533" s="35"/>
    </row>
    <row r="534" spans="1:19" x14ac:dyDescent="0.45">
      <c r="A534" s="35"/>
      <c r="B534" s="35"/>
      <c r="C534" s="35"/>
      <c r="D534" s="35"/>
      <c r="E534" s="35"/>
      <c r="F534" s="35"/>
      <c r="G534" s="35"/>
      <c r="H534" s="35"/>
      <c r="I534" s="35"/>
      <c r="J534" s="35"/>
      <c r="K534" s="35"/>
      <c r="L534" s="35"/>
      <c r="M534" s="35"/>
      <c r="N534" s="35"/>
      <c r="O534" s="35"/>
      <c r="P534" s="35"/>
      <c r="Q534" s="35"/>
      <c r="R534" s="35"/>
      <c r="S534" s="35"/>
    </row>
    <row r="535" spans="1:19" x14ac:dyDescent="0.45">
      <c r="A535" s="35"/>
      <c r="B535" s="35"/>
      <c r="C535" s="35"/>
      <c r="D535" s="35"/>
      <c r="E535" s="35"/>
      <c r="F535" s="35"/>
      <c r="G535" s="35"/>
      <c r="H535" s="35"/>
      <c r="I535" s="35"/>
      <c r="J535" s="35"/>
      <c r="K535" s="35"/>
      <c r="L535" s="35"/>
      <c r="M535" s="35"/>
      <c r="N535" s="35"/>
      <c r="O535" s="35"/>
      <c r="P535" s="35"/>
      <c r="Q535" s="35"/>
      <c r="R535" s="35"/>
      <c r="S535" s="35"/>
    </row>
    <row r="536" spans="1:19" x14ac:dyDescent="0.45">
      <c r="A536" s="35"/>
      <c r="B536" s="35"/>
      <c r="C536" s="35"/>
      <c r="D536" s="35"/>
      <c r="E536" s="35"/>
      <c r="F536" s="35"/>
      <c r="G536" s="35"/>
      <c r="H536" s="35"/>
      <c r="I536" s="35"/>
      <c r="J536" s="35"/>
      <c r="K536" s="35"/>
      <c r="L536" s="35"/>
      <c r="M536" s="35"/>
      <c r="N536" s="35"/>
      <c r="O536" s="35"/>
      <c r="P536" s="35"/>
      <c r="Q536" s="35"/>
      <c r="R536" s="35"/>
      <c r="S536" s="35"/>
    </row>
    <row r="537" spans="1:19" x14ac:dyDescent="0.45">
      <c r="A537" s="35"/>
      <c r="B537" s="35"/>
      <c r="C537" s="35"/>
      <c r="D537" s="35"/>
      <c r="E537" s="35"/>
      <c r="F537" s="35"/>
      <c r="G537" s="35"/>
      <c r="H537" s="35"/>
      <c r="I537" s="35"/>
      <c r="J537" s="35"/>
      <c r="K537" s="35"/>
      <c r="L537" s="35"/>
      <c r="M537" s="35"/>
      <c r="N537" s="35"/>
      <c r="O537" s="35"/>
      <c r="P537" s="35"/>
      <c r="Q537" s="35"/>
      <c r="R537" s="35"/>
      <c r="S537" s="35"/>
    </row>
    <row r="538" spans="1:19" x14ac:dyDescent="0.45">
      <c r="A538" s="35"/>
      <c r="B538" s="35"/>
      <c r="C538" s="35"/>
      <c r="D538" s="35"/>
      <c r="E538" s="35"/>
      <c r="F538" s="35"/>
      <c r="G538" s="35"/>
      <c r="H538" s="35"/>
      <c r="I538" s="35"/>
      <c r="J538" s="35"/>
      <c r="K538" s="35"/>
      <c r="L538" s="35"/>
      <c r="M538" s="35"/>
      <c r="N538" s="35"/>
      <c r="O538" s="35"/>
      <c r="P538" s="35"/>
      <c r="Q538" s="35"/>
      <c r="R538" s="35"/>
      <c r="S538" s="35"/>
    </row>
    <row r="539" spans="1:19" x14ac:dyDescent="0.45">
      <c r="A539" s="35"/>
      <c r="B539" s="35"/>
      <c r="C539" s="35"/>
      <c r="D539" s="35"/>
      <c r="E539" s="35"/>
      <c r="F539" s="35"/>
      <c r="G539" s="35"/>
      <c r="H539" s="35"/>
      <c r="I539" s="35"/>
      <c r="J539" s="35"/>
      <c r="K539" s="35"/>
      <c r="L539" s="35"/>
      <c r="M539" s="35"/>
      <c r="N539" s="35"/>
      <c r="O539" s="35"/>
      <c r="P539" s="35"/>
      <c r="Q539" s="35"/>
      <c r="R539" s="35"/>
      <c r="S539" s="35"/>
    </row>
    <row r="540" spans="1:19" x14ac:dyDescent="0.45">
      <c r="A540" s="35"/>
      <c r="B540" s="35"/>
      <c r="C540" s="35"/>
      <c r="D540" s="35"/>
      <c r="E540" s="35"/>
      <c r="F540" s="35"/>
      <c r="G540" s="35"/>
      <c r="H540" s="35"/>
      <c r="I540" s="35"/>
      <c r="J540" s="35"/>
      <c r="K540" s="35"/>
      <c r="L540" s="35"/>
      <c r="M540" s="35"/>
      <c r="N540" s="35"/>
      <c r="O540" s="35"/>
      <c r="P540" s="35"/>
      <c r="Q540" s="35"/>
      <c r="R540" s="35"/>
      <c r="S540" s="35"/>
    </row>
    <row r="541" spans="1:19" x14ac:dyDescent="0.45">
      <c r="A541" s="35"/>
      <c r="B541" s="35"/>
      <c r="C541" s="35"/>
      <c r="D541" s="35"/>
      <c r="E541" s="35"/>
      <c r="F541" s="35"/>
      <c r="G541" s="35"/>
      <c r="H541" s="35"/>
      <c r="I541" s="35"/>
      <c r="J541" s="35"/>
      <c r="K541" s="35"/>
      <c r="L541" s="35"/>
      <c r="M541" s="35"/>
      <c r="N541" s="35"/>
      <c r="O541" s="35"/>
      <c r="P541" s="35"/>
      <c r="Q541" s="35"/>
      <c r="R541" s="35"/>
      <c r="S541" s="35"/>
    </row>
    <row r="542" spans="1:19" x14ac:dyDescent="0.45">
      <c r="A542" s="35"/>
      <c r="B542" s="35"/>
      <c r="C542" s="35"/>
      <c r="D542" s="35"/>
      <c r="E542" s="35"/>
      <c r="F542" s="35"/>
      <c r="G542" s="35"/>
      <c r="H542" s="35"/>
      <c r="I542" s="35"/>
      <c r="J542" s="35"/>
      <c r="K542" s="35"/>
      <c r="L542" s="35"/>
      <c r="M542" s="35"/>
      <c r="N542" s="35"/>
      <c r="O542" s="35"/>
      <c r="P542" s="35"/>
      <c r="Q542" s="35"/>
      <c r="R542" s="35"/>
      <c r="S542" s="35"/>
    </row>
    <row r="543" spans="1:19" x14ac:dyDescent="0.45">
      <c r="A543" s="35"/>
      <c r="B543" s="35"/>
      <c r="C543" s="35"/>
      <c r="D543" s="35"/>
      <c r="E543" s="35"/>
      <c r="F543" s="35"/>
      <c r="G543" s="35"/>
      <c r="H543" s="35"/>
      <c r="I543" s="35"/>
      <c r="J543" s="35"/>
      <c r="K543" s="35"/>
      <c r="L543" s="35"/>
      <c r="M543" s="35"/>
      <c r="N543" s="35"/>
      <c r="O543" s="35"/>
      <c r="P543" s="35"/>
      <c r="Q543" s="35"/>
      <c r="R543" s="35"/>
      <c r="S543" s="35"/>
    </row>
    <row r="544" spans="1:19" x14ac:dyDescent="0.45">
      <c r="A544" s="35"/>
      <c r="B544" s="35"/>
      <c r="C544" s="35"/>
      <c r="D544" s="35"/>
      <c r="E544" s="35"/>
      <c r="F544" s="35"/>
      <c r="G544" s="35"/>
      <c r="H544" s="35"/>
      <c r="I544" s="35"/>
      <c r="J544" s="35"/>
      <c r="K544" s="35"/>
      <c r="L544" s="35"/>
      <c r="M544" s="35"/>
      <c r="N544" s="35"/>
      <c r="O544" s="35"/>
      <c r="P544" s="35"/>
      <c r="Q544" s="35"/>
      <c r="R544" s="35"/>
      <c r="S544" s="35"/>
    </row>
    <row r="545" spans="1:19" x14ac:dyDescent="0.45">
      <c r="A545" s="35"/>
      <c r="B545" s="35"/>
      <c r="C545" s="35"/>
      <c r="D545" s="35"/>
      <c r="E545" s="35"/>
      <c r="F545" s="35"/>
      <c r="G545" s="35"/>
      <c r="H545" s="35"/>
      <c r="I545" s="35"/>
      <c r="J545" s="35"/>
      <c r="K545" s="35"/>
      <c r="L545" s="35"/>
      <c r="M545" s="35"/>
      <c r="N545" s="35"/>
      <c r="O545" s="35"/>
      <c r="P545" s="35"/>
      <c r="Q545" s="35"/>
      <c r="R545" s="35"/>
      <c r="S545" s="35"/>
    </row>
    <row r="546" spans="1:19" x14ac:dyDescent="0.45">
      <c r="A546" s="35"/>
      <c r="B546" s="35"/>
      <c r="C546" s="35"/>
      <c r="D546" s="35"/>
      <c r="E546" s="35"/>
      <c r="F546" s="35"/>
      <c r="G546" s="35"/>
      <c r="H546" s="35"/>
      <c r="I546" s="35"/>
      <c r="J546" s="35"/>
      <c r="K546" s="35"/>
      <c r="L546" s="35"/>
      <c r="M546" s="35"/>
      <c r="N546" s="35"/>
      <c r="O546" s="35"/>
      <c r="P546" s="35"/>
      <c r="Q546" s="35"/>
      <c r="R546" s="35"/>
      <c r="S546" s="35"/>
    </row>
    <row r="547" spans="1:19" x14ac:dyDescent="0.45">
      <c r="A547" s="35"/>
      <c r="B547" s="35"/>
      <c r="C547" s="35"/>
      <c r="D547" s="35"/>
      <c r="E547" s="35"/>
      <c r="F547" s="35"/>
      <c r="G547" s="35"/>
      <c r="H547" s="35"/>
      <c r="I547" s="35"/>
      <c r="J547" s="35"/>
      <c r="K547" s="35"/>
      <c r="L547" s="35"/>
      <c r="M547" s="35"/>
      <c r="N547" s="35"/>
      <c r="O547" s="35"/>
      <c r="P547" s="35"/>
      <c r="Q547" s="35"/>
      <c r="R547" s="35"/>
      <c r="S547" s="35"/>
    </row>
    <row r="548" spans="1:19" x14ac:dyDescent="0.45">
      <c r="A548" s="35"/>
      <c r="B548" s="35"/>
      <c r="C548" s="35"/>
      <c r="D548" s="35"/>
      <c r="E548" s="35"/>
      <c r="F548" s="35"/>
      <c r="G548" s="35"/>
      <c r="H548" s="35"/>
      <c r="I548" s="35"/>
      <c r="J548" s="35"/>
      <c r="K548" s="35"/>
      <c r="L548" s="35"/>
      <c r="M548" s="35"/>
      <c r="N548" s="35"/>
      <c r="O548" s="35"/>
      <c r="P548" s="35"/>
      <c r="Q548" s="35"/>
      <c r="R548" s="35"/>
      <c r="S548" s="35"/>
    </row>
    <row r="549" spans="1:19" x14ac:dyDescent="0.45">
      <c r="A549" s="35"/>
      <c r="B549" s="35"/>
      <c r="C549" s="35"/>
      <c r="D549" s="35"/>
      <c r="E549" s="35"/>
      <c r="F549" s="35"/>
      <c r="G549" s="35"/>
      <c r="H549" s="35"/>
      <c r="I549" s="35"/>
      <c r="J549" s="35"/>
      <c r="K549" s="35"/>
      <c r="L549" s="35"/>
      <c r="M549" s="35"/>
      <c r="N549" s="35"/>
      <c r="O549" s="35"/>
      <c r="P549" s="35"/>
      <c r="Q549" s="35"/>
      <c r="R549" s="35"/>
      <c r="S549" s="35"/>
    </row>
    <row r="550" spans="1:19" x14ac:dyDescent="0.45">
      <c r="A550" s="35"/>
      <c r="B550" s="35"/>
      <c r="C550" s="35"/>
      <c r="D550" s="35"/>
      <c r="E550" s="35"/>
      <c r="F550" s="35"/>
      <c r="G550" s="35"/>
      <c r="H550" s="35"/>
      <c r="I550" s="35"/>
      <c r="J550" s="35"/>
      <c r="K550" s="35"/>
      <c r="L550" s="35"/>
      <c r="M550" s="35"/>
      <c r="N550" s="35"/>
      <c r="O550" s="35"/>
      <c r="P550" s="35"/>
      <c r="Q550" s="35"/>
      <c r="R550" s="35"/>
      <c r="S550" s="35"/>
    </row>
    <row r="551" spans="1:19" x14ac:dyDescent="0.45">
      <c r="A551" s="35"/>
      <c r="B551" s="35"/>
      <c r="C551" s="35"/>
      <c r="D551" s="35"/>
      <c r="E551" s="35"/>
      <c r="F551" s="35"/>
      <c r="G551" s="35"/>
      <c r="H551" s="35"/>
      <c r="I551" s="35"/>
      <c r="J551" s="35"/>
      <c r="K551" s="35"/>
      <c r="L551" s="35"/>
      <c r="M551" s="35"/>
      <c r="N551" s="35"/>
      <c r="O551" s="35"/>
      <c r="P551" s="35"/>
      <c r="Q551" s="35"/>
      <c r="R551" s="35"/>
      <c r="S551" s="35"/>
    </row>
    <row r="552" spans="1:19" x14ac:dyDescent="0.45">
      <c r="A552" s="35"/>
      <c r="B552" s="35"/>
      <c r="C552" s="35"/>
      <c r="D552" s="35"/>
      <c r="E552" s="35"/>
      <c r="F552" s="35"/>
      <c r="G552" s="35"/>
      <c r="H552" s="35"/>
      <c r="I552" s="35"/>
      <c r="J552" s="35"/>
      <c r="K552" s="35"/>
      <c r="L552" s="35"/>
      <c r="M552" s="35"/>
      <c r="N552" s="35"/>
      <c r="O552" s="35"/>
      <c r="P552" s="35"/>
      <c r="Q552" s="35"/>
      <c r="R552" s="35"/>
      <c r="S552" s="35"/>
    </row>
    <row r="553" spans="1:19" x14ac:dyDescent="0.45">
      <c r="A553" s="35"/>
      <c r="B553" s="35"/>
      <c r="C553" s="35"/>
      <c r="D553" s="35"/>
      <c r="E553" s="35"/>
      <c r="F553" s="35"/>
      <c r="G553" s="35"/>
      <c r="H553" s="35"/>
      <c r="I553" s="35"/>
      <c r="J553" s="35"/>
      <c r="K553" s="35"/>
      <c r="L553" s="35"/>
      <c r="M553" s="35"/>
      <c r="N553" s="35"/>
      <c r="O553" s="35"/>
      <c r="P553" s="35"/>
      <c r="Q553" s="35"/>
      <c r="R553" s="35"/>
      <c r="S553" s="35"/>
    </row>
    <row r="554" spans="1:19" x14ac:dyDescent="0.45">
      <c r="A554" s="35"/>
      <c r="B554" s="35"/>
      <c r="C554" s="35"/>
      <c r="D554" s="35"/>
      <c r="E554" s="35"/>
      <c r="F554" s="35"/>
      <c r="G554" s="35"/>
      <c r="H554" s="35"/>
      <c r="I554" s="35"/>
      <c r="J554" s="35"/>
      <c r="K554" s="35"/>
      <c r="L554" s="35"/>
      <c r="M554" s="35"/>
      <c r="N554" s="35"/>
      <c r="O554" s="35"/>
      <c r="P554" s="35"/>
      <c r="Q554" s="35"/>
      <c r="R554" s="35"/>
      <c r="S554" s="35"/>
    </row>
    <row r="555" spans="1:19" x14ac:dyDescent="0.45">
      <c r="A555" s="35"/>
      <c r="B555" s="35"/>
      <c r="C555" s="35"/>
      <c r="D555" s="35"/>
      <c r="E555" s="35"/>
      <c r="F555" s="35"/>
      <c r="G555" s="35"/>
      <c r="H555" s="35"/>
      <c r="I555" s="35"/>
      <c r="J555" s="35"/>
      <c r="K555" s="35"/>
      <c r="L555" s="35"/>
      <c r="M555" s="35"/>
      <c r="N555" s="35"/>
      <c r="O555" s="35"/>
      <c r="P555" s="35"/>
      <c r="Q555" s="35"/>
      <c r="R555" s="35"/>
      <c r="S555" s="35"/>
    </row>
    <row r="556" spans="1:19" x14ac:dyDescent="0.45">
      <c r="A556" s="35"/>
      <c r="B556" s="35"/>
      <c r="C556" s="35"/>
      <c r="D556" s="35"/>
      <c r="E556" s="35"/>
      <c r="F556" s="35"/>
      <c r="G556" s="35"/>
      <c r="H556" s="35"/>
      <c r="I556" s="35"/>
      <c r="J556" s="35"/>
      <c r="K556" s="35"/>
      <c r="L556" s="35"/>
      <c r="M556" s="35"/>
      <c r="N556" s="35"/>
      <c r="O556" s="35"/>
      <c r="P556" s="35"/>
      <c r="Q556" s="35"/>
      <c r="R556" s="35"/>
      <c r="S556" s="35"/>
    </row>
    <row r="557" spans="1:19" x14ac:dyDescent="0.45">
      <c r="A557" s="35"/>
      <c r="B557" s="35"/>
      <c r="C557" s="35"/>
      <c r="D557" s="35"/>
      <c r="E557" s="35"/>
      <c r="F557" s="35"/>
      <c r="G557" s="35"/>
      <c r="H557" s="35"/>
      <c r="I557" s="35"/>
      <c r="J557" s="35"/>
      <c r="K557" s="35"/>
      <c r="L557" s="35"/>
      <c r="M557" s="35"/>
      <c r="N557" s="35"/>
      <c r="O557" s="35"/>
      <c r="P557" s="35"/>
      <c r="Q557" s="35"/>
      <c r="R557" s="35"/>
      <c r="S557" s="35"/>
    </row>
    <row r="558" spans="1:19" x14ac:dyDescent="0.45">
      <c r="A558" s="35"/>
      <c r="B558" s="35"/>
      <c r="C558" s="35"/>
      <c r="D558" s="35"/>
      <c r="E558" s="35"/>
      <c r="F558" s="35"/>
      <c r="G558" s="35"/>
      <c r="H558" s="35"/>
      <c r="I558" s="35"/>
      <c r="J558" s="35"/>
      <c r="K558" s="35"/>
      <c r="L558" s="35"/>
      <c r="M558" s="35"/>
      <c r="N558" s="35"/>
      <c r="O558" s="35"/>
      <c r="P558" s="35"/>
      <c r="Q558" s="35"/>
      <c r="R558" s="35"/>
      <c r="S558" s="35"/>
    </row>
    <row r="559" spans="1:19" x14ac:dyDescent="0.45">
      <c r="A559" s="35"/>
      <c r="B559" s="35"/>
      <c r="C559" s="35"/>
      <c r="D559" s="35"/>
      <c r="E559" s="35"/>
      <c r="F559" s="35"/>
      <c r="G559" s="35"/>
      <c r="H559" s="35"/>
      <c r="I559" s="35"/>
      <c r="J559" s="35"/>
      <c r="K559" s="35"/>
      <c r="L559" s="35"/>
      <c r="M559" s="35"/>
      <c r="N559" s="35"/>
      <c r="O559" s="35"/>
      <c r="P559" s="35"/>
      <c r="Q559" s="35"/>
      <c r="R559" s="35"/>
      <c r="S559" s="35"/>
    </row>
    <row r="560" spans="1:19" x14ac:dyDescent="0.45">
      <c r="A560" s="35"/>
      <c r="B560" s="35"/>
      <c r="C560" s="35"/>
      <c r="D560" s="35"/>
      <c r="E560" s="35"/>
      <c r="F560" s="35"/>
      <c r="G560" s="35"/>
      <c r="H560" s="35"/>
      <c r="I560" s="35"/>
      <c r="J560" s="35"/>
      <c r="K560" s="35"/>
      <c r="L560" s="35"/>
      <c r="M560" s="35"/>
      <c r="N560" s="35"/>
      <c r="O560" s="35"/>
      <c r="P560" s="35"/>
      <c r="Q560" s="35"/>
      <c r="R560" s="35"/>
      <c r="S560" s="35"/>
    </row>
    <row r="561" spans="1:19" x14ac:dyDescent="0.45">
      <c r="A561" s="35"/>
      <c r="B561" s="35"/>
      <c r="C561" s="35"/>
      <c r="D561" s="35"/>
      <c r="E561" s="35"/>
      <c r="F561" s="35"/>
      <c r="G561" s="35"/>
      <c r="H561" s="35"/>
      <c r="I561" s="35"/>
      <c r="J561" s="35"/>
      <c r="K561" s="35"/>
      <c r="L561" s="35"/>
      <c r="M561" s="35"/>
      <c r="N561" s="35"/>
      <c r="O561" s="35"/>
      <c r="P561" s="35"/>
      <c r="Q561" s="35"/>
      <c r="R561" s="35"/>
      <c r="S561" s="35"/>
    </row>
    <row r="562" spans="1:19" x14ac:dyDescent="0.45">
      <c r="A562" s="35"/>
      <c r="B562" s="35"/>
      <c r="C562" s="35"/>
      <c r="D562" s="35"/>
      <c r="E562" s="35"/>
      <c r="F562" s="35"/>
      <c r="G562" s="35"/>
      <c r="H562" s="35"/>
      <c r="I562" s="35"/>
      <c r="J562" s="35"/>
      <c r="K562" s="35"/>
      <c r="L562" s="35"/>
      <c r="M562" s="35"/>
      <c r="N562" s="35"/>
      <c r="O562" s="35"/>
      <c r="P562" s="35"/>
      <c r="Q562" s="35"/>
      <c r="R562" s="35"/>
      <c r="S562" s="35"/>
    </row>
    <row r="563" spans="1:19" x14ac:dyDescent="0.45">
      <c r="A563" s="35"/>
      <c r="B563" s="35"/>
      <c r="C563" s="35"/>
      <c r="D563" s="35"/>
      <c r="E563" s="35"/>
      <c r="F563" s="35"/>
      <c r="G563" s="35"/>
      <c r="H563" s="35"/>
      <c r="I563" s="35"/>
      <c r="J563" s="35"/>
      <c r="K563" s="35"/>
      <c r="L563" s="35"/>
      <c r="M563" s="35"/>
      <c r="N563" s="35"/>
      <c r="O563" s="35"/>
      <c r="P563" s="35"/>
      <c r="Q563" s="35"/>
      <c r="R563" s="35"/>
      <c r="S563" s="35"/>
    </row>
    <row r="564" spans="1:19" x14ac:dyDescent="0.45">
      <c r="A564" s="35"/>
      <c r="B564" s="35"/>
      <c r="C564" s="35"/>
      <c r="D564" s="35"/>
      <c r="E564" s="35"/>
      <c r="F564" s="35"/>
      <c r="G564" s="35"/>
      <c r="H564" s="35"/>
      <c r="I564" s="35"/>
      <c r="J564" s="35"/>
      <c r="K564" s="35"/>
      <c r="L564" s="35"/>
      <c r="M564" s="35"/>
      <c r="N564" s="35"/>
      <c r="O564" s="35"/>
      <c r="P564" s="35"/>
      <c r="Q564" s="35"/>
      <c r="R564" s="35"/>
      <c r="S564" s="35"/>
    </row>
    <row r="565" spans="1:19" x14ac:dyDescent="0.45">
      <c r="A565" s="35"/>
      <c r="B565" s="35"/>
      <c r="C565" s="35"/>
      <c r="D565" s="35"/>
      <c r="E565" s="35"/>
      <c r="F565" s="35"/>
      <c r="G565" s="35"/>
      <c r="H565" s="35"/>
      <c r="I565" s="35"/>
      <c r="J565" s="35"/>
      <c r="K565" s="35"/>
      <c r="L565" s="35"/>
      <c r="M565" s="35"/>
      <c r="N565" s="35"/>
      <c r="O565" s="35"/>
      <c r="P565" s="35"/>
      <c r="Q565" s="35"/>
      <c r="R565" s="35"/>
      <c r="S565" s="35"/>
    </row>
    <row r="566" spans="1:19" x14ac:dyDescent="0.45">
      <c r="A566" s="35"/>
      <c r="B566" s="35"/>
      <c r="C566" s="35"/>
      <c r="D566" s="35"/>
      <c r="E566" s="35"/>
      <c r="F566" s="35"/>
      <c r="G566" s="35"/>
      <c r="H566" s="35"/>
      <c r="I566" s="35"/>
      <c r="J566" s="35"/>
      <c r="K566" s="35"/>
      <c r="L566" s="35"/>
      <c r="M566" s="35"/>
      <c r="N566" s="35"/>
      <c r="O566" s="35"/>
      <c r="P566" s="35"/>
      <c r="Q566" s="35"/>
      <c r="R566" s="35"/>
      <c r="S566" s="35"/>
    </row>
    <row r="567" spans="1:19" x14ac:dyDescent="0.45">
      <c r="A567" s="35"/>
      <c r="B567" s="35"/>
      <c r="C567" s="35"/>
      <c r="D567" s="35"/>
      <c r="E567" s="35"/>
      <c r="F567" s="35"/>
      <c r="G567" s="35"/>
      <c r="H567" s="35"/>
      <c r="I567" s="35"/>
      <c r="J567" s="35"/>
      <c r="K567" s="35"/>
      <c r="L567" s="35"/>
      <c r="M567" s="35"/>
      <c r="N567" s="35"/>
      <c r="O567" s="35"/>
      <c r="P567" s="35"/>
      <c r="Q567" s="35"/>
      <c r="R567" s="35"/>
      <c r="S567" s="35"/>
    </row>
    <row r="568" spans="1:19" x14ac:dyDescent="0.45">
      <c r="A568" s="35"/>
      <c r="B568" s="35"/>
      <c r="C568" s="35"/>
      <c r="D568" s="35"/>
      <c r="E568" s="35"/>
      <c r="F568" s="35"/>
      <c r="G568" s="35"/>
      <c r="H568" s="35"/>
      <c r="I568" s="35"/>
      <c r="J568" s="35"/>
      <c r="K568" s="35"/>
      <c r="L568" s="35"/>
      <c r="M568" s="35"/>
      <c r="N568" s="35"/>
      <c r="O568" s="35"/>
      <c r="P568" s="35"/>
      <c r="Q568" s="35"/>
      <c r="R568" s="35"/>
      <c r="S568" s="35"/>
    </row>
    <row r="569" spans="1:19" x14ac:dyDescent="0.45">
      <c r="A569" s="35"/>
      <c r="B569" s="35"/>
      <c r="C569" s="35"/>
      <c r="D569" s="35"/>
      <c r="E569" s="35"/>
      <c r="F569" s="35"/>
      <c r="G569" s="35"/>
      <c r="H569" s="35"/>
      <c r="I569" s="35"/>
      <c r="J569" s="35"/>
      <c r="K569" s="35"/>
      <c r="L569" s="35"/>
      <c r="M569" s="35"/>
      <c r="N569" s="35"/>
      <c r="O569" s="35"/>
      <c r="P569" s="35"/>
      <c r="Q569" s="35"/>
      <c r="R569" s="35"/>
      <c r="S569" s="35"/>
    </row>
    <row r="570" spans="1:19" x14ac:dyDescent="0.45">
      <c r="A570" s="35"/>
      <c r="B570" s="35"/>
      <c r="C570" s="35"/>
      <c r="D570" s="35"/>
      <c r="E570" s="35"/>
      <c r="F570" s="35"/>
      <c r="G570" s="35"/>
      <c r="H570" s="35"/>
      <c r="I570" s="35"/>
      <c r="J570" s="35"/>
      <c r="K570" s="35"/>
      <c r="L570" s="35"/>
      <c r="M570" s="35"/>
      <c r="N570" s="35"/>
      <c r="O570" s="35"/>
      <c r="P570" s="35"/>
      <c r="Q570" s="35"/>
      <c r="R570" s="35"/>
      <c r="S570" s="35"/>
    </row>
    <row r="571" spans="1:19" x14ac:dyDescent="0.45">
      <c r="A571" s="35"/>
      <c r="B571" s="35"/>
      <c r="C571" s="35"/>
      <c r="D571" s="35"/>
      <c r="E571" s="35"/>
      <c r="F571" s="35"/>
      <c r="G571" s="35"/>
      <c r="H571" s="35"/>
      <c r="I571" s="35"/>
      <c r="J571" s="35"/>
      <c r="K571" s="35"/>
      <c r="L571" s="35"/>
      <c r="M571" s="35"/>
      <c r="N571" s="35"/>
      <c r="O571" s="35"/>
      <c r="P571" s="35"/>
      <c r="Q571" s="35"/>
      <c r="R571" s="35"/>
      <c r="S571" s="35"/>
    </row>
    <row r="572" spans="1:19" x14ac:dyDescent="0.45">
      <c r="A572" s="35"/>
      <c r="B572" s="35"/>
      <c r="C572" s="35"/>
      <c r="D572" s="35"/>
      <c r="E572" s="35"/>
      <c r="F572" s="35"/>
      <c r="G572" s="35"/>
      <c r="H572" s="35"/>
      <c r="I572" s="35"/>
      <c r="J572" s="35"/>
      <c r="K572" s="35"/>
      <c r="L572" s="35"/>
      <c r="M572" s="35"/>
      <c r="N572" s="35"/>
      <c r="O572" s="35"/>
      <c r="P572" s="35"/>
      <c r="Q572" s="35"/>
      <c r="R572" s="35"/>
      <c r="S572" s="35"/>
    </row>
    <row r="573" spans="1:19" x14ac:dyDescent="0.45">
      <c r="A573" s="35"/>
      <c r="B573" s="35"/>
      <c r="C573" s="35"/>
      <c r="D573" s="35"/>
      <c r="E573" s="35"/>
      <c r="F573" s="35"/>
      <c r="G573" s="35"/>
      <c r="H573" s="35"/>
      <c r="I573" s="35"/>
      <c r="J573" s="35"/>
      <c r="K573" s="35"/>
      <c r="L573" s="35"/>
      <c r="M573" s="35"/>
      <c r="N573" s="35"/>
      <c r="O573" s="35"/>
      <c r="P573" s="35"/>
      <c r="Q573" s="35"/>
      <c r="R573" s="35"/>
      <c r="S573" s="35"/>
    </row>
    <row r="574" spans="1:19" x14ac:dyDescent="0.45">
      <c r="A574" s="35"/>
      <c r="B574" s="35"/>
      <c r="C574" s="35"/>
      <c r="D574" s="35"/>
      <c r="E574" s="35"/>
      <c r="F574" s="35"/>
      <c r="G574" s="35"/>
      <c r="H574" s="35"/>
      <c r="I574" s="35"/>
      <c r="J574" s="35"/>
      <c r="K574" s="35"/>
      <c r="L574" s="35"/>
      <c r="M574" s="35"/>
      <c r="N574" s="35"/>
      <c r="O574" s="35"/>
      <c r="P574" s="35"/>
      <c r="Q574" s="35"/>
      <c r="R574" s="35"/>
      <c r="S574" s="35"/>
    </row>
    <row r="575" spans="1:19" x14ac:dyDescent="0.45">
      <c r="A575" s="35"/>
      <c r="B575" s="35"/>
      <c r="C575" s="35"/>
      <c r="D575" s="35"/>
      <c r="E575" s="35"/>
      <c r="F575" s="35"/>
      <c r="G575" s="35"/>
      <c r="H575" s="35"/>
      <c r="I575" s="35"/>
      <c r="J575" s="35"/>
      <c r="K575" s="35"/>
      <c r="L575" s="35"/>
      <c r="M575" s="35"/>
      <c r="N575" s="35"/>
      <c r="O575" s="35"/>
      <c r="P575" s="35"/>
      <c r="Q575" s="35"/>
      <c r="R575" s="35"/>
      <c r="S575" s="35"/>
    </row>
    <row r="576" spans="1:19" x14ac:dyDescent="0.45">
      <c r="A576" s="35"/>
      <c r="B576" s="35"/>
      <c r="C576" s="35"/>
      <c r="D576" s="35"/>
      <c r="E576" s="35"/>
      <c r="F576" s="35"/>
      <c r="G576" s="35"/>
      <c r="H576" s="35"/>
      <c r="I576" s="35"/>
      <c r="J576" s="35"/>
      <c r="K576" s="35"/>
      <c r="L576" s="35"/>
      <c r="M576" s="35"/>
      <c r="N576" s="35"/>
      <c r="O576" s="35"/>
      <c r="P576" s="35"/>
      <c r="Q576" s="35"/>
      <c r="R576" s="35"/>
      <c r="S576" s="35"/>
    </row>
    <row r="577" spans="1:19" x14ac:dyDescent="0.45">
      <c r="A577" s="35"/>
      <c r="B577" s="35"/>
      <c r="C577" s="35"/>
      <c r="D577" s="35"/>
      <c r="E577" s="35"/>
      <c r="F577" s="35"/>
      <c r="G577" s="35"/>
      <c r="H577" s="35"/>
      <c r="I577" s="35"/>
      <c r="J577" s="35"/>
      <c r="K577" s="35"/>
      <c r="L577" s="35"/>
      <c r="M577" s="35"/>
      <c r="N577" s="35"/>
      <c r="O577" s="35"/>
      <c r="P577" s="35"/>
      <c r="Q577" s="35"/>
      <c r="R577" s="35"/>
      <c r="S577" s="35"/>
    </row>
    <row r="578" spans="1:19" x14ac:dyDescent="0.45">
      <c r="A578" s="35"/>
      <c r="B578" s="35"/>
      <c r="C578" s="35"/>
      <c r="D578" s="35"/>
      <c r="E578" s="35"/>
      <c r="F578" s="35"/>
      <c r="G578" s="35"/>
      <c r="H578" s="35"/>
      <c r="I578" s="35"/>
      <c r="J578" s="35"/>
      <c r="K578" s="35"/>
      <c r="L578" s="35"/>
      <c r="M578" s="35"/>
      <c r="N578" s="35"/>
      <c r="O578" s="35"/>
      <c r="P578" s="35"/>
      <c r="Q578" s="35"/>
      <c r="R578" s="35"/>
      <c r="S578" s="35"/>
    </row>
    <row r="579" spans="1:19" x14ac:dyDescent="0.45">
      <c r="A579" s="35"/>
      <c r="B579" s="35"/>
      <c r="C579" s="35"/>
      <c r="D579" s="35"/>
      <c r="E579" s="35"/>
      <c r="F579" s="35"/>
      <c r="G579" s="35"/>
      <c r="H579" s="35"/>
      <c r="I579" s="35"/>
      <c r="J579" s="35"/>
      <c r="K579" s="35"/>
      <c r="L579" s="35"/>
      <c r="M579" s="35"/>
      <c r="N579" s="35"/>
      <c r="O579" s="35"/>
      <c r="P579" s="35"/>
      <c r="Q579" s="35"/>
      <c r="R579" s="35"/>
      <c r="S579" s="35"/>
    </row>
    <row r="580" spans="1:19" x14ac:dyDescent="0.45">
      <c r="A580" s="35"/>
      <c r="B580" s="35"/>
      <c r="C580" s="35"/>
      <c r="D580" s="35"/>
      <c r="E580" s="35"/>
      <c r="F580" s="35"/>
      <c r="G580" s="35"/>
      <c r="H580" s="35"/>
      <c r="I580" s="35"/>
      <c r="J580" s="35"/>
      <c r="K580" s="35"/>
      <c r="L580" s="35"/>
      <c r="M580" s="35"/>
      <c r="N580" s="35"/>
      <c r="O580" s="35"/>
      <c r="P580" s="35"/>
      <c r="Q580" s="35"/>
      <c r="R580" s="35"/>
      <c r="S580" s="35"/>
    </row>
    <row r="581" spans="1:19" x14ac:dyDescent="0.45">
      <c r="A581" s="35"/>
      <c r="B581" s="35"/>
      <c r="C581" s="35"/>
      <c r="D581" s="35"/>
      <c r="E581" s="35"/>
      <c r="F581" s="35"/>
      <c r="G581" s="35"/>
      <c r="H581" s="35"/>
      <c r="I581" s="35"/>
      <c r="J581" s="35"/>
      <c r="K581" s="35"/>
      <c r="L581" s="35"/>
      <c r="M581" s="35"/>
      <c r="N581" s="35"/>
      <c r="O581" s="35"/>
      <c r="P581" s="35"/>
      <c r="Q581" s="35"/>
      <c r="R581" s="35"/>
      <c r="S581" s="35"/>
    </row>
    <row r="582" spans="1:19" x14ac:dyDescent="0.45">
      <c r="A582" s="35"/>
      <c r="B582" s="35"/>
      <c r="C582" s="35"/>
      <c r="D582" s="35"/>
      <c r="E582" s="35"/>
      <c r="F582" s="35"/>
      <c r="G582" s="35"/>
      <c r="H582" s="35"/>
      <c r="I582" s="35"/>
      <c r="J582" s="35"/>
      <c r="K582" s="35"/>
      <c r="L582" s="35"/>
      <c r="M582" s="35"/>
      <c r="N582" s="35"/>
      <c r="O582" s="35"/>
      <c r="P582" s="35"/>
      <c r="Q582" s="35"/>
      <c r="R582" s="35"/>
      <c r="S582" s="35"/>
    </row>
    <row r="583" spans="1:19" x14ac:dyDescent="0.45">
      <c r="A583" s="35"/>
      <c r="B583" s="35"/>
      <c r="C583" s="35"/>
      <c r="D583" s="35"/>
      <c r="E583" s="35"/>
      <c r="F583" s="35"/>
      <c r="G583" s="35"/>
      <c r="H583" s="35"/>
      <c r="I583" s="35"/>
      <c r="J583" s="35"/>
      <c r="K583" s="35"/>
      <c r="L583" s="35"/>
      <c r="M583" s="35"/>
      <c r="N583" s="35"/>
      <c r="O583" s="35"/>
      <c r="P583" s="35"/>
      <c r="Q583" s="35"/>
      <c r="R583" s="35"/>
      <c r="S583" s="35"/>
    </row>
    <row r="584" spans="1:19" x14ac:dyDescent="0.45">
      <c r="A584" s="35"/>
      <c r="B584" s="35"/>
      <c r="C584" s="35"/>
      <c r="D584" s="35"/>
      <c r="E584" s="35"/>
      <c r="F584" s="35"/>
      <c r="G584" s="35"/>
      <c r="H584" s="35"/>
      <c r="I584" s="35"/>
      <c r="J584" s="35"/>
      <c r="K584" s="35"/>
      <c r="L584" s="35"/>
      <c r="M584" s="35"/>
      <c r="N584" s="35"/>
      <c r="O584" s="35"/>
      <c r="P584" s="35"/>
      <c r="Q584" s="35"/>
      <c r="R584" s="35"/>
      <c r="S584" s="35"/>
    </row>
    <row r="585" spans="1:19" x14ac:dyDescent="0.45">
      <c r="A585" s="35"/>
      <c r="B585" s="35"/>
      <c r="C585" s="35"/>
      <c r="D585" s="35"/>
      <c r="E585" s="35"/>
      <c r="F585" s="35"/>
      <c r="G585" s="35"/>
      <c r="H585" s="35"/>
      <c r="I585" s="35"/>
      <c r="J585" s="35"/>
      <c r="K585" s="35"/>
      <c r="L585" s="35"/>
      <c r="M585" s="35"/>
      <c r="N585" s="35"/>
      <c r="O585" s="35"/>
      <c r="P585" s="35"/>
      <c r="Q585" s="35"/>
      <c r="R585" s="35"/>
      <c r="S585" s="35"/>
    </row>
    <row r="586" spans="1:19" x14ac:dyDescent="0.45">
      <c r="A586" s="35"/>
      <c r="B586" s="35"/>
      <c r="C586" s="35"/>
      <c r="D586" s="35"/>
      <c r="E586" s="35"/>
      <c r="F586" s="35"/>
      <c r="G586" s="35"/>
      <c r="H586" s="35"/>
      <c r="I586" s="35"/>
      <c r="J586" s="35"/>
      <c r="K586" s="35"/>
      <c r="L586" s="35"/>
      <c r="M586" s="35"/>
      <c r="N586" s="35"/>
      <c r="O586" s="35"/>
      <c r="P586" s="35"/>
      <c r="Q586" s="35"/>
      <c r="R586" s="35"/>
      <c r="S586" s="35"/>
    </row>
    <row r="587" spans="1:19" x14ac:dyDescent="0.45">
      <c r="A587" s="35"/>
      <c r="B587" s="35"/>
      <c r="C587" s="35"/>
      <c r="D587" s="35"/>
      <c r="E587" s="35"/>
      <c r="F587" s="35"/>
      <c r="G587" s="35"/>
      <c r="H587" s="35"/>
      <c r="I587" s="35"/>
      <c r="J587" s="35"/>
      <c r="K587" s="35"/>
      <c r="L587" s="35"/>
      <c r="M587" s="35"/>
      <c r="N587" s="35"/>
      <c r="O587" s="35"/>
      <c r="P587" s="35"/>
      <c r="Q587" s="35"/>
      <c r="R587" s="35"/>
      <c r="S587" s="35"/>
    </row>
    <row r="588" spans="1:19" x14ac:dyDescent="0.45">
      <c r="A588" s="35"/>
      <c r="B588" s="35"/>
      <c r="C588" s="35"/>
      <c r="D588" s="35"/>
      <c r="E588" s="35"/>
      <c r="F588" s="35"/>
      <c r="G588" s="35"/>
      <c r="H588" s="35"/>
      <c r="I588" s="35"/>
      <c r="J588" s="35"/>
      <c r="K588" s="35"/>
      <c r="L588" s="35"/>
      <c r="M588" s="35"/>
      <c r="N588" s="35"/>
      <c r="O588" s="35"/>
      <c r="P588" s="35"/>
      <c r="Q588" s="35"/>
      <c r="R588" s="35"/>
      <c r="S588" s="35"/>
    </row>
    <row r="589" spans="1:19" x14ac:dyDescent="0.45">
      <c r="A589" s="35"/>
      <c r="B589" s="35"/>
      <c r="C589" s="35"/>
      <c r="D589" s="35"/>
      <c r="E589" s="35"/>
      <c r="F589" s="35"/>
      <c r="G589" s="35"/>
      <c r="H589" s="35"/>
      <c r="I589" s="35"/>
      <c r="J589" s="35"/>
      <c r="K589" s="35"/>
      <c r="L589" s="35"/>
      <c r="M589" s="35"/>
      <c r="N589" s="35"/>
      <c r="O589" s="35"/>
      <c r="P589" s="35"/>
      <c r="Q589" s="35"/>
      <c r="R589" s="35"/>
      <c r="S589" s="35"/>
    </row>
    <row r="590" spans="1:19" x14ac:dyDescent="0.45">
      <c r="A590" s="35"/>
      <c r="B590" s="35"/>
      <c r="C590" s="35"/>
      <c r="D590" s="35"/>
      <c r="E590" s="35"/>
      <c r="F590" s="35"/>
      <c r="G590" s="35"/>
      <c r="H590" s="35"/>
      <c r="I590" s="35"/>
      <c r="J590" s="35"/>
      <c r="K590" s="35"/>
      <c r="L590" s="35"/>
      <c r="M590" s="35"/>
      <c r="N590" s="35"/>
      <c r="O590" s="35"/>
      <c r="P590" s="35"/>
      <c r="Q590" s="35"/>
      <c r="R590" s="35"/>
      <c r="S590" s="35"/>
    </row>
    <row r="591" spans="1:19" x14ac:dyDescent="0.45">
      <c r="A591" s="35"/>
      <c r="B591" s="35"/>
      <c r="C591" s="35"/>
      <c r="D591" s="35"/>
      <c r="E591" s="35"/>
      <c r="F591" s="35"/>
      <c r="G591" s="35"/>
      <c r="H591" s="35"/>
      <c r="I591" s="35"/>
      <c r="J591" s="35"/>
      <c r="K591" s="35"/>
      <c r="L591" s="35"/>
      <c r="M591" s="35"/>
      <c r="N591" s="35"/>
      <c r="O591" s="35"/>
      <c r="P591" s="35"/>
      <c r="Q591" s="35"/>
      <c r="R591" s="35"/>
      <c r="S591" s="35"/>
    </row>
    <row r="592" spans="1:19" x14ac:dyDescent="0.45">
      <c r="A592" s="35"/>
      <c r="B592" s="35"/>
      <c r="C592" s="35"/>
      <c r="D592" s="35"/>
      <c r="E592" s="35"/>
      <c r="F592" s="35"/>
      <c r="G592" s="35"/>
      <c r="H592" s="35"/>
      <c r="I592" s="35"/>
      <c r="J592" s="35"/>
      <c r="K592" s="35"/>
      <c r="L592" s="35"/>
      <c r="M592" s="35"/>
      <c r="N592" s="35"/>
      <c r="O592" s="35"/>
      <c r="P592" s="35"/>
      <c r="Q592" s="35"/>
      <c r="R592" s="35"/>
      <c r="S592" s="35"/>
    </row>
    <row r="593" spans="1:19" x14ac:dyDescent="0.45">
      <c r="A593" s="35"/>
      <c r="B593" s="35"/>
      <c r="C593" s="35"/>
      <c r="D593" s="35"/>
      <c r="E593" s="35"/>
      <c r="F593" s="35"/>
      <c r="G593" s="35"/>
      <c r="H593" s="35"/>
      <c r="I593" s="35"/>
      <c r="J593" s="35"/>
      <c r="K593" s="35"/>
      <c r="L593" s="35"/>
      <c r="M593" s="35"/>
      <c r="N593" s="35"/>
      <c r="O593" s="35"/>
      <c r="P593" s="35"/>
      <c r="Q593" s="35"/>
      <c r="R593" s="35"/>
      <c r="S593" s="35"/>
    </row>
    <row r="594" spans="1:19" x14ac:dyDescent="0.45">
      <c r="A594" s="35"/>
      <c r="B594" s="35"/>
      <c r="C594" s="35"/>
      <c r="D594" s="35"/>
      <c r="E594" s="35"/>
      <c r="F594" s="35"/>
      <c r="G594" s="35"/>
      <c r="H594" s="35"/>
      <c r="I594" s="35"/>
      <c r="J594" s="35"/>
      <c r="K594" s="35"/>
      <c r="L594" s="35"/>
      <c r="M594" s="35"/>
      <c r="N594" s="35"/>
      <c r="O594" s="35"/>
      <c r="P594" s="35"/>
      <c r="Q594" s="35"/>
      <c r="R594" s="35"/>
      <c r="S594" s="35"/>
    </row>
    <row r="595" spans="1:19" x14ac:dyDescent="0.45">
      <c r="A595" s="35"/>
      <c r="B595" s="35"/>
      <c r="C595" s="35"/>
      <c r="D595" s="35"/>
      <c r="E595" s="35"/>
      <c r="F595" s="35"/>
      <c r="G595" s="35"/>
      <c r="H595" s="35"/>
      <c r="I595" s="35"/>
      <c r="J595" s="35"/>
      <c r="K595" s="35"/>
      <c r="L595" s="35"/>
      <c r="M595" s="35"/>
      <c r="N595" s="35"/>
      <c r="O595" s="35"/>
      <c r="P595" s="35"/>
      <c r="Q595" s="35"/>
      <c r="R595" s="35"/>
      <c r="S595" s="35"/>
    </row>
    <row r="596" spans="1:19" x14ac:dyDescent="0.45">
      <c r="A596" s="35"/>
      <c r="B596" s="35"/>
      <c r="C596" s="35"/>
      <c r="D596" s="35"/>
      <c r="E596" s="35"/>
      <c r="F596" s="35"/>
      <c r="G596" s="35"/>
      <c r="H596" s="35"/>
      <c r="I596" s="35"/>
      <c r="J596" s="35"/>
      <c r="K596" s="35"/>
      <c r="L596" s="35"/>
      <c r="M596" s="35"/>
      <c r="N596" s="35"/>
      <c r="O596" s="35"/>
      <c r="P596" s="35"/>
      <c r="Q596" s="35"/>
      <c r="R596" s="35"/>
      <c r="S596" s="35"/>
    </row>
    <row r="597" spans="1:19" x14ac:dyDescent="0.45">
      <c r="A597" s="35"/>
      <c r="B597" s="35"/>
      <c r="C597" s="35"/>
      <c r="D597" s="35"/>
      <c r="E597" s="35"/>
      <c r="F597" s="35"/>
      <c r="G597" s="35"/>
      <c r="H597" s="35"/>
      <c r="I597" s="35"/>
      <c r="J597" s="35"/>
      <c r="K597" s="35"/>
      <c r="L597" s="35"/>
      <c r="M597" s="35"/>
      <c r="N597" s="35"/>
      <c r="O597" s="35"/>
      <c r="P597" s="35"/>
      <c r="Q597" s="35"/>
      <c r="R597" s="35"/>
      <c r="S597" s="35"/>
    </row>
    <row r="598" spans="1:19" x14ac:dyDescent="0.45">
      <c r="A598" s="35"/>
      <c r="B598" s="35"/>
      <c r="C598" s="35"/>
      <c r="D598" s="35"/>
      <c r="E598" s="35"/>
      <c r="F598" s="35"/>
      <c r="G598" s="35"/>
      <c r="H598" s="35"/>
      <c r="I598" s="35"/>
      <c r="J598" s="35"/>
      <c r="K598" s="35"/>
      <c r="L598" s="35"/>
      <c r="M598" s="35"/>
      <c r="N598" s="35"/>
      <c r="O598" s="35"/>
      <c r="P598" s="35"/>
      <c r="Q598" s="35"/>
      <c r="R598" s="35"/>
      <c r="S598" s="35"/>
    </row>
    <row r="599" spans="1:19" x14ac:dyDescent="0.45">
      <c r="A599" s="35"/>
      <c r="B599" s="35"/>
      <c r="C599" s="35"/>
      <c r="D599" s="35"/>
      <c r="E599" s="35"/>
      <c r="F599" s="35"/>
      <c r="G599" s="35"/>
      <c r="H599" s="35"/>
      <c r="I599" s="35"/>
      <c r="J599" s="35"/>
      <c r="K599" s="35"/>
      <c r="L599" s="35"/>
      <c r="M599" s="35"/>
      <c r="N599" s="35"/>
      <c r="O599" s="35"/>
      <c r="P599" s="35"/>
      <c r="Q599" s="35"/>
      <c r="R599" s="35"/>
      <c r="S599" s="35"/>
    </row>
    <row r="600" spans="1:19" x14ac:dyDescent="0.45">
      <c r="A600" s="35"/>
      <c r="B600" s="35"/>
      <c r="C600" s="35"/>
      <c r="D600" s="35"/>
      <c r="E600" s="35"/>
      <c r="F600" s="35"/>
      <c r="G600" s="35"/>
      <c r="H600" s="35"/>
      <c r="I600" s="35"/>
      <c r="J600" s="35"/>
      <c r="K600" s="35"/>
      <c r="L600" s="35"/>
      <c r="M600" s="35"/>
      <c r="N600" s="35"/>
      <c r="O600" s="35"/>
      <c r="P600" s="35"/>
      <c r="Q600" s="35"/>
      <c r="R600" s="35"/>
      <c r="S600" s="35"/>
    </row>
    <row r="601" spans="1:19" x14ac:dyDescent="0.45">
      <c r="A601" s="35"/>
      <c r="B601" s="35"/>
      <c r="C601" s="35"/>
      <c r="D601" s="35"/>
      <c r="E601" s="35"/>
      <c r="F601" s="35"/>
      <c r="G601" s="35"/>
      <c r="H601" s="35"/>
      <c r="I601" s="35"/>
      <c r="J601" s="35"/>
      <c r="K601" s="35"/>
      <c r="L601" s="35"/>
      <c r="M601" s="35"/>
      <c r="N601" s="35"/>
      <c r="O601" s="35"/>
      <c r="P601" s="35"/>
      <c r="Q601" s="35"/>
      <c r="R601" s="35"/>
      <c r="S601" s="35"/>
    </row>
    <row r="602" spans="1:19" x14ac:dyDescent="0.45">
      <c r="A602" s="35"/>
      <c r="B602" s="35"/>
      <c r="C602" s="35"/>
      <c r="D602" s="35"/>
      <c r="E602" s="35"/>
      <c r="F602" s="35"/>
      <c r="G602" s="35"/>
      <c r="H602" s="35"/>
      <c r="I602" s="35"/>
      <c r="J602" s="35"/>
      <c r="K602" s="35"/>
      <c r="L602" s="35"/>
      <c r="M602" s="35"/>
      <c r="N602" s="35"/>
      <c r="O602" s="35"/>
      <c r="P602" s="35"/>
      <c r="Q602" s="35"/>
      <c r="R602" s="35"/>
      <c r="S602" s="35"/>
    </row>
    <row r="603" spans="1:19" x14ac:dyDescent="0.45">
      <c r="A603" s="35"/>
      <c r="B603" s="35"/>
      <c r="C603" s="35"/>
      <c r="D603" s="35"/>
      <c r="E603" s="35"/>
      <c r="F603" s="35"/>
      <c r="G603" s="35"/>
      <c r="H603" s="35"/>
      <c r="I603" s="35"/>
      <c r="J603" s="35"/>
      <c r="K603" s="35"/>
      <c r="L603" s="35"/>
      <c r="M603" s="35"/>
      <c r="N603" s="35"/>
      <c r="O603" s="35"/>
      <c r="P603" s="35"/>
      <c r="Q603" s="35"/>
      <c r="R603" s="35"/>
      <c r="S603" s="35"/>
    </row>
    <row r="604" spans="1:19" x14ac:dyDescent="0.45">
      <c r="A604" s="35"/>
      <c r="B604" s="35"/>
      <c r="C604" s="35"/>
      <c r="D604" s="35"/>
      <c r="E604" s="35"/>
      <c r="F604" s="35"/>
      <c r="G604" s="35"/>
      <c r="H604" s="35"/>
      <c r="I604" s="35"/>
      <c r="J604" s="35"/>
      <c r="K604" s="35"/>
      <c r="L604" s="35"/>
      <c r="M604" s="35"/>
      <c r="N604" s="35"/>
      <c r="O604" s="35"/>
      <c r="P604" s="35"/>
      <c r="Q604" s="35"/>
      <c r="R604" s="35"/>
      <c r="S604" s="35"/>
    </row>
    <row r="605" spans="1:19" x14ac:dyDescent="0.45">
      <c r="A605" s="35"/>
      <c r="B605" s="35"/>
      <c r="C605" s="35"/>
      <c r="D605" s="35"/>
      <c r="E605" s="35"/>
      <c r="F605" s="35"/>
      <c r="G605" s="35"/>
      <c r="H605" s="35"/>
      <c r="I605" s="35"/>
      <c r="J605" s="35"/>
      <c r="K605" s="35"/>
      <c r="L605" s="35"/>
      <c r="M605" s="35"/>
      <c r="N605" s="35"/>
      <c r="O605" s="35"/>
      <c r="P605" s="35"/>
      <c r="Q605" s="35"/>
      <c r="R605" s="35"/>
      <c r="S605" s="35"/>
    </row>
    <row r="606" spans="1:19" x14ac:dyDescent="0.45">
      <c r="A606" s="35"/>
      <c r="B606" s="35"/>
      <c r="C606" s="35"/>
      <c r="D606" s="35"/>
      <c r="E606" s="35"/>
      <c r="F606" s="35"/>
      <c r="G606" s="35"/>
      <c r="H606" s="35"/>
      <c r="I606" s="35"/>
      <c r="J606" s="35"/>
      <c r="K606" s="35"/>
      <c r="L606" s="35"/>
      <c r="M606" s="35"/>
      <c r="N606" s="35"/>
      <c r="O606" s="35"/>
      <c r="P606" s="35"/>
      <c r="Q606" s="35"/>
      <c r="R606" s="35"/>
      <c r="S606" s="35"/>
    </row>
    <row r="607" spans="1:19" x14ac:dyDescent="0.45">
      <c r="A607" s="35"/>
      <c r="B607" s="35"/>
      <c r="C607" s="35"/>
      <c r="D607" s="35"/>
      <c r="E607" s="35"/>
      <c r="F607" s="35"/>
      <c r="G607" s="35"/>
      <c r="H607" s="35"/>
      <c r="I607" s="35"/>
      <c r="J607" s="35"/>
      <c r="K607" s="35"/>
      <c r="L607" s="35"/>
      <c r="M607" s="35"/>
      <c r="N607" s="35"/>
      <c r="O607" s="35"/>
      <c r="P607" s="35"/>
      <c r="Q607" s="35"/>
      <c r="R607" s="35"/>
      <c r="S607" s="35"/>
    </row>
    <row r="608" spans="1:19" x14ac:dyDescent="0.45">
      <c r="A608" s="35"/>
      <c r="B608" s="35"/>
      <c r="C608" s="35"/>
      <c r="D608" s="35"/>
      <c r="E608" s="35"/>
      <c r="F608" s="35"/>
      <c r="G608" s="35"/>
      <c r="H608" s="35"/>
      <c r="I608" s="35"/>
      <c r="J608" s="35"/>
      <c r="K608" s="35"/>
      <c r="L608" s="35"/>
      <c r="M608" s="35"/>
      <c r="N608" s="35"/>
      <c r="O608" s="35"/>
      <c r="P608" s="35"/>
      <c r="Q608" s="35"/>
      <c r="R608" s="35"/>
      <c r="S608" s="35"/>
    </row>
    <row r="609" spans="1:19" x14ac:dyDescent="0.45">
      <c r="A609" s="35"/>
      <c r="B609" s="35"/>
      <c r="C609" s="35"/>
      <c r="D609" s="35"/>
      <c r="E609" s="35"/>
      <c r="F609" s="35"/>
      <c r="G609" s="35"/>
      <c r="H609" s="35"/>
      <c r="I609" s="35"/>
      <c r="J609" s="35"/>
      <c r="K609" s="35"/>
      <c r="L609" s="35"/>
      <c r="M609" s="35"/>
      <c r="N609" s="35"/>
      <c r="O609" s="35"/>
      <c r="P609" s="35"/>
      <c r="Q609" s="35"/>
      <c r="R609" s="35"/>
      <c r="S609" s="35"/>
    </row>
    <row r="610" spans="1:19" x14ac:dyDescent="0.45">
      <c r="A610" s="35"/>
      <c r="B610" s="35"/>
      <c r="C610" s="35"/>
      <c r="D610" s="35"/>
      <c r="E610" s="35"/>
      <c r="F610" s="35"/>
      <c r="G610" s="35"/>
      <c r="H610" s="35"/>
      <c r="I610" s="35"/>
      <c r="J610" s="35"/>
      <c r="K610" s="35"/>
      <c r="L610" s="35"/>
      <c r="M610" s="35"/>
      <c r="N610" s="35"/>
      <c r="O610" s="35"/>
      <c r="P610" s="35"/>
      <c r="Q610" s="35"/>
      <c r="R610" s="35"/>
      <c r="S610" s="35"/>
    </row>
    <row r="611" spans="1:19" x14ac:dyDescent="0.45">
      <c r="A611" s="35"/>
      <c r="B611" s="35"/>
      <c r="C611" s="35"/>
      <c r="D611" s="35"/>
      <c r="E611" s="35"/>
      <c r="F611" s="35"/>
      <c r="G611" s="35"/>
      <c r="H611" s="35"/>
      <c r="I611" s="35"/>
      <c r="J611" s="35"/>
      <c r="K611" s="35"/>
      <c r="L611" s="35"/>
      <c r="M611" s="35"/>
      <c r="N611" s="35"/>
      <c r="O611" s="35"/>
      <c r="P611" s="35"/>
      <c r="Q611" s="35"/>
      <c r="R611" s="35"/>
      <c r="S611" s="35"/>
    </row>
    <row r="612" spans="1:19" x14ac:dyDescent="0.45">
      <c r="A612" s="35"/>
      <c r="B612" s="35"/>
      <c r="C612" s="35"/>
      <c r="D612" s="35"/>
      <c r="E612" s="35"/>
      <c r="F612" s="35"/>
      <c r="G612" s="35"/>
      <c r="H612" s="35"/>
      <c r="I612" s="35"/>
      <c r="J612" s="35"/>
      <c r="K612" s="35"/>
      <c r="L612" s="35"/>
      <c r="M612" s="35"/>
      <c r="N612" s="35"/>
      <c r="O612" s="35"/>
      <c r="P612" s="35"/>
      <c r="Q612" s="35"/>
      <c r="R612" s="35"/>
      <c r="S612" s="35"/>
    </row>
    <row r="613" spans="1:19" x14ac:dyDescent="0.45">
      <c r="A613" s="35"/>
      <c r="B613" s="35"/>
      <c r="C613" s="35"/>
      <c r="D613" s="35"/>
      <c r="E613" s="35"/>
      <c r="F613" s="35"/>
      <c r="G613" s="35"/>
      <c r="H613" s="35"/>
      <c r="I613" s="35"/>
      <c r="J613" s="35"/>
      <c r="K613" s="35"/>
      <c r="L613" s="35"/>
      <c r="M613" s="35"/>
      <c r="N613" s="35"/>
      <c r="O613" s="35"/>
      <c r="P613" s="35"/>
      <c r="Q613" s="35"/>
      <c r="R613" s="35"/>
      <c r="S613" s="35"/>
    </row>
    <row r="614" spans="1:19" x14ac:dyDescent="0.45">
      <c r="A614" s="35"/>
      <c r="B614" s="35"/>
      <c r="C614" s="35"/>
      <c r="D614" s="35"/>
      <c r="E614" s="35"/>
      <c r="F614" s="35"/>
      <c r="G614" s="35"/>
      <c r="H614" s="35"/>
      <c r="I614" s="35"/>
      <c r="J614" s="35"/>
      <c r="K614" s="35"/>
      <c r="L614" s="35"/>
      <c r="M614" s="35"/>
      <c r="N614" s="35"/>
      <c r="O614" s="35"/>
      <c r="P614" s="35"/>
      <c r="Q614" s="35"/>
      <c r="R614" s="35"/>
      <c r="S614" s="35"/>
    </row>
    <row r="615" spans="1:19" x14ac:dyDescent="0.45">
      <c r="A615" s="35"/>
      <c r="B615" s="35"/>
      <c r="C615" s="35"/>
      <c r="D615" s="35"/>
      <c r="E615" s="35"/>
      <c r="F615" s="35"/>
      <c r="G615" s="35"/>
      <c r="H615" s="35"/>
      <c r="I615" s="35"/>
      <c r="J615" s="35"/>
      <c r="K615" s="35"/>
      <c r="L615" s="35"/>
      <c r="M615" s="35"/>
      <c r="N615" s="35"/>
      <c r="O615" s="35"/>
      <c r="P615" s="35"/>
      <c r="Q615" s="35"/>
      <c r="R615" s="35"/>
      <c r="S615" s="35"/>
    </row>
    <row r="616" spans="1:19" x14ac:dyDescent="0.45">
      <c r="A616" s="35"/>
      <c r="B616" s="35"/>
      <c r="C616" s="35"/>
      <c r="D616" s="35"/>
      <c r="E616" s="35"/>
      <c r="F616" s="35"/>
      <c r="G616" s="35"/>
      <c r="H616" s="35"/>
      <c r="I616" s="35"/>
      <c r="J616" s="35"/>
      <c r="K616" s="35"/>
      <c r="L616" s="35"/>
      <c r="M616" s="35"/>
      <c r="N616" s="35"/>
      <c r="O616" s="35"/>
      <c r="P616" s="35"/>
      <c r="Q616" s="35"/>
      <c r="R616" s="35"/>
      <c r="S616" s="35"/>
    </row>
    <row r="617" spans="1:19" x14ac:dyDescent="0.45">
      <c r="A617" s="35"/>
      <c r="B617" s="35"/>
      <c r="C617" s="35"/>
      <c r="D617" s="35"/>
      <c r="E617" s="35"/>
      <c r="F617" s="35"/>
      <c r="G617" s="35"/>
      <c r="H617" s="35"/>
      <c r="I617" s="35"/>
      <c r="J617" s="35"/>
      <c r="K617" s="35"/>
      <c r="L617" s="35"/>
      <c r="M617" s="35"/>
      <c r="N617" s="35"/>
      <c r="O617" s="35"/>
      <c r="P617" s="35"/>
      <c r="Q617" s="35"/>
      <c r="R617" s="35"/>
      <c r="S617" s="35"/>
    </row>
    <row r="618" spans="1:19" x14ac:dyDescent="0.45">
      <c r="A618" s="35"/>
      <c r="B618" s="35"/>
      <c r="C618" s="35"/>
      <c r="D618" s="35"/>
      <c r="E618" s="35"/>
      <c r="F618" s="35"/>
      <c r="G618" s="35"/>
      <c r="H618" s="35"/>
      <c r="I618" s="35"/>
      <c r="J618" s="35"/>
      <c r="K618" s="35"/>
      <c r="L618" s="35"/>
      <c r="M618" s="35"/>
      <c r="N618" s="35"/>
      <c r="O618" s="35"/>
      <c r="P618" s="35"/>
      <c r="Q618" s="35"/>
      <c r="R618" s="35"/>
      <c r="S618" s="35"/>
    </row>
    <row r="619" spans="1:19" x14ac:dyDescent="0.45">
      <c r="A619" s="35"/>
      <c r="B619" s="35"/>
      <c r="C619" s="35"/>
      <c r="D619" s="35"/>
      <c r="E619" s="35"/>
      <c r="F619" s="35"/>
      <c r="G619" s="35"/>
      <c r="H619" s="35"/>
      <c r="I619" s="35"/>
      <c r="J619" s="35"/>
      <c r="K619" s="35"/>
      <c r="L619" s="35"/>
      <c r="M619" s="35"/>
      <c r="N619" s="35"/>
      <c r="O619" s="35"/>
      <c r="P619" s="35"/>
      <c r="Q619" s="35"/>
      <c r="R619" s="35"/>
      <c r="S619" s="35"/>
    </row>
    <row r="620" spans="1:19" x14ac:dyDescent="0.45">
      <c r="A620" s="35"/>
      <c r="B620" s="35"/>
      <c r="C620" s="35"/>
      <c r="D620" s="35"/>
      <c r="E620" s="35"/>
      <c r="F620" s="35"/>
      <c r="G620" s="35"/>
      <c r="H620" s="35"/>
      <c r="I620" s="35"/>
      <c r="J620" s="35"/>
      <c r="K620" s="35"/>
      <c r="L620" s="35"/>
      <c r="M620" s="35"/>
      <c r="N620" s="35"/>
      <c r="O620" s="35"/>
      <c r="P620" s="35"/>
      <c r="Q620" s="35"/>
      <c r="R620" s="35"/>
      <c r="S620" s="35"/>
    </row>
    <row r="621" spans="1:19" x14ac:dyDescent="0.45">
      <c r="A621" s="35"/>
      <c r="B621" s="35"/>
      <c r="C621" s="35"/>
      <c r="D621" s="35"/>
      <c r="E621" s="35"/>
      <c r="F621" s="35"/>
      <c r="G621" s="35"/>
      <c r="H621" s="35"/>
      <c r="I621" s="35"/>
      <c r="J621" s="35"/>
      <c r="K621" s="35"/>
      <c r="L621" s="35"/>
      <c r="M621" s="35"/>
      <c r="N621" s="35"/>
      <c r="O621" s="35"/>
      <c r="P621" s="35"/>
      <c r="Q621" s="35"/>
      <c r="R621" s="35"/>
      <c r="S621" s="35"/>
    </row>
    <row r="622" spans="1:19" x14ac:dyDescent="0.45">
      <c r="A622" s="35"/>
      <c r="B622" s="35"/>
      <c r="C622" s="35"/>
      <c r="D622" s="35"/>
      <c r="E622" s="35"/>
      <c r="F622" s="35"/>
      <c r="G622" s="35"/>
      <c r="H622" s="35"/>
      <c r="I622" s="35"/>
      <c r="J622" s="35"/>
      <c r="K622" s="35"/>
      <c r="L622" s="35"/>
      <c r="M622" s="35"/>
      <c r="N622" s="35"/>
      <c r="O622" s="35"/>
      <c r="P622" s="35"/>
      <c r="Q622" s="35"/>
      <c r="R622" s="35"/>
      <c r="S622" s="35"/>
    </row>
    <row r="623" spans="1:19" x14ac:dyDescent="0.45">
      <c r="A623" s="35"/>
      <c r="B623" s="35"/>
      <c r="C623" s="35"/>
      <c r="D623" s="35"/>
      <c r="E623" s="35"/>
      <c r="F623" s="35"/>
      <c r="G623" s="35"/>
      <c r="H623" s="35"/>
      <c r="I623" s="35"/>
      <c r="J623" s="35"/>
      <c r="K623" s="35"/>
      <c r="L623" s="35"/>
      <c r="M623" s="35"/>
      <c r="N623" s="35"/>
      <c r="O623" s="35"/>
      <c r="P623" s="35"/>
      <c r="Q623" s="35"/>
      <c r="R623" s="35"/>
      <c r="S623" s="35"/>
    </row>
    <row r="624" spans="1:19" x14ac:dyDescent="0.45">
      <c r="A624" s="35"/>
      <c r="B624" s="35"/>
      <c r="C624" s="35"/>
      <c r="D624" s="35"/>
      <c r="E624" s="35"/>
      <c r="F624" s="35"/>
      <c r="G624" s="35"/>
      <c r="H624" s="35"/>
      <c r="I624" s="35"/>
      <c r="J624" s="35"/>
      <c r="K624" s="35"/>
      <c r="L624" s="35"/>
      <c r="M624" s="35"/>
      <c r="N624" s="35"/>
      <c r="O624" s="35"/>
      <c r="P624" s="35"/>
      <c r="Q624" s="35"/>
      <c r="R624" s="35"/>
      <c r="S624" s="35"/>
    </row>
    <row r="625" spans="1:19" x14ac:dyDescent="0.45">
      <c r="A625" s="35"/>
      <c r="B625" s="35"/>
      <c r="C625" s="35"/>
      <c r="D625" s="35"/>
      <c r="E625" s="35"/>
      <c r="F625" s="35"/>
      <c r="G625" s="35"/>
      <c r="H625" s="35"/>
      <c r="I625" s="35"/>
      <c r="J625" s="35"/>
      <c r="K625" s="35"/>
      <c r="L625" s="35"/>
      <c r="M625" s="35"/>
      <c r="N625" s="35"/>
      <c r="O625" s="35"/>
      <c r="P625" s="35"/>
      <c r="Q625" s="35"/>
      <c r="R625" s="35"/>
      <c r="S625" s="35"/>
    </row>
    <row r="626" spans="1:19" x14ac:dyDescent="0.45">
      <c r="A626" s="35"/>
      <c r="B626" s="35"/>
      <c r="C626" s="35"/>
      <c r="D626" s="35"/>
      <c r="E626" s="35"/>
      <c r="F626" s="35"/>
      <c r="G626" s="35"/>
      <c r="H626" s="35"/>
      <c r="I626" s="35"/>
      <c r="J626" s="35"/>
      <c r="K626" s="35"/>
      <c r="L626" s="35"/>
      <c r="M626" s="35"/>
      <c r="N626" s="35"/>
      <c r="O626" s="35"/>
      <c r="P626" s="35"/>
      <c r="Q626" s="35"/>
      <c r="R626" s="35"/>
      <c r="S626" s="35"/>
    </row>
    <row r="627" spans="1:19" x14ac:dyDescent="0.45">
      <c r="A627" s="35"/>
      <c r="B627" s="35"/>
      <c r="C627" s="35"/>
      <c r="D627" s="35"/>
      <c r="E627" s="35"/>
      <c r="F627" s="35"/>
      <c r="G627" s="35"/>
      <c r="H627" s="35"/>
      <c r="I627" s="35"/>
      <c r="J627" s="35"/>
      <c r="K627" s="35"/>
      <c r="L627" s="35"/>
      <c r="M627" s="35"/>
      <c r="N627" s="35"/>
      <c r="O627" s="35"/>
      <c r="P627" s="35"/>
      <c r="Q627" s="35"/>
      <c r="R627" s="35"/>
      <c r="S627" s="35"/>
    </row>
    <row r="628" spans="1:19" x14ac:dyDescent="0.45">
      <c r="A628" s="35"/>
      <c r="B628" s="35"/>
      <c r="C628" s="35"/>
      <c r="D628" s="35"/>
      <c r="E628" s="35"/>
      <c r="F628" s="35"/>
      <c r="G628" s="35"/>
      <c r="H628" s="35"/>
      <c r="I628" s="35"/>
      <c r="J628" s="35"/>
      <c r="K628" s="35"/>
      <c r="L628" s="35"/>
      <c r="M628" s="35"/>
      <c r="N628" s="35"/>
      <c r="O628" s="35"/>
      <c r="P628" s="35"/>
      <c r="Q628" s="35"/>
      <c r="R628" s="35"/>
      <c r="S628" s="35"/>
    </row>
    <row r="629" spans="1:19" x14ac:dyDescent="0.45">
      <c r="A629" s="35"/>
      <c r="B629" s="35"/>
      <c r="C629" s="35"/>
      <c r="D629" s="35"/>
      <c r="E629" s="35"/>
      <c r="F629" s="35"/>
      <c r="G629" s="35"/>
      <c r="H629" s="35"/>
      <c r="I629" s="35"/>
      <c r="J629" s="35"/>
      <c r="K629" s="35"/>
      <c r="L629" s="35"/>
      <c r="M629" s="35"/>
      <c r="N629" s="35"/>
      <c r="O629" s="35"/>
      <c r="P629" s="35"/>
      <c r="Q629" s="35"/>
      <c r="R629" s="35"/>
      <c r="S629" s="35"/>
    </row>
    <row r="630" spans="1:19" x14ac:dyDescent="0.45">
      <c r="A630" s="35"/>
      <c r="B630" s="35"/>
      <c r="C630" s="35"/>
      <c r="D630" s="35"/>
      <c r="E630" s="35"/>
      <c r="F630" s="35"/>
      <c r="G630" s="35"/>
      <c r="H630" s="35"/>
      <c r="I630" s="35"/>
      <c r="J630" s="35"/>
      <c r="K630" s="35"/>
      <c r="L630" s="35"/>
      <c r="M630" s="35"/>
      <c r="N630" s="35"/>
      <c r="O630" s="35"/>
      <c r="P630" s="35"/>
      <c r="Q630" s="35"/>
      <c r="R630" s="35"/>
      <c r="S630" s="35"/>
    </row>
    <row r="631" spans="1:19" x14ac:dyDescent="0.45">
      <c r="A631" s="35"/>
      <c r="B631" s="35"/>
      <c r="C631" s="35"/>
      <c r="D631" s="35"/>
      <c r="E631" s="35"/>
      <c r="F631" s="35"/>
      <c r="G631" s="35"/>
      <c r="H631" s="35"/>
      <c r="I631" s="35"/>
      <c r="J631" s="35"/>
      <c r="K631" s="35"/>
      <c r="L631" s="35"/>
      <c r="M631" s="35"/>
      <c r="N631" s="35"/>
      <c r="O631" s="35"/>
      <c r="P631" s="35"/>
      <c r="Q631" s="35"/>
      <c r="R631" s="35"/>
      <c r="S631" s="35"/>
    </row>
    <row r="632" spans="1:19" x14ac:dyDescent="0.45">
      <c r="A632" s="35"/>
      <c r="B632" s="35"/>
      <c r="C632" s="35"/>
      <c r="D632" s="35"/>
      <c r="E632" s="35"/>
      <c r="F632" s="35"/>
      <c r="G632" s="35"/>
      <c r="H632" s="35"/>
      <c r="I632" s="35"/>
      <c r="J632" s="35"/>
      <c r="K632" s="35"/>
      <c r="L632" s="35"/>
      <c r="M632" s="35"/>
      <c r="N632" s="35"/>
      <c r="O632" s="35"/>
      <c r="P632" s="35"/>
      <c r="Q632" s="35"/>
      <c r="R632" s="35"/>
      <c r="S632" s="35"/>
    </row>
    <row r="633" spans="1:19" x14ac:dyDescent="0.45">
      <c r="A633" s="35"/>
      <c r="B633" s="35"/>
      <c r="C633" s="35"/>
      <c r="D633" s="35"/>
      <c r="E633" s="35"/>
      <c r="F633" s="35"/>
      <c r="G633" s="35"/>
      <c r="H633" s="35"/>
      <c r="I633" s="35"/>
      <c r="J633" s="35"/>
      <c r="K633" s="35"/>
      <c r="L633" s="35"/>
      <c r="M633" s="35"/>
      <c r="N633" s="35"/>
      <c r="O633" s="35"/>
      <c r="P633" s="35"/>
      <c r="Q633" s="35"/>
      <c r="R633" s="35"/>
      <c r="S633" s="35"/>
    </row>
    <row r="634" spans="1:19" x14ac:dyDescent="0.45">
      <c r="A634" s="35"/>
      <c r="B634" s="35"/>
      <c r="C634" s="35"/>
      <c r="D634" s="35"/>
      <c r="E634" s="35"/>
      <c r="F634" s="35"/>
      <c r="G634" s="35"/>
      <c r="H634" s="35"/>
      <c r="I634" s="35"/>
      <c r="J634" s="35"/>
      <c r="K634" s="35"/>
      <c r="L634" s="35"/>
      <c r="M634" s="35"/>
      <c r="N634" s="35"/>
      <c r="O634" s="35"/>
      <c r="P634" s="35"/>
      <c r="Q634" s="35"/>
      <c r="R634" s="35"/>
      <c r="S634" s="35"/>
    </row>
    <row r="635" spans="1:19" x14ac:dyDescent="0.45">
      <c r="A635" s="35"/>
      <c r="B635" s="35"/>
      <c r="C635" s="35"/>
      <c r="D635" s="35"/>
      <c r="E635" s="35"/>
      <c r="F635" s="35"/>
      <c r="G635" s="35"/>
      <c r="H635" s="35"/>
      <c r="I635" s="35"/>
      <c r="J635" s="35"/>
      <c r="K635" s="35"/>
      <c r="L635" s="35"/>
      <c r="M635" s="35"/>
      <c r="N635" s="35"/>
      <c r="O635" s="35"/>
      <c r="P635" s="35"/>
      <c r="Q635" s="35"/>
      <c r="R635" s="35"/>
      <c r="S635" s="35"/>
    </row>
    <row r="636" spans="1:19" x14ac:dyDescent="0.45">
      <c r="A636" s="35"/>
      <c r="B636" s="35"/>
      <c r="C636" s="35"/>
      <c r="D636" s="35"/>
      <c r="E636" s="35"/>
      <c r="F636" s="35"/>
      <c r="G636" s="35"/>
      <c r="H636" s="35"/>
      <c r="I636" s="35"/>
      <c r="J636" s="35"/>
      <c r="K636" s="35"/>
      <c r="L636" s="35"/>
      <c r="M636" s="35"/>
      <c r="N636" s="35"/>
      <c r="O636" s="35"/>
      <c r="P636" s="35"/>
      <c r="Q636" s="35"/>
      <c r="R636" s="35"/>
      <c r="S636" s="35"/>
    </row>
    <row r="637" spans="1:19" x14ac:dyDescent="0.45">
      <c r="A637" s="35"/>
      <c r="B637" s="35"/>
      <c r="C637" s="35"/>
      <c r="D637" s="35"/>
      <c r="E637" s="35"/>
      <c r="F637" s="35"/>
      <c r="G637" s="35"/>
      <c r="H637" s="35"/>
      <c r="I637" s="35"/>
      <c r="J637" s="35"/>
      <c r="K637" s="35"/>
      <c r="L637" s="35"/>
      <c r="M637" s="35"/>
      <c r="N637" s="35"/>
      <c r="O637" s="35"/>
      <c r="P637" s="35"/>
      <c r="Q637" s="35"/>
      <c r="R637" s="35"/>
      <c r="S637" s="35"/>
    </row>
    <row r="638" spans="1:19" x14ac:dyDescent="0.45">
      <c r="A638" s="35"/>
      <c r="B638" s="35"/>
      <c r="C638" s="35"/>
      <c r="D638" s="35"/>
      <c r="E638" s="35"/>
      <c r="F638" s="35"/>
      <c r="G638" s="35"/>
      <c r="H638" s="35"/>
      <c r="I638" s="35"/>
      <c r="J638" s="35"/>
      <c r="K638" s="35"/>
      <c r="L638" s="35"/>
      <c r="M638" s="35"/>
      <c r="N638" s="35"/>
      <c r="O638" s="35"/>
      <c r="P638" s="35"/>
      <c r="Q638" s="35"/>
      <c r="R638" s="35"/>
      <c r="S638" s="35"/>
    </row>
    <row r="639" spans="1:19" x14ac:dyDescent="0.45">
      <c r="A639" s="35"/>
      <c r="B639" s="35"/>
      <c r="C639" s="35"/>
      <c r="D639" s="35"/>
      <c r="E639" s="35"/>
      <c r="F639" s="35"/>
      <c r="G639" s="35"/>
      <c r="H639" s="35"/>
      <c r="I639" s="35"/>
      <c r="J639" s="35"/>
      <c r="K639" s="35"/>
      <c r="L639" s="35"/>
      <c r="M639" s="35"/>
      <c r="N639" s="35"/>
      <c r="O639" s="35"/>
      <c r="P639" s="35"/>
      <c r="Q639" s="35"/>
      <c r="R639" s="35"/>
      <c r="S639" s="35"/>
    </row>
    <row r="640" spans="1:19" x14ac:dyDescent="0.45">
      <c r="A640" s="35"/>
      <c r="B640" s="35"/>
      <c r="C640" s="35"/>
      <c r="D640" s="35"/>
      <c r="E640" s="35"/>
      <c r="F640" s="35"/>
      <c r="G640" s="35"/>
      <c r="H640" s="35"/>
      <c r="I640" s="35"/>
      <c r="J640" s="35"/>
      <c r="K640" s="35"/>
      <c r="L640" s="35"/>
      <c r="M640" s="35"/>
      <c r="N640" s="35"/>
      <c r="O640" s="35"/>
      <c r="P640" s="35"/>
      <c r="Q640" s="35"/>
      <c r="R640" s="35"/>
      <c r="S640" s="35"/>
    </row>
    <row r="641" spans="1:19" x14ac:dyDescent="0.45">
      <c r="A641" s="35"/>
      <c r="B641" s="35"/>
      <c r="C641" s="35"/>
      <c r="D641" s="35"/>
      <c r="E641" s="35"/>
      <c r="F641" s="35"/>
      <c r="G641" s="35"/>
      <c r="H641" s="35"/>
      <c r="I641" s="35"/>
      <c r="J641" s="35"/>
      <c r="K641" s="35"/>
      <c r="L641" s="35"/>
      <c r="M641" s="35"/>
      <c r="N641" s="35"/>
      <c r="O641" s="35"/>
      <c r="P641" s="35"/>
      <c r="Q641" s="35"/>
      <c r="R641" s="35"/>
      <c r="S641" s="35"/>
    </row>
    <row r="642" spans="1:19" x14ac:dyDescent="0.45">
      <c r="A642" s="35"/>
      <c r="B642" s="35"/>
      <c r="C642" s="35"/>
      <c r="D642" s="35"/>
      <c r="E642" s="35"/>
      <c r="F642" s="35"/>
      <c r="G642" s="35"/>
      <c r="H642" s="35"/>
      <c r="I642" s="35"/>
      <c r="J642" s="35"/>
      <c r="K642" s="35"/>
      <c r="L642" s="35"/>
      <c r="M642" s="35"/>
      <c r="N642" s="35"/>
      <c r="O642" s="35"/>
      <c r="P642" s="35"/>
      <c r="Q642" s="35"/>
      <c r="R642" s="35"/>
      <c r="S642" s="35"/>
    </row>
    <row r="643" spans="1:19" x14ac:dyDescent="0.45">
      <c r="A643" s="35"/>
      <c r="B643" s="35"/>
      <c r="C643" s="35"/>
      <c r="D643" s="35"/>
      <c r="E643" s="35"/>
      <c r="F643" s="35"/>
      <c r="G643" s="35"/>
      <c r="H643" s="35"/>
      <c r="I643" s="35"/>
      <c r="J643" s="35"/>
      <c r="K643" s="35"/>
      <c r="L643" s="35"/>
      <c r="M643" s="35"/>
      <c r="N643" s="35"/>
      <c r="O643" s="35"/>
      <c r="P643" s="35"/>
      <c r="Q643" s="35"/>
      <c r="R643" s="35"/>
      <c r="S643" s="35"/>
    </row>
    <row r="644" spans="1:19" x14ac:dyDescent="0.45">
      <c r="A644" s="35"/>
      <c r="B644" s="35"/>
      <c r="C644" s="35"/>
      <c r="D644" s="35"/>
      <c r="E644" s="35"/>
      <c r="F644" s="35"/>
      <c r="G644" s="35"/>
      <c r="H644" s="35"/>
      <c r="I644" s="35"/>
      <c r="J644" s="35"/>
      <c r="K644" s="35"/>
      <c r="L644" s="35"/>
      <c r="M644" s="35"/>
      <c r="N644" s="35"/>
      <c r="O644" s="35"/>
      <c r="P644" s="35"/>
      <c r="Q644" s="35"/>
      <c r="R644" s="35"/>
      <c r="S644" s="35"/>
    </row>
    <row r="645" spans="1:19" x14ac:dyDescent="0.45">
      <c r="A645" s="35"/>
      <c r="B645" s="35"/>
      <c r="C645" s="35"/>
      <c r="D645" s="35"/>
      <c r="E645" s="35"/>
      <c r="F645" s="35"/>
      <c r="G645" s="35"/>
      <c r="H645" s="35"/>
      <c r="I645" s="35"/>
      <c r="J645" s="35"/>
      <c r="K645" s="35"/>
      <c r="L645" s="35"/>
      <c r="M645" s="35"/>
      <c r="N645" s="35"/>
      <c r="O645" s="35"/>
      <c r="P645" s="35"/>
      <c r="Q645" s="35"/>
      <c r="R645" s="35"/>
      <c r="S645" s="35"/>
    </row>
    <row r="646" spans="1:19" x14ac:dyDescent="0.45">
      <c r="A646" s="35"/>
      <c r="B646" s="35"/>
      <c r="C646" s="35"/>
      <c r="D646" s="35"/>
      <c r="E646" s="35"/>
      <c r="F646" s="35"/>
      <c r="G646" s="35"/>
      <c r="H646" s="35"/>
      <c r="I646" s="35"/>
      <c r="J646" s="35"/>
      <c r="K646" s="35"/>
      <c r="L646" s="35"/>
      <c r="M646" s="35"/>
      <c r="N646" s="35"/>
      <c r="O646" s="35"/>
      <c r="P646" s="35"/>
      <c r="Q646" s="35"/>
      <c r="R646" s="35"/>
      <c r="S646" s="35"/>
    </row>
    <row r="647" spans="1:19" x14ac:dyDescent="0.45">
      <c r="A647" s="35"/>
      <c r="B647" s="35"/>
      <c r="C647" s="35"/>
      <c r="D647" s="35"/>
      <c r="E647" s="35"/>
      <c r="F647" s="35"/>
      <c r="G647" s="35"/>
      <c r="H647" s="35"/>
      <c r="I647" s="35"/>
      <c r="J647" s="35"/>
      <c r="K647" s="35"/>
      <c r="L647" s="35"/>
      <c r="M647" s="35"/>
      <c r="N647" s="35"/>
      <c r="O647" s="35"/>
      <c r="P647" s="35"/>
      <c r="Q647" s="35"/>
      <c r="R647" s="35"/>
      <c r="S647" s="35"/>
    </row>
    <row r="648" spans="1:19" x14ac:dyDescent="0.45">
      <c r="A648" s="35"/>
      <c r="B648" s="35"/>
      <c r="C648" s="35"/>
      <c r="D648" s="35"/>
      <c r="E648" s="35"/>
      <c r="F648" s="35"/>
      <c r="G648" s="35"/>
      <c r="H648" s="35"/>
      <c r="I648" s="35"/>
      <c r="J648" s="35"/>
      <c r="K648" s="35"/>
      <c r="L648" s="35"/>
      <c r="M648" s="35"/>
      <c r="N648" s="35"/>
      <c r="O648" s="35"/>
      <c r="P648" s="35"/>
      <c r="Q648" s="35"/>
      <c r="R648" s="35"/>
      <c r="S648" s="35"/>
    </row>
    <row r="649" spans="1:19" x14ac:dyDescent="0.45">
      <c r="A649" s="35"/>
      <c r="B649" s="35"/>
      <c r="C649" s="35"/>
      <c r="D649" s="35"/>
      <c r="E649" s="35"/>
      <c r="F649" s="35"/>
      <c r="G649" s="35"/>
      <c r="H649" s="35"/>
      <c r="I649" s="35"/>
      <c r="J649" s="35"/>
      <c r="K649" s="35"/>
      <c r="L649" s="35"/>
      <c r="M649" s="35"/>
      <c r="N649" s="35"/>
      <c r="O649" s="35"/>
      <c r="P649" s="35"/>
      <c r="Q649" s="35"/>
      <c r="R649" s="35"/>
      <c r="S649" s="35"/>
    </row>
    <row r="650" spans="1:19" x14ac:dyDescent="0.45">
      <c r="A650" s="35"/>
      <c r="B650" s="35"/>
      <c r="C650" s="35"/>
      <c r="D650" s="35"/>
      <c r="E650" s="35"/>
      <c r="F650" s="35"/>
      <c r="G650" s="35"/>
      <c r="H650" s="35"/>
      <c r="I650" s="35"/>
      <c r="J650" s="35"/>
      <c r="K650" s="35"/>
      <c r="L650" s="35"/>
      <c r="M650" s="35"/>
      <c r="N650" s="35"/>
      <c r="O650" s="35"/>
      <c r="P650" s="35"/>
      <c r="Q650" s="35"/>
      <c r="R650" s="35"/>
      <c r="S650" s="35"/>
    </row>
    <row r="651" spans="1:19" x14ac:dyDescent="0.45">
      <c r="A651" s="35"/>
      <c r="B651" s="35"/>
      <c r="C651" s="35"/>
      <c r="D651" s="35"/>
      <c r="E651" s="35"/>
      <c r="F651" s="35"/>
      <c r="G651" s="35"/>
      <c r="H651" s="35"/>
      <c r="I651" s="35"/>
      <c r="J651" s="35"/>
      <c r="K651" s="35"/>
      <c r="L651" s="35"/>
      <c r="M651" s="35"/>
      <c r="N651" s="35"/>
      <c r="O651" s="35"/>
      <c r="P651" s="35"/>
      <c r="Q651" s="35"/>
      <c r="R651" s="35"/>
      <c r="S651" s="35"/>
    </row>
    <row r="652" spans="1:19" x14ac:dyDescent="0.45">
      <c r="A652" s="35"/>
      <c r="B652" s="35"/>
      <c r="C652" s="35"/>
      <c r="D652" s="35"/>
      <c r="E652" s="35"/>
      <c r="F652" s="35"/>
      <c r="G652" s="35"/>
      <c r="H652" s="35"/>
      <c r="I652" s="35"/>
      <c r="J652" s="35"/>
      <c r="K652" s="35"/>
      <c r="L652" s="35"/>
      <c r="M652" s="35"/>
      <c r="N652" s="35"/>
      <c r="O652" s="35"/>
      <c r="P652" s="35"/>
      <c r="Q652" s="35"/>
      <c r="R652" s="35"/>
      <c r="S652" s="35"/>
    </row>
    <row r="653" spans="1:19" x14ac:dyDescent="0.45">
      <c r="A653" s="35"/>
      <c r="B653" s="35"/>
      <c r="C653" s="35"/>
      <c r="D653" s="35"/>
      <c r="E653" s="35"/>
      <c r="F653" s="35"/>
      <c r="G653" s="35"/>
      <c r="H653" s="35"/>
      <c r="I653" s="35"/>
      <c r="J653" s="35"/>
      <c r="K653" s="35"/>
      <c r="L653" s="35"/>
      <c r="M653" s="35"/>
      <c r="N653" s="35"/>
      <c r="O653" s="35"/>
      <c r="P653" s="35"/>
      <c r="Q653" s="35"/>
      <c r="R653" s="35"/>
      <c r="S653" s="35"/>
    </row>
    <row r="654" spans="1:19" x14ac:dyDescent="0.45">
      <c r="A654" s="35"/>
      <c r="B654" s="35"/>
      <c r="C654" s="35"/>
      <c r="D654" s="35"/>
      <c r="E654" s="35"/>
      <c r="F654" s="35"/>
      <c r="G654" s="35"/>
      <c r="H654" s="35"/>
      <c r="I654" s="35"/>
      <c r="J654" s="35"/>
      <c r="K654" s="35"/>
      <c r="L654" s="35"/>
      <c r="M654" s="35"/>
      <c r="N654" s="35"/>
      <c r="O654" s="35"/>
      <c r="P654" s="35"/>
      <c r="Q654" s="35"/>
      <c r="R654" s="35"/>
      <c r="S654" s="35"/>
    </row>
    <row r="655" spans="1:19" x14ac:dyDescent="0.45">
      <c r="A655" s="35"/>
      <c r="B655" s="35"/>
      <c r="C655" s="35"/>
      <c r="D655" s="35"/>
      <c r="E655" s="35"/>
      <c r="F655" s="35"/>
      <c r="G655" s="35"/>
      <c r="H655" s="35"/>
      <c r="I655" s="35"/>
      <c r="J655" s="35"/>
      <c r="K655" s="35"/>
      <c r="L655" s="35"/>
      <c r="M655" s="35"/>
      <c r="N655" s="35"/>
      <c r="O655" s="35"/>
      <c r="P655" s="35"/>
      <c r="Q655" s="35"/>
      <c r="R655" s="35"/>
      <c r="S655" s="35"/>
    </row>
    <row r="656" spans="1:19" x14ac:dyDescent="0.45">
      <c r="A656" s="35"/>
      <c r="B656" s="35"/>
      <c r="C656" s="35"/>
      <c r="D656" s="35"/>
      <c r="E656" s="35"/>
      <c r="F656" s="35"/>
      <c r="G656" s="35"/>
      <c r="H656" s="35"/>
      <c r="I656" s="35"/>
      <c r="J656" s="35"/>
      <c r="K656" s="35"/>
      <c r="L656" s="35"/>
      <c r="M656" s="35"/>
      <c r="N656" s="35"/>
      <c r="O656" s="35"/>
      <c r="P656" s="35"/>
      <c r="Q656" s="35"/>
      <c r="R656" s="35"/>
      <c r="S656" s="35"/>
    </row>
    <row r="657" spans="1:19" x14ac:dyDescent="0.45">
      <c r="A657" s="35"/>
      <c r="B657" s="35"/>
      <c r="C657" s="35"/>
      <c r="D657" s="35"/>
      <c r="E657" s="35"/>
      <c r="F657" s="35"/>
      <c r="G657" s="35"/>
      <c r="H657" s="35"/>
      <c r="I657" s="35"/>
      <c r="J657" s="35"/>
      <c r="K657" s="35"/>
      <c r="L657" s="35"/>
      <c r="M657" s="35"/>
      <c r="N657" s="35"/>
      <c r="O657" s="35"/>
      <c r="P657" s="35"/>
      <c r="Q657" s="35"/>
      <c r="R657" s="35"/>
      <c r="S657" s="35"/>
    </row>
    <row r="658" spans="1:19" x14ac:dyDescent="0.45">
      <c r="A658" s="35"/>
      <c r="B658" s="35"/>
      <c r="C658" s="35"/>
      <c r="D658" s="35"/>
      <c r="E658" s="35"/>
      <c r="F658" s="35"/>
      <c r="G658" s="35"/>
      <c r="H658" s="35"/>
      <c r="I658" s="35"/>
      <c r="J658" s="35"/>
      <c r="K658" s="35"/>
      <c r="L658" s="35"/>
      <c r="M658" s="35"/>
      <c r="N658" s="35"/>
      <c r="O658" s="35"/>
      <c r="P658" s="35"/>
      <c r="Q658" s="35"/>
      <c r="R658" s="35"/>
      <c r="S658" s="35"/>
    </row>
    <row r="659" spans="1:19" x14ac:dyDescent="0.45">
      <c r="A659" s="35"/>
      <c r="B659" s="35"/>
      <c r="C659" s="35"/>
      <c r="D659" s="35"/>
      <c r="E659" s="35"/>
      <c r="F659" s="35"/>
      <c r="G659" s="35"/>
      <c r="H659" s="35"/>
      <c r="I659" s="35"/>
      <c r="J659" s="35"/>
      <c r="K659" s="35"/>
      <c r="L659" s="35"/>
      <c r="M659" s="35"/>
      <c r="N659" s="35"/>
      <c r="O659" s="35"/>
      <c r="P659" s="35"/>
      <c r="Q659" s="35"/>
      <c r="R659" s="35"/>
      <c r="S659" s="35"/>
    </row>
    <row r="660" spans="1:19" x14ac:dyDescent="0.45">
      <c r="A660" s="35"/>
      <c r="B660" s="35"/>
      <c r="C660" s="35"/>
      <c r="D660" s="35"/>
      <c r="E660" s="35"/>
      <c r="F660" s="35"/>
      <c r="G660" s="35"/>
      <c r="H660" s="35"/>
      <c r="I660" s="35"/>
      <c r="J660" s="35"/>
      <c r="K660" s="35"/>
      <c r="L660" s="35"/>
      <c r="M660" s="35"/>
      <c r="N660" s="35"/>
      <c r="O660" s="35"/>
      <c r="P660" s="35"/>
      <c r="Q660" s="35"/>
      <c r="R660" s="35"/>
      <c r="S660" s="35"/>
    </row>
    <row r="661" spans="1:19" x14ac:dyDescent="0.45">
      <c r="A661" s="35"/>
      <c r="B661" s="35"/>
      <c r="C661" s="35"/>
      <c r="D661" s="35"/>
      <c r="E661" s="35"/>
      <c r="F661" s="35"/>
      <c r="G661" s="35"/>
      <c r="H661" s="35"/>
      <c r="I661" s="35"/>
      <c r="J661" s="35"/>
      <c r="K661" s="35"/>
      <c r="L661" s="35"/>
      <c r="M661" s="35"/>
      <c r="N661" s="35"/>
      <c r="O661" s="35"/>
      <c r="P661" s="35"/>
      <c r="Q661" s="35"/>
      <c r="R661" s="35"/>
      <c r="S661" s="35"/>
    </row>
    <row r="662" spans="1:19" x14ac:dyDescent="0.45">
      <c r="A662" s="35"/>
      <c r="B662" s="35"/>
      <c r="C662" s="35"/>
      <c r="D662" s="35"/>
      <c r="E662" s="35"/>
      <c r="F662" s="35"/>
      <c r="G662" s="35"/>
      <c r="H662" s="35"/>
      <c r="I662" s="35"/>
      <c r="J662" s="35"/>
      <c r="K662" s="35"/>
      <c r="L662" s="35"/>
      <c r="M662" s="35"/>
      <c r="N662" s="35"/>
      <c r="O662" s="35"/>
      <c r="P662" s="35"/>
      <c r="Q662" s="35"/>
      <c r="R662" s="35"/>
      <c r="S662" s="35"/>
    </row>
    <row r="663" spans="1:19" x14ac:dyDescent="0.45">
      <c r="A663" s="35"/>
      <c r="B663" s="35"/>
      <c r="C663" s="35"/>
      <c r="D663" s="35"/>
      <c r="E663" s="35"/>
      <c r="F663" s="35"/>
      <c r="G663" s="35"/>
      <c r="H663" s="35"/>
      <c r="I663" s="35"/>
      <c r="J663" s="35"/>
      <c r="K663" s="35"/>
      <c r="L663" s="35"/>
      <c r="M663" s="35"/>
      <c r="N663" s="35"/>
      <c r="O663" s="35"/>
      <c r="P663" s="35"/>
      <c r="Q663" s="35"/>
      <c r="R663" s="35"/>
      <c r="S663" s="35"/>
    </row>
    <row r="664" spans="1:19" x14ac:dyDescent="0.45">
      <c r="A664" s="35"/>
      <c r="B664" s="35"/>
      <c r="C664" s="35"/>
      <c r="D664" s="35"/>
      <c r="E664" s="35"/>
      <c r="F664" s="35"/>
      <c r="G664" s="35"/>
      <c r="H664" s="35"/>
      <c r="I664" s="35"/>
      <c r="J664" s="35"/>
      <c r="K664" s="35"/>
      <c r="L664" s="35"/>
      <c r="M664" s="35"/>
      <c r="N664" s="35"/>
      <c r="O664" s="35"/>
      <c r="P664" s="35"/>
      <c r="Q664" s="35"/>
      <c r="R664" s="35"/>
      <c r="S664" s="35"/>
    </row>
    <row r="665" spans="1:19" x14ac:dyDescent="0.45">
      <c r="A665" s="35"/>
      <c r="B665" s="35"/>
      <c r="C665" s="35"/>
      <c r="D665" s="35"/>
      <c r="E665" s="35"/>
      <c r="F665" s="35"/>
      <c r="G665" s="35"/>
      <c r="H665" s="35"/>
      <c r="I665" s="35"/>
      <c r="J665" s="35"/>
      <c r="K665" s="35"/>
      <c r="L665" s="35"/>
      <c r="M665" s="35"/>
      <c r="N665" s="35"/>
      <c r="O665" s="35"/>
      <c r="P665" s="35"/>
      <c r="Q665" s="35"/>
      <c r="R665" s="35"/>
      <c r="S665" s="35"/>
    </row>
    <row r="666" spans="1:19" x14ac:dyDescent="0.45">
      <c r="A666" s="35"/>
      <c r="B666" s="35"/>
      <c r="C666" s="35"/>
      <c r="D666" s="35"/>
      <c r="E666" s="35"/>
      <c r="F666" s="35"/>
      <c r="G666" s="35"/>
      <c r="H666" s="35"/>
      <c r="I666" s="35"/>
      <c r="J666" s="35"/>
      <c r="K666" s="35"/>
      <c r="L666" s="35"/>
      <c r="M666" s="35"/>
      <c r="N666" s="35"/>
      <c r="O666" s="35"/>
      <c r="P666" s="35"/>
      <c r="Q666" s="35"/>
      <c r="R666" s="35"/>
      <c r="S666" s="35"/>
    </row>
    <row r="667" spans="1:19" x14ac:dyDescent="0.45">
      <c r="A667" s="35"/>
      <c r="B667" s="35"/>
      <c r="C667" s="35"/>
      <c r="D667" s="35"/>
      <c r="E667" s="35"/>
      <c r="F667" s="35"/>
      <c r="G667" s="35"/>
      <c r="H667" s="35"/>
      <c r="I667" s="35"/>
      <c r="J667" s="35"/>
      <c r="K667" s="35"/>
      <c r="L667" s="35"/>
      <c r="M667" s="35"/>
      <c r="N667" s="35"/>
      <c r="O667" s="35"/>
      <c r="P667" s="35"/>
      <c r="Q667" s="35"/>
      <c r="R667" s="35"/>
      <c r="S667" s="35"/>
    </row>
    <row r="668" spans="1:19" x14ac:dyDescent="0.45">
      <c r="A668" s="35"/>
      <c r="B668" s="35"/>
      <c r="C668" s="35"/>
      <c r="D668" s="35"/>
      <c r="E668" s="35"/>
      <c r="F668" s="35"/>
      <c r="G668" s="35"/>
      <c r="H668" s="35"/>
      <c r="I668" s="35"/>
      <c r="J668" s="35"/>
      <c r="K668" s="35"/>
      <c r="L668" s="35"/>
      <c r="M668" s="35"/>
      <c r="N668" s="35"/>
      <c r="O668" s="35"/>
      <c r="P668" s="35"/>
      <c r="Q668" s="35"/>
      <c r="R668" s="35"/>
      <c r="S668" s="35"/>
    </row>
    <row r="669" spans="1:19" x14ac:dyDescent="0.45">
      <c r="A669" s="35"/>
      <c r="B669" s="35"/>
      <c r="C669" s="35"/>
      <c r="D669" s="35"/>
      <c r="E669" s="35"/>
      <c r="F669" s="35"/>
      <c r="G669" s="35"/>
      <c r="H669" s="35"/>
      <c r="I669" s="35"/>
      <c r="J669" s="35"/>
      <c r="K669" s="35"/>
      <c r="L669" s="35"/>
      <c r="M669" s="35"/>
      <c r="N669" s="35"/>
      <c r="O669" s="35"/>
      <c r="P669" s="35"/>
      <c r="Q669" s="35"/>
      <c r="R669" s="35"/>
      <c r="S669" s="35"/>
    </row>
    <row r="670" spans="1:19" x14ac:dyDescent="0.45">
      <c r="A670" s="35"/>
      <c r="B670" s="35"/>
      <c r="C670" s="35"/>
      <c r="D670" s="35"/>
      <c r="E670" s="35"/>
      <c r="F670" s="35"/>
      <c r="G670" s="35"/>
      <c r="H670" s="35"/>
      <c r="I670" s="35"/>
      <c r="J670" s="35"/>
      <c r="K670" s="35"/>
      <c r="L670" s="35"/>
      <c r="M670" s="35"/>
      <c r="N670" s="35"/>
      <c r="O670" s="35"/>
      <c r="P670" s="35"/>
      <c r="Q670" s="35"/>
      <c r="R670" s="35"/>
      <c r="S670" s="35"/>
    </row>
    <row r="671" spans="1:19" x14ac:dyDescent="0.45">
      <c r="A671" s="35"/>
      <c r="B671" s="35"/>
      <c r="C671" s="35"/>
      <c r="D671" s="35"/>
      <c r="E671" s="35"/>
      <c r="F671" s="35"/>
      <c r="G671" s="35"/>
      <c r="H671" s="35"/>
      <c r="I671" s="35"/>
      <c r="J671" s="35"/>
      <c r="K671" s="35"/>
      <c r="L671" s="35"/>
      <c r="M671" s="35"/>
      <c r="N671" s="35"/>
      <c r="O671" s="35"/>
      <c r="P671" s="35"/>
      <c r="Q671" s="35"/>
      <c r="R671" s="35"/>
      <c r="S671" s="35"/>
    </row>
    <row r="672" spans="1:19" x14ac:dyDescent="0.45">
      <c r="A672" s="35"/>
      <c r="B672" s="35"/>
      <c r="C672" s="35"/>
      <c r="D672" s="35"/>
      <c r="E672" s="35"/>
      <c r="F672" s="35"/>
      <c r="G672" s="35"/>
      <c r="H672" s="35"/>
      <c r="I672" s="35"/>
      <c r="J672" s="35"/>
      <c r="K672" s="35"/>
      <c r="L672" s="35"/>
      <c r="M672" s="35"/>
      <c r="N672" s="35"/>
      <c r="O672" s="35"/>
      <c r="P672" s="35"/>
      <c r="Q672" s="35"/>
      <c r="R672" s="35"/>
      <c r="S672" s="35"/>
    </row>
    <row r="673" spans="1:19" x14ac:dyDescent="0.45">
      <c r="A673" s="35"/>
      <c r="B673" s="35"/>
      <c r="C673" s="35"/>
      <c r="D673" s="35"/>
      <c r="E673" s="35"/>
      <c r="F673" s="35"/>
      <c r="G673" s="35"/>
      <c r="H673" s="35"/>
      <c r="I673" s="35"/>
      <c r="J673" s="35"/>
      <c r="K673" s="35"/>
      <c r="L673" s="35"/>
      <c r="M673" s="35"/>
      <c r="N673" s="35"/>
      <c r="O673" s="35"/>
      <c r="P673" s="35"/>
      <c r="Q673" s="35"/>
      <c r="R673" s="35"/>
      <c r="S673" s="35"/>
    </row>
    <row r="674" spans="1:19" x14ac:dyDescent="0.45">
      <c r="A674" s="35"/>
      <c r="B674" s="35"/>
      <c r="C674" s="35"/>
      <c r="D674" s="35"/>
      <c r="E674" s="35"/>
      <c r="F674" s="35"/>
      <c r="G674" s="35"/>
      <c r="H674" s="35"/>
      <c r="I674" s="35"/>
      <c r="J674" s="35"/>
      <c r="K674" s="35"/>
      <c r="L674" s="35"/>
      <c r="M674" s="35"/>
      <c r="N674" s="35"/>
      <c r="O674" s="35"/>
      <c r="P674" s="35"/>
      <c r="Q674" s="35"/>
      <c r="R674" s="35"/>
      <c r="S674" s="35"/>
    </row>
    <row r="675" spans="1:19" x14ac:dyDescent="0.45">
      <c r="A675" s="35"/>
      <c r="B675" s="35"/>
      <c r="C675" s="35"/>
      <c r="D675" s="35"/>
      <c r="E675" s="35"/>
      <c r="F675" s="35"/>
      <c r="G675" s="35"/>
      <c r="H675" s="35"/>
      <c r="I675" s="35"/>
      <c r="J675" s="35"/>
      <c r="K675" s="35"/>
      <c r="L675" s="35"/>
      <c r="M675" s="35"/>
      <c r="N675" s="35"/>
      <c r="O675" s="35"/>
      <c r="P675" s="35"/>
      <c r="Q675" s="35"/>
      <c r="R675" s="35"/>
      <c r="S675" s="35"/>
    </row>
    <row r="676" spans="1:19" x14ac:dyDescent="0.45">
      <c r="A676" s="35"/>
      <c r="B676" s="35"/>
      <c r="C676" s="35"/>
      <c r="D676" s="35"/>
      <c r="E676" s="35"/>
      <c r="F676" s="35"/>
      <c r="G676" s="35"/>
      <c r="H676" s="35"/>
      <c r="I676" s="35"/>
      <c r="J676" s="35"/>
      <c r="K676" s="35"/>
      <c r="L676" s="35"/>
      <c r="M676" s="35"/>
      <c r="N676" s="35"/>
      <c r="O676" s="35"/>
      <c r="P676" s="35"/>
      <c r="Q676" s="35"/>
      <c r="R676" s="35"/>
      <c r="S676" s="35"/>
    </row>
    <row r="677" spans="1:19" x14ac:dyDescent="0.45">
      <c r="A677" s="35"/>
      <c r="B677" s="35"/>
      <c r="C677" s="35"/>
      <c r="D677" s="35"/>
      <c r="E677" s="35"/>
      <c r="F677" s="35"/>
      <c r="G677" s="35"/>
      <c r="H677" s="35"/>
      <c r="I677" s="35"/>
      <c r="J677" s="35"/>
      <c r="K677" s="35"/>
      <c r="L677" s="35"/>
      <c r="M677" s="35"/>
      <c r="N677" s="35"/>
      <c r="O677" s="35"/>
      <c r="P677" s="35"/>
      <c r="Q677" s="35"/>
      <c r="R677" s="35"/>
      <c r="S677" s="35"/>
    </row>
    <row r="678" spans="1:19" x14ac:dyDescent="0.45">
      <c r="A678" s="35"/>
      <c r="B678" s="35"/>
      <c r="C678" s="35"/>
      <c r="D678" s="35"/>
      <c r="E678" s="35"/>
      <c r="F678" s="35"/>
      <c r="G678" s="35"/>
      <c r="H678" s="35"/>
      <c r="I678" s="35"/>
      <c r="J678" s="35"/>
      <c r="K678" s="35"/>
      <c r="L678" s="35"/>
      <c r="M678" s="35"/>
      <c r="N678" s="35"/>
      <c r="O678" s="35"/>
      <c r="P678" s="35"/>
      <c r="Q678" s="35"/>
      <c r="R678" s="35"/>
      <c r="S678" s="35"/>
    </row>
    <row r="679" spans="1:19" x14ac:dyDescent="0.45">
      <c r="A679" s="35"/>
      <c r="B679" s="35"/>
      <c r="C679" s="35"/>
      <c r="D679" s="35"/>
      <c r="E679" s="35"/>
      <c r="F679" s="35"/>
      <c r="G679" s="35"/>
      <c r="H679" s="35"/>
      <c r="I679" s="35"/>
      <c r="J679" s="35"/>
      <c r="K679" s="35"/>
      <c r="L679" s="35"/>
      <c r="M679" s="35"/>
      <c r="N679" s="35"/>
      <c r="O679" s="35"/>
      <c r="P679" s="35"/>
      <c r="Q679" s="35"/>
      <c r="R679" s="35"/>
      <c r="S679" s="35"/>
    </row>
    <row r="680" spans="1:19" x14ac:dyDescent="0.45">
      <c r="A680" s="35"/>
      <c r="B680" s="35"/>
      <c r="C680" s="35"/>
      <c r="D680" s="35"/>
      <c r="E680" s="35"/>
      <c r="F680" s="35"/>
      <c r="G680" s="35"/>
      <c r="H680" s="35"/>
      <c r="I680" s="35"/>
      <c r="J680" s="35"/>
      <c r="K680" s="35"/>
      <c r="L680" s="35"/>
      <c r="M680" s="35"/>
      <c r="N680" s="35"/>
      <c r="O680" s="35"/>
      <c r="P680" s="35"/>
      <c r="Q680" s="35"/>
      <c r="R680" s="35"/>
      <c r="S680" s="35"/>
    </row>
    <row r="681" spans="1:19" x14ac:dyDescent="0.45">
      <c r="A681" s="35"/>
      <c r="B681" s="35"/>
      <c r="C681" s="35"/>
      <c r="D681" s="35"/>
      <c r="E681" s="35"/>
      <c r="F681" s="35"/>
      <c r="G681" s="35"/>
      <c r="H681" s="35"/>
      <c r="I681" s="35"/>
      <c r="J681" s="35"/>
      <c r="K681" s="35"/>
      <c r="L681" s="35"/>
      <c r="M681" s="35"/>
      <c r="N681" s="35"/>
      <c r="O681" s="35"/>
      <c r="P681" s="35"/>
      <c r="Q681" s="35"/>
      <c r="R681" s="35"/>
      <c r="S681" s="35"/>
    </row>
    <row r="682" spans="1:19" x14ac:dyDescent="0.45">
      <c r="A682" s="35"/>
      <c r="B682" s="35"/>
      <c r="C682" s="35"/>
      <c r="D682" s="35"/>
      <c r="E682" s="35"/>
      <c r="F682" s="35"/>
      <c r="G682" s="35"/>
      <c r="H682" s="35"/>
      <c r="I682" s="35"/>
      <c r="J682" s="35"/>
      <c r="K682" s="35"/>
      <c r="L682" s="35"/>
      <c r="M682" s="35"/>
      <c r="N682" s="35"/>
      <c r="O682" s="35"/>
      <c r="P682" s="35"/>
      <c r="Q682" s="35"/>
      <c r="R682" s="35"/>
      <c r="S682" s="35"/>
    </row>
    <row r="683" spans="1:19" x14ac:dyDescent="0.45">
      <c r="A683" s="35"/>
      <c r="B683" s="35"/>
      <c r="C683" s="35"/>
      <c r="D683" s="35"/>
      <c r="E683" s="35"/>
      <c r="F683" s="35"/>
      <c r="G683" s="35"/>
      <c r="H683" s="35"/>
      <c r="I683" s="35"/>
      <c r="J683" s="35"/>
      <c r="K683" s="35"/>
      <c r="L683" s="35"/>
      <c r="M683" s="35"/>
      <c r="N683" s="35"/>
      <c r="O683" s="35"/>
      <c r="P683" s="35"/>
      <c r="Q683" s="35"/>
      <c r="R683" s="35"/>
      <c r="S683" s="35"/>
    </row>
    <row r="684" spans="1:19" x14ac:dyDescent="0.45">
      <c r="A684" s="35"/>
      <c r="B684" s="35"/>
      <c r="C684" s="35"/>
      <c r="D684" s="35"/>
      <c r="E684" s="35"/>
      <c r="F684" s="35"/>
      <c r="G684" s="35"/>
      <c r="H684" s="35"/>
      <c r="I684" s="35"/>
      <c r="J684" s="35"/>
      <c r="K684" s="35"/>
      <c r="L684" s="35"/>
      <c r="M684" s="35"/>
      <c r="N684" s="35"/>
      <c r="O684" s="35"/>
      <c r="P684" s="35"/>
      <c r="Q684" s="35"/>
      <c r="R684" s="35"/>
      <c r="S684" s="35"/>
    </row>
    <row r="685" spans="1:19" x14ac:dyDescent="0.45">
      <c r="A685" s="35"/>
      <c r="B685" s="35"/>
      <c r="C685" s="35"/>
      <c r="D685" s="35"/>
      <c r="E685" s="35"/>
      <c r="F685" s="35"/>
      <c r="G685" s="35"/>
      <c r="H685" s="35"/>
      <c r="I685" s="35"/>
      <c r="J685" s="35"/>
      <c r="K685" s="35"/>
      <c r="L685" s="35"/>
      <c r="M685" s="35"/>
      <c r="N685" s="35"/>
      <c r="O685" s="35"/>
      <c r="P685" s="35"/>
      <c r="Q685" s="35"/>
      <c r="R685" s="35"/>
      <c r="S685" s="35"/>
    </row>
    <row r="686" spans="1:19" x14ac:dyDescent="0.45">
      <c r="A686" s="35"/>
      <c r="B686" s="35"/>
      <c r="C686" s="35"/>
      <c r="D686" s="35"/>
      <c r="E686" s="35"/>
      <c r="F686" s="35"/>
      <c r="G686" s="35"/>
      <c r="H686" s="35"/>
      <c r="I686" s="35"/>
      <c r="J686" s="35"/>
      <c r="K686" s="35"/>
      <c r="L686" s="35"/>
      <c r="M686" s="35"/>
      <c r="N686" s="35"/>
      <c r="O686" s="35"/>
      <c r="P686" s="35"/>
      <c r="Q686" s="35"/>
      <c r="R686" s="35"/>
      <c r="S686" s="35"/>
    </row>
    <row r="687" spans="1:19" x14ac:dyDescent="0.45">
      <c r="A687" s="35"/>
      <c r="B687" s="35"/>
      <c r="C687" s="35"/>
      <c r="D687" s="35"/>
      <c r="E687" s="35"/>
      <c r="F687" s="35"/>
      <c r="G687" s="35"/>
      <c r="H687" s="35"/>
      <c r="I687" s="35"/>
      <c r="J687" s="35"/>
      <c r="K687" s="35"/>
      <c r="L687" s="35"/>
      <c r="M687" s="35"/>
      <c r="N687" s="35"/>
      <c r="O687" s="35"/>
      <c r="P687" s="35"/>
      <c r="Q687" s="35"/>
      <c r="R687" s="35"/>
      <c r="S687" s="35"/>
    </row>
    <row r="688" spans="1:19" x14ac:dyDescent="0.45">
      <c r="A688" s="35"/>
      <c r="B688" s="35"/>
      <c r="C688" s="35"/>
      <c r="D688" s="35"/>
      <c r="E688" s="35"/>
      <c r="F688" s="35"/>
      <c r="G688" s="35"/>
      <c r="H688" s="35"/>
      <c r="I688" s="35"/>
      <c r="J688" s="35"/>
      <c r="K688" s="35"/>
      <c r="L688" s="35"/>
      <c r="M688" s="35"/>
      <c r="N688" s="35"/>
      <c r="O688" s="35"/>
      <c r="P688" s="35"/>
      <c r="Q688" s="35"/>
      <c r="R688" s="35"/>
      <c r="S688" s="35"/>
    </row>
    <row r="689" spans="1:19" x14ac:dyDescent="0.45">
      <c r="A689" s="35"/>
      <c r="B689" s="35"/>
      <c r="C689" s="35"/>
      <c r="D689" s="35"/>
      <c r="E689" s="35"/>
      <c r="F689" s="35"/>
      <c r="G689" s="35"/>
      <c r="H689" s="35"/>
      <c r="I689" s="35"/>
      <c r="J689" s="35"/>
      <c r="K689" s="35"/>
      <c r="L689" s="35"/>
      <c r="M689" s="35"/>
      <c r="N689" s="35"/>
      <c r="O689" s="35"/>
      <c r="P689" s="35"/>
      <c r="Q689" s="35"/>
      <c r="R689" s="35"/>
      <c r="S689" s="35"/>
    </row>
    <row r="690" spans="1:19" x14ac:dyDescent="0.45">
      <c r="A690" s="35"/>
      <c r="B690" s="35"/>
      <c r="C690" s="35"/>
      <c r="D690" s="35"/>
      <c r="E690" s="35"/>
      <c r="F690" s="35"/>
      <c r="G690" s="35"/>
      <c r="H690" s="35"/>
      <c r="I690" s="35"/>
      <c r="J690" s="35"/>
      <c r="K690" s="35"/>
      <c r="L690" s="35"/>
      <c r="M690" s="35"/>
      <c r="N690" s="35"/>
      <c r="O690" s="35"/>
      <c r="P690" s="35"/>
      <c r="Q690" s="35"/>
      <c r="R690" s="35"/>
      <c r="S690" s="35"/>
    </row>
    <row r="691" spans="1:19" x14ac:dyDescent="0.45">
      <c r="A691" s="35"/>
      <c r="B691" s="35"/>
      <c r="C691" s="35"/>
      <c r="D691" s="35"/>
      <c r="E691" s="35"/>
      <c r="F691" s="35"/>
      <c r="G691" s="35"/>
      <c r="H691" s="35"/>
      <c r="I691" s="35"/>
      <c r="J691" s="35"/>
      <c r="K691" s="35"/>
      <c r="L691" s="35"/>
      <c r="M691" s="35"/>
      <c r="N691" s="35"/>
      <c r="O691" s="35"/>
      <c r="P691" s="35"/>
      <c r="Q691" s="35"/>
      <c r="R691" s="35"/>
      <c r="S691" s="35"/>
    </row>
    <row r="692" spans="1:19" x14ac:dyDescent="0.45">
      <c r="A692" s="35"/>
      <c r="B692" s="35"/>
      <c r="C692" s="35"/>
      <c r="D692" s="35"/>
      <c r="E692" s="35"/>
      <c r="F692" s="35"/>
      <c r="G692" s="35"/>
      <c r="H692" s="35"/>
      <c r="I692" s="35"/>
      <c r="J692" s="35"/>
      <c r="K692" s="35"/>
      <c r="L692" s="35"/>
      <c r="M692" s="35"/>
      <c r="N692" s="35"/>
      <c r="O692" s="35"/>
      <c r="P692" s="35"/>
      <c r="Q692" s="35"/>
      <c r="R692" s="35"/>
      <c r="S692" s="35"/>
    </row>
    <row r="693" spans="1:19" x14ac:dyDescent="0.45">
      <c r="A693" s="35"/>
      <c r="B693" s="35"/>
      <c r="C693" s="35"/>
      <c r="D693" s="35"/>
      <c r="E693" s="35"/>
      <c r="F693" s="35"/>
      <c r="G693" s="35"/>
      <c r="H693" s="35"/>
      <c r="I693" s="35"/>
      <c r="J693" s="35"/>
      <c r="K693" s="35"/>
      <c r="L693" s="35"/>
      <c r="M693" s="35"/>
      <c r="N693" s="35"/>
      <c r="O693" s="35"/>
      <c r="P693" s="35"/>
      <c r="Q693" s="35"/>
      <c r="R693" s="35"/>
      <c r="S693" s="35"/>
    </row>
    <row r="694" spans="1:19" x14ac:dyDescent="0.45">
      <c r="A694" s="35"/>
      <c r="B694" s="35"/>
      <c r="C694" s="35"/>
      <c r="D694" s="35"/>
      <c r="E694" s="35"/>
      <c r="F694" s="35"/>
      <c r="G694" s="35"/>
      <c r="H694" s="35"/>
      <c r="I694" s="35"/>
      <c r="J694" s="35"/>
      <c r="K694" s="35"/>
      <c r="L694" s="35"/>
      <c r="M694" s="35"/>
      <c r="N694" s="35"/>
      <c r="O694" s="35"/>
      <c r="P694" s="35"/>
      <c r="Q694" s="35"/>
      <c r="R694" s="35"/>
      <c r="S694" s="35"/>
    </row>
    <row r="695" spans="1:19" x14ac:dyDescent="0.45">
      <c r="A695" s="35"/>
      <c r="B695" s="35"/>
      <c r="C695" s="35"/>
      <c r="D695" s="35"/>
      <c r="E695" s="35"/>
      <c r="F695" s="35"/>
      <c r="G695" s="35"/>
      <c r="H695" s="35"/>
      <c r="I695" s="35"/>
      <c r="J695" s="35"/>
      <c r="K695" s="35"/>
      <c r="L695" s="35"/>
      <c r="M695" s="35"/>
      <c r="N695" s="35"/>
      <c r="O695" s="35"/>
      <c r="P695" s="35"/>
      <c r="Q695" s="35"/>
      <c r="R695" s="35"/>
      <c r="S695" s="35"/>
    </row>
    <row r="696" spans="1:19" x14ac:dyDescent="0.45">
      <c r="A696" s="35"/>
      <c r="B696" s="35"/>
      <c r="C696" s="35"/>
      <c r="D696" s="35"/>
      <c r="E696" s="35"/>
      <c r="F696" s="35"/>
      <c r="G696" s="35"/>
      <c r="H696" s="35"/>
      <c r="I696" s="35"/>
      <c r="J696" s="35"/>
      <c r="K696" s="35"/>
      <c r="L696" s="35"/>
      <c r="M696" s="35"/>
      <c r="N696" s="35"/>
      <c r="O696" s="35"/>
      <c r="P696" s="35"/>
      <c r="Q696" s="35"/>
      <c r="R696" s="35"/>
      <c r="S696" s="35"/>
    </row>
    <row r="697" spans="1:19" x14ac:dyDescent="0.45">
      <c r="A697" s="35"/>
      <c r="B697" s="35"/>
      <c r="C697" s="35"/>
      <c r="D697" s="35"/>
      <c r="E697" s="35"/>
      <c r="F697" s="35"/>
      <c r="G697" s="35"/>
      <c r="H697" s="35"/>
      <c r="I697" s="35"/>
      <c r="J697" s="35"/>
      <c r="K697" s="35"/>
      <c r="L697" s="35"/>
      <c r="M697" s="35"/>
      <c r="N697" s="35"/>
      <c r="O697" s="35"/>
      <c r="P697" s="35"/>
      <c r="Q697" s="35"/>
      <c r="R697" s="35"/>
      <c r="S697" s="35"/>
    </row>
    <row r="698" spans="1:19" x14ac:dyDescent="0.45">
      <c r="A698" s="35"/>
      <c r="B698" s="35"/>
      <c r="C698" s="35"/>
      <c r="D698" s="35"/>
      <c r="E698" s="35"/>
      <c r="F698" s="35"/>
      <c r="G698" s="35"/>
      <c r="H698" s="35"/>
      <c r="I698" s="35"/>
      <c r="J698" s="35"/>
      <c r="K698" s="35"/>
      <c r="L698" s="35"/>
      <c r="M698" s="35"/>
      <c r="N698" s="35"/>
      <c r="O698" s="35"/>
      <c r="P698" s="35"/>
      <c r="Q698" s="35"/>
      <c r="R698" s="35"/>
      <c r="S698" s="35"/>
    </row>
    <row r="699" spans="1:19" x14ac:dyDescent="0.45">
      <c r="A699" s="35"/>
      <c r="B699" s="35"/>
      <c r="C699" s="35"/>
      <c r="D699" s="35"/>
      <c r="E699" s="35"/>
      <c r="F699" s="35"/>
      <c r="G699" s="35"/>
      <c r="H699" s="35"/>
      <c r="I699" s="35"/>
      <c r="J699" s="35"/>
      <c r="K699" s="35"/>
      <c r="L699" s="35"/>
      <c r="M699" s="35"/>
      <c r="N699" s="35"/>
      <c r="O699" s="35"/>
      <c r="P699" s="35"/>
      <c r="Q699" s="35"/>
      <c r="R699" s="35"/>
      <c r="S699" s="35"/>
    </row>
    <row r="700" spans="1:19" x14ac:dyDescent="0.45">
      <c r="A700" s="35"/>
      <c r="B700" s="35"/>
      <c r="C700" s="35"/>
      <c r="D700" s="35"/>
      <c r="E700" s="35"/>
      <c r="F700" s="35"/>
      <c r="G700" s="35"/>
      <c r="H700" s="35"/>
      <c r="I700" s="35"/>
      <c r="J700" s="35"/>
      <c r="K700" s="35"/>
      <c r="L700" s="35"/>
      <c r="M700" s="35"/>
      <c r="N700" s="35"/>
      <c r="O700" s="35"/>
      <c r="P700" s="35"/>
      <c r="Q700" s="35"/>
      <c r="R700" s="35"/>
      <c r="S700" s="35"/>
    </row>
    <row r="701" spans="1:19" x14ac:dyDescent="0.45">
      <c r="A701" s="35"/>
      <c r="B701" s="35"/>
      <c r="C701" s="35"/>
      <c r="D701" s="35"/>
      <c r="E701" s="35"/>
      <c r="F701" s="35"/>
      <c r="G701" s="35"/>
      <c r="H701" s="35"/>
      <c r="I701" s="35"/>
      <c r="J701" s="35"/>
      <c r="K701" s="35"/>
      <c r="L701" s="35"/>
      <c r="M701" s="35"/>
      <c r="N701" s="35"/>
      <c r="O701" s="35"/>
      <c r="P701" s="35"/>
      <c r="Q701" s="35"/>
      <c r="R701" s="35"/>
      <c r="S701" s="35"/>
    </row>
    <row r="702" spans="1:19" x14ac:dyDescent="0.45">
      <c r="A702" s="35"/>
      <c r="B702" s="35"/>
      <c r="C702" s="35"/>
      <c r="D702" s="35"/>
      <c r="E702" s="35"/>
      <c r="F702" s="35"/>
      <c r="G702" s="35"/>
      <c r="H702" s="35"/>
      <c r="I702" s="35"/>
      <c r="J702" s="35"/>
      <c r="K702" s="35"/>
      <c r="L702" s="35"/>
      <c r="M702" s="35"/>
      <c r="N702" s="35"/>
      <c r="O702" s="35"/>
      <c r="P702" s="35"/>
      <c r="Q702" s="35"/>
      <c r="R702" s="35"/>
      <c r="S702" s="35"/>
    </row>
    <row r="703" spans="1:19" x14ac:dyDescent="0.45">
      <c r="A703" s="35"/>
      <c r="B703" s="35"/>
      <c r="C703" s="35"/>
      <c r="D703" s="35"/>
      <c r="E703" s="35"/>
      <c r="F703" s="35"/>
      <c r="G703" s="35"/>
      <c r="H703" s="35"/>
      <c r="I703" s="35"/>
      <c r="J703" s="35"/>
      <c r="K703" s="35"/>
      <c r="L703" s="35"/>
      <c r="M703" s="35"/>
      <c r="N703" s="35"/>
      <c r="O703" s="35"/>
      <c r="P703" s="35"/>
      <c r="Q703" s="35"/>
      <c r="R703" s="35"/>
      <c r="S703" s="35"/>
    </row>
    <row r="704" spans="1:19" x14ac:dyDescent="0.45">
      <c r="A704" s="35"/>
      <c r="B704" s="35"/>
      <c r="C704" s="35"/>
      <c r="D704" s="35"/>
      <c r="E704" s="35"/>
      <c r="F704" s="35"/>
      <c r="G704" s="35"/>
      <c r="H704" s="35"/>
      <c r="I704" s="35"/>
      <c r="J704" s="35"/>
      <c r="K704" s="35"/>
      <c r="L704" s="35"/>
      <c r="M704" s="35"/>
      <c r="N704" s="35"/>
      <c r="O704" s="35"/>
      <c r="P704" s="35"/>
      <c r="Q704" s="35"/>
      <c r="R704" s="35"/>
      <c r="S704" s="35"/>
    </row>
    <row r="705" spans="1:19" x14ac:dyDescent="0.45">
      <c r="A705" s="35"/>
      <c r="B705" s="35"/>
      <c r="C705" s="35"/>
      <c r="D705" s="35"/>
      <c r="E705" s="35"/>
      <c r="F705" s="35"/>
      <c r="G705" s="35"/>
      <c r="H705" s="35"/>
      <c r="I705" s="35"/>
      <c r="J705" s="35"/>
      <c r="K705" s="35"/>
      <c r="L705" s="35"/>
      <c r="M705" s="35"/>
      <c r="N705" s="35"/>
      <c r="O705" s="35"/>
      <c r="P705" s="35"/>
      <c r="Q705" s="35"/>
      <c r="R705" s="35"/>
      <c r="S705" s="35"/>
    </row>
    <row r="706" spans="1:19" x14ac:dyDescent="0.45">
      <c r="A706" s="35"/>
      <c r="B706" s="35"/>
      <c r="C706" s="35"/>
      <c r="D706" s="35"/>
      <c r="E706" s="35"/>
      <c r="F706" s="35"/>
      <c r="G706" s="35"/>
      <c r="H706" s="35"/>
      <c r="I706" s="35"/>
      <c r="J706" s="35"/>
      <c r="K706" s="35"/>
      <c r="L706" s="35"/>
      <c r="M706" s="35"/>
      <c r="N706" s="35"/>
      <c r="O706" s="35"/>
      <c r="P706" s="35"/>
      <c r="Q706" s="35"/>
      <c r="R706" s="35"/>
      <c r="S706" s="35"/>
    </row>
    <row r="707" spans="1:19" x14ac:dyDescent="0.45">
      <c r="A707" s="35"/>
      <c r="B707" s="35"/>
      <c r="C707" s="35"/>
      <c r="D707" s="35"/>
      <c r="E707" s="35"/>
      <c r="F707" s="35"/>
      <c r="G707" s="35"/>
      <c r="H707" s="35"/>
      <c r="I707" s="35"/>
      <c r="J707" s="35"/>
      <c r="K707" s="35"/>
      <c r="L707" s="35"/>
      <c r="M707" s="35"/>
      <c r="N707" s="35"/>
      <c r="O707" s="35"/>
      <c r="P707" s="35"/>
      <c r="Q707" s="35"/>
      <c r="R707" s="35"/>
      <c r="S707" s="35"/>
    </row>
    <row r="708" spans="1:19" x14ac:dyDescent="0.45">
      <c r="A708" s="35"/>
      <c r="B708" s="35"/>
      <c r="C708" s="35"/>
      <c r="D708" s="35"/>
      <c r="E708" s="35"/>
      <c r="F708" s="35"/>
      <c r="G708" s="35"/>
      <c r="H708" s="35"/>
      <c r="I708" s="35"/>
      <c r="J708" s="35"/>
      <c r="K708" s="35"/>
      <c r="L708" s="35"/>
      <c r="M708" s="35"/>
      <c r="N708" s="35"/>
      <c r="O708" s="35"/>
      <c r="P708" s="35"/>
      <c r="Q708" s="35"/>
      <c r="R708" s="35"/>
      <c r="S708" s="35"/>
    </row>
    <row r="709" spans="1:19" x14ac:dyDescent="0.45">
      <c r="A709" s="35"/>
      <c r="B709" s="35"/>
      <c r="C709" s="35"/>
      <c r="D709" s="35"/>
      <c r="E709" s="35"/>
      <c r="F709" s="35"/>
      <c r="G709" s="35"/>
      <c r="H709" s="35"/>
      <c r="I709" s="35"/>
      <c r="J709" s="35"/>
      <c r="K709" s="35"/>
      <c r="L709" s="35"/>
      <c r="M709" s="35"/>
      <c r="N709" s="35"/>
      <c r="O709" s="35"/>
      <c r="P709" s="35"/>
      <c r="Q709" s="35"/>
      <c r="R709" s="35"/>
      <c r="S709" s="35"/>
    </row>
    <row r="710" spans="1:19" x14ac:dyDescent="0.45">
      <c r="A710" s="35"/>
      <c r="B710" s="35"/>
      <c r="C710" s="35"/>
      <c r="D710" s="35"/>
      <c r="E710" s="35"/>
      <c r="F710" s="35"/>
      <c r="G710" s="35"/>
      <c r="H710" s="35"/>
      <c r="I710" s="35"/>
      <c r="J710" s="35"/>
      <c r="K710" s="35"/>
      <c r="L710" s="35"/>
      <c r="M710" s="35"/>
      <c r="N710" s="35"/>
      <c r="O710" s="35"/>
      <c r="P710" s="35"/>
      <c r="Q710" s="35"/>
      <c r="R710" s="35"/>
      <c r="S710" s="35"/>
    </row>
    <row r="711" spans="1:19" x14ac:dyDescent="0.45">
      <c r="A711" s="35"/>
      <c r="B711" s="35"/>
      <c r="C711" s="35"/>
      <c r="D711" s="35"/>
      <c r="E711" s="35"/>
      <c r="F711" s="35"/>
      <c r="G711" s="35"/>
      <c r="H711" s="35"/>
      <c r="I711" s="35"/>
      <c r="J711" s="35"/>
      <c r="K711" s="35"/>
      <c r="L711" s="35"/>
      <c r="M711" s="35"/>
      <c r="N711" s="35"/>
      <c r="O711" s="35"/>
      <c r="P711" s="35"/>
      <c r="Q711" s="35"/>
      <c r="R711" s="35"/>
      <c r="S711" s="35"/>
    </row>
    <row r="712" spans="1:19" x14ac:dyDescent="0.45">
      <c r="A712" s="35"/>
      <c r="B712" s="35"/>
      <c r="C712" s="35"/>
      <c r="D712" s="35"/>
      <c r="E712" s="35"/>
      <c r="F712" s="35"/>
      <c r="G712" s="35"/>
      <c r="H712" s="35"/>
      <c r="I712" s="35"/>
      <c r="J712" s="35"/>
      <c r="K712" s="35"/>
      <c r="L712" s="35"/>
      <c r="M712" s="35"/>
      <c r="N712" s="35"/>
      <c r="O712" s="35"/>
      <c r="P712" s="35"/>
      <c r="Q712" s="35"/>
      <c r="R712" s="35"/>
      <c r="S712" s="35"/>
    </row>
    <row r="713" spans="1:19" x14ac:dyDescent="0.45">
      <c r="A713" s="35"/>
      <c r="B713" s="35"/>
      <c r="C713" s="35"/>
      <c r="D713" s="35"/>
      <c r="E713" s="35"/>
      <c r="F713" s="35"/>
      <c r="G713" s="35"/>
      <c r="H713" s="35"/>
      <c r="I713" s="35"/>
      <c r="J713" s="35"/>
      <c r="K713" s="35"/>
      <c r="L713" s="35"/>
      <c r="M713" s="35"/>
      <c r="N713" s="35"/>
      <c r="O713" s="35"/>
      <c r="P713" s="35"/>
      <c r="Q713" s="35"/>
      <c r="R713" s="35"/>
      <c r="S713" s="35"/>
    </row>
    <row r="714" spans="1:19" x14ac:dyDescent="0.45">
      <c r="A714" s="35"/>
      <c r="B714" s="35"/>
      <c r="C714" s="35"/>
      <c r="D714" s="35"/>
      <c r="E714" s="35"/>
      <c r="F714" s="35"/>
      <c r="G714" s="35"/>
      <c r="H714" s="35"/>
      <c r="I714" s="35"/>
      <c r="J714" s="35"/>
      <c r="K714" s="35"/>
      <c r="L714" s="35"/>
      <c r="M714" s="35"/>
      <c r="N714" s="35"/>
      <c r="O714" s="35"/>
      <c r="P714" s="35"/>
      <c r="Q714" s="35"/>
      <c r="R714" s="35"/>
      <c r="S714" s="35"/>
    </row>
    <row r="715" spans="1:19" x14ac:dyDescent="0.45">
      <c r="A715" s="35"/>
      <c r="B715" s="35"/>
      <c r="C715" s="35"/>
      <c r="D715" s="35"/>
      <c r="E715" s="35"/>
      <c r="F715" s="35"/>
      <c r="G715" s="35"/>
      <c r="H715" s="35"/>
      <c r="I715" s="35"/>
      <c r="J715" s="35"/>
      <c r="K715" s="35"/>
      <c r="L715" s="35"/>
      <c r="M715" s="35"/>
      <c r="N715" s="35"/>
      <c r="O715" s="35"/>
      <c r="P715" s="35"/>
      <c r="Q715" s="35"/>
      <c r="R715" s="35"/>
      <c r="S715" s="35"/>
    </row>
    <row r="716" spans="1:19" x14ac:dyDescent="0.45">
      <c r="A716" s="35"/>
      <c r="B716" s="35"/>
      <c r="C716" s="35"/>
      <c r="D716" s="35"/>
      <c r="E716" s="35"/>
      <c r="F716" s="35"/>
      <c r="G716" s="35"/>
      <c r="H716" s="35"/>
      <c r="I716" s="35"/>
      <c r="J716" s="35"/>
      <c r="K716" s="35"/>
      <c r="L716" s="35"/>
      <c r="M716" s="35"/>
      <c r="N716" s="35"/>
      <c r="O716" s="35"/>
      <c r="P716" s="35"/>
      <c r="Q716" s="35"/>
      <c r="R716" s="35"/>
      <c r="S716" s="35"/>
    </row>
    <row r="717" spans="1:19" x14ac:dyDescent="0.45">
      <c r="A717" s="35"/>
      <c r="B717" s="35"/>
      <c r="C717" s="35"/>
      <c r="D717" s="35"/>
      <c r="E717" s="35"/>
      <c r="F717" s="35"/>
      <c r="G717" s="35"/>
      <c r="H717" s="35"/>
      <c r="I717" s="35"/>
      <c r="J717" s="35"/>
      <c r="K717" s="35"/>
      <c r="L717" s="35"/>
      <c r="M717" s="35"/>
      <c r="N717" s="35"/>
      <c r="O717" s="35"/>
      <c r="P717" s="35"/>
      <c r="Q717" s="35"/>
      <c r="R717" s="35"/>
      <c r="S717" s="35"/>
    </row>
    <row r="718" spans="1:19" x14ac:dyDescent="0.45">
      <c r="A718" s="35"/>
      <c r="B718" s="35"/>
      <c r="C718" s="35"/>
      <c r="D718" s="35"/>
      <c r="E718" s="35"/>
      <c r="F718" s="35"/>
      <c r="G718" s="35"/>
      <c r="H718" s="35"/>
      <c r="I718" s="35"/>
      <c r="J718" s="35"/>
      <c r="K718" s="35"/>
      <c r="L718" s="35"/>
      <c r="M718" s="35"/>
      <c r="N718" s="35"/>
      <c r="O718" s="35"/>
      <c r="P718" s="35"/>
      <c r="Q718" s="35"/>
      <c r="R718" s="35"/>
      <c r="S718" s="35"/>
    </row>
    <row r="719" spans="1:19" x14ac:dyDescent="0.45">
      <c r="A719" s="35"/>
      <c r="B719" s="35"/>
      <c r="C719" s="35"/>
      <c r="D719" s="35"/>
      <c r="E719" s="35"/>
      <c r="F719" s="35"/>
      <c r="G719" s="35"/>
      <c r="H719" s="35"/>
      <c r="I719" s="35"/>
      <c r="J719" s="35"/>
      <c r="K719" s="35"/>
      <c r="L719" s="35"/>
      <c r="M719" s="35"/>
      <c r="N719" s="35"/>
      <c r="O719" s="35"/>
      <c r="P719" s="35"/>
      <c r="Q719" s="35"/>
      <c r="R719" s="35"/>
      <c r="S719" s="35"/>
    </row>
    <row r="720" spans="1:19" x14ac:dyDescent="0.45">
      <c r="A720" s="35"/>
      <c r="B720" s="35"/>
      <c r="C720" s="35"/>
      <c r="D720" s="35"/>
      <c r="E720" s="35"/>
      <c r="F720" s="35"/>
      <c r="G720" s="35"/>
      <c r="H720" s="35"/>
      <c r="I720" s="35"/>
      <c r="J720" s="35"/>
      <c r="K720" s="35"/>
      <c r="L720" s="35"/>
      <c r="M720" s="35"/>
      <c r="N720" s="35"/>
      <c r="O720" s="35"/>
      <c r="P720" s="35"/>
      <c r="Q720" s="35"/>
      <c r="R720" s="35"/>
      <c r="S720" s="35"/>
    </row>
    <row r="721" spans="1:19" x14ac:dyDescent="0.45">
      <c r="A721" s="35"/>
      <c r="B721" s="35"/>
      <c r="C721" s="35"/>
      <c r="D721" s="35"/>
      <c r="E721" s="35"/>
      <c r="F721" s="35"/>
      <c r="G721" s="35"/>
      <c r="H721" s="35"/>
      <c r="I721" s="35"/>
      <c r="J721" s="35"/>
      <c r="K721" s="35"/>
      <c r="L721" s="35"/>
      <c r="M721" s="35"/>
      <c r="N721" s="35"/>
      <c r="O721" s="35"/>
      <c r="P721" s="35"/>
      <c r="Q721" s="35"/>
      <c r="R721" s="35"/>
      <c r="S721" s="35"/>
    </row>
    <row r="722" spans="1:19" x14ac:dyDescent="0.45">
      <c r="A722" s="35"/>
      <c r="B722" s="35"/>
      <c r="C722" s="35"/>
      <c r="D722" s="35"/>
      <c r="E722" s="35"/>
      <c r="F722" s="35"/>
      <c r="G722" s="35"/>
      <c r="H722" s="35"/>
      <c r="I722" s="35"/>
      <c r="J722" s="35"/>
      <c r="K722" s="35"/>
      <c r="L722" s="35"/>
      <c r="M722" s="35"/>
      <c r="N722" s="35"/>
      <c r="O722" s="35"/>
      <c r="P722" s="35"/>
      <c r="Q722" s="35"/>
      <c r="R722" s="35"/>
      <c r="S722" s="35"/>
    </row>
    <row r="723" spans="1:19" x14ac:dyDescent="0.45">
      <c r="A723" s="35"/>
      <c r="B723" s="35"/>
      <c r="C723" s="35"/>
      <c r="D723" s="35"/>
      <c r="E723" s="35"/>
      <c r="F723" s="35"/>
      <c r="G723" s="35"/>
      <c r="H723" s="35"/>
      <c r="I723" s="35"/>
      <c r="J723" s="35"/>
      <c r="K723" s="35"/>
      <c r="L723" s="35"/>
      <c r="M723" s="35"/>
      <c r="N723" s="35"/>
      <c r="O723" s="35"/>
      <c r="P723" s="35"/>
      <c r="Q723" s="35"/>
      <c r="R723" s="35"/>
      <c r="S723" s="35"/>
    </row>
    <row r="724" spans="1:19" x14ac:dyDescent="0.45">
      <c r="A724" s="35"/>
      <c r="B724" s="35"/>
      <c r="C724" s="35"/>
      <c r="D724" s="35"/>
      <c r="E724" s="35"/>
      <c r="F724" s="35"/>
      <c r="G724" s="35"/>
      <c r="H724" s="35"/>
      <c r="I724" s="35"/>
      <c r="J724" s="35"/>
      <c r="K724" s="35"/>
      <c r="L724" s="35"/>
      <c r="M724" s="35"/>
      <c r="N724" s="35"/>
      <c r="O724" s="35"/>
      <c r="P724" s="35"/>
      <c r="Q724" s="35"/>
      <c r="R724" s="35"/>
      <c r="S724" s="35"/>
    </row>
    <row r="725" spans="1:19" x14ac:dyDescent="0.45">
      <c r="A725" s="35"/>
      <c r="B725" s="35"/>
      <c r="C725" s="35"/>
      <c r="D725" s="35"/>
      <c r="E725" s="35"/>
      <c r="F725" s="35"/>
      <c r="G725" s="35"/>
      <c r="H725" s="35"/>
      <c r="I725" s="35"/>
      <c r="J725" s="35"/>
      <c r="K725" s="35"/>
      <c r="L725" s="35"/>
      <c r="M725" s="35"/>
      <c r="N725" s="35"/>
      <c r="O725" s="35"/>
      <c r="P725" s="35"/>
      <c r="Q725" s="35"/>
      <c r="R725" s="35"/>
      <c r="S725" s="35"/>
    </row>
    <row r="726" spans="1:19" x14ac:dyDescent="0.45">
      <c r="A726" s="35"/>
      <c r="B726" s="35"/>
      <c r="C726" s="35"/>
      <c r="D726" s="35"/>
      <c r="E726" s="35"/>
      <c r="F726" s="35"/>
      <c r="G726" s="35"/>
      <c r="H726" s="35"/>
      <c r="I726" s="35"/>
      <c r="J726" s="35"/>
      <c r="K726" s="35"/>
      <c r="L726" s="35"/>
      <c r="M726" s="35"/>
      <c r="N726" s="35"/>
      <c r="O726" s="35"/>
      <c r="P726" s="35"/>
      <c r="Q726" s="35"/>
      <c r="R726" s="35"/>
      <c r="S726" s="35"/>
    </row>
    <row r="727" spans="1:19" x14ac:dyDescent="0.45">
      <c r="A727" s="35"/>
      <c r="B727" s="35"/>
      <c r="C727" s="35"/>
      <c r="D727" s="35"/>
      <c r="E727" s="35"/>
      <c r="F727" s="35"/>
      <c r="G727" s="35"/>
      <c r="H727" s="35"/>
      <c r="I727" s="35"/>
      <c r="J727" s="35"/>
      <c r="K727" s="35"/>
      <c r="L727" s="35"/>
      <c r="M727" s="35"/>
      <c r="N727" s="35"/>
      <c r="O727" s="35"/>
      <c r="P727" s="35"/>
      <c r="Q727" s="35"/>
      <c r="R727" s="35"/>
      <c r="S727" s="35"/>
    </row>
    <row r="728" spans="1:19" x14ac:dyDescent="0.45">
      <c r="A728" s="35"/>
      <c r="B728" s="35"/>
      <c r="C728" s="35"/>
      <c r="D728" s="35"/>
      <c r="E728" s="35"/>
      <c r="F728" s="35"/>
      <c r="G728" s="35"/>
      <c r="H728" s="35"/>
      <c r="I728" s="35"/>
      <c r="J728" s="35"/>
      <c r="K728" s="35"/>
      <c r="L728" s="35"/>
      <c r="M728" s="35"/>
      <c r="N728" s="35"/>
      <c r="O728" s="35"/>
      <c r="P728" s="35"/>
      <c r="Q728" s="35"/>
      <c r="R728" s="35"/>
      <c r="S728" s="35"/>
    </row>
    <row r="729" spans="1:19" x14ac:dyDescent="0.45">
      <c r="A729" s="35"/>
      <c r="B729" s="35"/>
      <c r="C729" s="35"/>
      <c r="D729" s="35"/>
      <c r="E729" s="35"/>
      <c r="F729" s="35"/>
      <c r="G729" s="35"/>
      <c r="H729" s="35"/>
      <c r="I729" s="35"/>
      <c r="J729" s="35"/>
      <c r="K729" s="35"/>
      <c r="L729" s="35"/>
      <c r="M729" s="35"/>
      <c r="N729" s="35"/>
      <c r="O729" s="35"/>
      <c r="P729" s="35"/>
      <c r="Q729" s="35"/>
      <c r="R729" s="35"/>
      <c r="S729" s="35"/>
    </row>
    <row r="730" spans="1:19" x14ac:dyDescent="0.45">
      <c r="A730" s="35"/>
      <c r="B730" s="35"/>
      <c r="C730" s="35"/>
      <c r="D730" s="35"/>
      <c r="E730" s="35"/>
      <c r="F730" s="35"/>
      <c r="G730" s="35"/>
      <c r="H730" s="35"/>
      <c r="I730" s="35"/>
      <c r="J730" s="35"/>
      <c r="K730" s="35"/>
      <c r="L730" s="35"/>
      <c r="M730" s="35"/>
      <c r="N730" s="35"/>
      <c r="O730" s="35"/>
      <c r="P730" s="35"/>
      <c r="Q730" s="35"/>
      <c r="R730" s="35"/>
      <c r="S730" s="35"/>
    </row>
    <row r="731" spans="1:19" x14ac:dyDescent="0.45">
      <c r="A731" s="35"/>
      <c r="B731" s="35"/>
      <c r="C731" s="35"/>
      <c r="D731" s="35"/>
      <c r="E731" s="35"/>
      <c r="F731" s="35"/>
      <c r="G731" s="35"/>
      <c r="H731" s="35"/>
      <c r="I731" s="35"/>
      <c r="J731" s="35"/>
      <c r="K731" s="35"/>
      <c r="L731" s="35"/>
      <c r="M731" s="35"/>
      <c r="N731" s="35"/>
      <c r="O731" s="35"/>
      <c r="P731" s="35"/>
      <c r="Q731" s="35"/>
      <c r="R731" s="35"/>
      <c r="S731" s="35"/>
    </row>
    <row r="732" spans="1:19" x14ac:dyDescent="0.45">
      <c r="A732" s="35"/>
      <c r="B732" s="35"/>
      <c r="C732" s="35"/>
      <c r="D732" s="35"/>
      <c r="E732" s="35"/>
      <c r="F732" s="35"/>
      <c r="G732" s="35"/>
      <c r="H732" s="35"/>
      <c r="I732" s="35"/>
      <c r="J732" s="35"/>
      <c r="K732" s="35"/>
      <c r="L732" s="35"/>
      <c r="M732" s="35"/>
      <c r="N732" s="35"/>
      <c r="O732" s="35"/>
      <c r="P732" s="35"/>
      <c r="Q732" s="35"/>
      <c r="R732" s="35"/>
      <c r="S732" s="35"/>
    </row>
    <row r="733" spans="1:19" x14ac:dyDescent="0.45">
      <c r="A733" s="35"/>
      <c r="B733" s="35"/>
      <c r="C733" s="35"/>
      <c r="D733" s="35"/>
      <c r="E733" s="35"/>
      <c r="F733" s="35"/>
      <c r="G733" s="35"/>
      <c r="H733" s="35"/>
      <c r="I733" s="35"/>
      <c r="J733" s="35"/>
      <c r="K733" s="35"/>
      <c r="L733" s="35"/>
      <c r="M733" s="35"/>
      <c r="N733" s="35"/>
      <c r="O733" s="35"/>
      <c r="P733" s="35"/>
      <c r="Q733" s="35"/>
      <c r="R733" s="35"/>
      <c r="S733" s="35"/>
    </row>
    <row r="734" spans="1:19" x14ac:dyDescent="0.45">
      <c r="A734" s="35"/>
      <c r="B734" s="35"/>
      <c r="C734" s="35"/>
      <c r="D734" s="35"/>
      <c r="E734" s="35"/>
      <c r="F734" s="35"/>
      <c r="G734" s="35"/>
      <c r="H734" s="35"/>
      <c r="I734" s="35"/>
      <c r="J734" s="35"/>
      <c r="K734" s="35"/>
      <c r="L734" s="35"/>
      <c r="M734" s="35"/>
      <c r="N734" s="35"/>
      <c r="O734" s="35"/>
      <c r="P734" s="35"/>
      <c r="Q734" s="35"/>
      <c r="R734" s="35"/>
      <c r="S734" s="35"/>
    </row>
    <row r="735" spans="1:19" x14ac:dyDescent="0.45">
      <c r="A735" s="35"/>
      <c r="B735" s="35"/>
      <c r="C735" s="35"/>
      <c r="D735" s="35"/>
      <c r="E735" s="35"/>
      <c r="F735" s="35"/>
      <c r="G735" s="35"/>
      <c r="H735" s="35"/>
      <c r="I735" s="35"/>
      <c r="J735" s="35"/>
      <c r="K735" s="35"/>
      <c r="L735" s="35"/>
      <c r="M735" s="35"/>
      <c r="N735" s="35"/>
      <c r="O735" s="35"/>
      <c r="P735" s="35"/>
      <c r="Q735" s="35"/>
      <c r="R735" s="35"/>
      <c r="S735" s="35"/>
    </row>
    <row r="736" spans="1:19" x14ac:dyDescent="0.45">
      <c r="A736" s="35"/>
      <c r="B736" s="35"/>
      <c r="C736" s="35"/>
      <c r="D736" s="35"/>
      <c r="E736" s="35"/>
      <c r="F736" s="35"/>
      <c r="G736" s="35"/>
      <c r="H736" s="35"/>
      <c r="I736" s="35"/>
      <c r="J736" s="35"/>
      <c r="K736" s="35"/>
      <c r="L736" s="35"/>
      <c r="M736" s="35"/>
      <c r="N736" s="35"/>
      <c r="O736" s="35"/>
      <c r="P736" s="35"/>
      <c r="Q736" s="35"/>
      <c r="R736" s="35"/>
      <c r="S736" s="35"/>
    </row>
    <row r="737" spans="1:19" x14ac:dyDescent="0.45">
      <c r="A737" s="35"/>
      <c r="B737" s="35"/>
      <c r="C737" s="35"/>
      <c r="D737" s="35"/>
      <c r="E737" s="35"/>
      <c r="F737" s="35"/>
      <c r="G737" s="35"/>
      <c r="H737" s="35"/>
      <c r="I737" s="35"/>
      <c r="J737" s="35"/>
      <c r="K737" s="35"/>
      <c r="L737" s="35"/>
      <c r="M737" s="35"/>
      <c r="N737" s="35"/>
      <c r="O737" s="35"/>
      <c r="P737" s="35"/>
      <c r="Q737" s="35"/>
      <c r="R737" s="35"/>
      <c r="S737" s="35"/>
    </row>
    <row r="738" spans="1:19" x14ac:dyDescent="0.45">
      <c r="A738" s="35"/>
      <c r="B738" s="35"/>
      <c r="C738" s="35"/>
      <c r="D738" s="35"/>
      <c r="E738" s="35"/>
      <c r="F738" s="35"/>
      <c r="G738" s="35"/>
      <c r="H738" s="35"/>
      <c r="I738" s="35"/>
      <c r="J738" s="35"/>
      <c r="K738" s="35"/>
      <c r="L738" s="35"/>
      <c r="M738" s="35"/>
      <c r="N738" s="35"/>
      <c r="O738" s="35"/>
      <c r="P738" s="35"/>
      <c r="Q738" s="35"/>
      <c r="R738" s="35"/>
      <c r="S738" s="35"/>
    </row>
    <row r="739" spans="1:19" x14ac:dyDescent="0.45">
      <c r="A739" s="35"/>
      <c r="B739" s="35"/>
      <c r="C739" s="35"/>
      <c r="D739" s="35"/>
      <c r="E739" s="35"/>
      <c r="F739" s="35"/>
      <c r="G739" s="35"/>
      <c r="H739" s="35"/>
      <c r="I739" s="35"/>
      <c r="J739" s="35"/>
      <c r="K739" s="35"/>
      <c r="L739" s="35"/>
      <c r="M739" s="35"/>
      <c r="N739" s="35"/>
      <c r="O739" s="35"/>
      <c r="P739" s="35"/>
      <c r="Q739" s="35"/>
      <c r="R739" s="35"/>
      <c r="S739" s="35"/>
    </row>
    <row r="740" spans="1:19" x14ac:dyDescent="0.45">
      <c r="A740" s="35"/>
      <c r="B740" s="35"/>
      <c r="C740" s="35"/>
      <c r="D740" s="35"/>
      <c r="E740" s="35"/>
      <c r="F740" s="35"/>
      <c r="G740" s="35"/>
      <c r="H740" s="35"/>
      <c r="I740" s="35"/>
      <c r="J740" s="35"/>
      <c r="K740" s="35"/>
      <c r="L740" s="35"/>
      <c r="M740" s="35"/>
      <c r="N740" s="35"/>
      <c r="O740" s="35"/>
      <c r="P740" s="35"/>
      <c r="Q740" s="35"/>
      <c r="R740" s="35"/>
      <c r="S740" s="35"/>
    </row>
    <row r="741" spans="1:19" x14ac:dyDescent="0.45">
      <c r="A741" s="35"/>
      <c r="B741" s="35"/>
      <c r="C741" s="35"/>
      <c r="D741" s="35"/>
      <c r="E741" s="35"/>
      <c r="F741" s="35"/>
      <c r="G741" s="35"/>
      <c r="H741" s="35"/>
      <c r="I741" s="35"/>
      <c r="J741" s="35"/>
      <c r="K741" s="35"/>
      <c r="L741" s="35"/>
      <c r="M741" s="35"/>
      <c r="N741" s="35"/>
      <c r="O741" s="35"/>
      <c r="P741" s="35"/>
      <c r="Q741" s="35"/>
      <c r="R741" s="35"/>
      <c r="S741" s="35"/>
    </row>
    <row r="742" spans="1:19" x14ac:dyDescent="0.45">
      <c r="A742" s="35"/>
      <c r="B742" s="35"/>
      <c r="C742" s="35"/>
      <c r="D742" s="35"/>
      <c r="E742" s="35"/>
      <c r="F742" s="35"/>
      <c r="G742" s="35"/>
      <c r="H742" s="35"/>
      <c r="I742" s="35"/>
      <c r="J742" s="35"/>
      <c r="K742" s="35"/>
      <c r="L742" s="35"/>
      <c r="M742" s="35"/>
      <c r="N742" s="35"/>
      <c r="O742" s="35"/>
      <c r="P742" s="35"/>
      <c r="Q742" s="35"/>
      <c r="R742" s="35"/>
      <c r="S742" s="35"/>
    </row>
    <row r="743" spans="1:19" x14ac:dyDescent="0.45">
      <c r="A743" s="35"/>
      <c r="B743" s="35"/>
      <c r="C743" s="35"/>
      <c r="D743" s="35"/>
      <c r="E743" s="35"/>
      <c r="F743" s="35"/>
      <c r="G743" s="35"/>
      <c r="H743" s="35"/>
      <c r="I743" s="35"/>
      <c r="J743" s="35"/>
      <c r="K743" s="35"/>
      <c r="L743" s="35"/>
      <c r="M743" s="35"/>
      <c r="N743" s="35"/>
      <c r="O743" s="35"/>
      <c r="P743" s="35"/>
      <c r="Q743" s="35"/>
      <c r="R743" s="35"/>
      <c r="S743" s="35"/>
    </row>
    <row r="744" spans="1:19" x14ac:dyDescent="0.45">
      <c r="A744" s="35"/>
      <c r="B744" s="35"/>
      <c r="C744" s="35"/>
      <c r="D744" s="35"/>
      <c r="E744" s="35"/>
      <c r="F744" s="35"/>
      <c r="G744" s="35"/>
      <c r="H744" s="35"/>
      <c r="I744" s="35"/>
      <c r="J744" s="35"/>
      <c r="K744" s="35"/>
      <c r="L744" s="35"/>
      <c r="M744" s="35"/>
      <c r="N744" s="35"/>
      <c r="O744" s="35"/>
      <c r="P744" s="35"/>
      <c r="Q744" s="35"/>
      <c r="R744" s="35"/>
      <c r="S744" s="35"/>
    </row>
    <row r="745" spans="1:19" x14ac:dyDescent="0.45">
      <c r="A745" s="35"/>
      <c r="B745" s="35"/>
      <c r="C745" s="35"/>
      <c r="D745" s="35"/>
      <c r="E745" s="35"/>
      <c r="F745" s="35"/>
      <c r="G745" s="35"/>
      <c r="H745" s="35"/>
      <c r="I745" s="35"/>
      <c r="J745" s="35"/>
      <c r="K745" s="35"/>
      <c r="L745" s="35"/>
      <c r="M745" s="35"/>
      <c r="N745" s="35"/>
      <c r="O745" s="35"/>
      <c r="P745" s="35"/>
      <c r="Q745" s="35"/>
      <c r="R745" s="35"/>
      <c r="S745" s="35"/>
    </row>
    <row r="746" spans="1:19" x14ac:dyDescent="0.45">
      <c r="A746" s="35"/>
      <c r="B746" s="35"/>
      <c r="C746" s="35"/>
      <c r="D746" s="35"/>
      <c r="E746" s="35"/>
      <c r="F746" s="35"/>
      <c r="G746" s="35"/>
      <c r="H746" s="35"/>
      <c r="I746" s="35"/>
      <c r="J746" s="35"/>
      <c r="K746" s="35"/>
      <c r="L746" s="35"/>
      <c r="M746" s="35"/>
      <c r="N746" s="35"/>
      <c r="O746" s="35"/>
      <c r="P746" s="35"/>
      <c r="Q746" s="35"/>
      <c r="R746" s="35"/>
      <c r="S746" s="35"/>
    </row>
    <row r="747" spans="1:19" x14ac:dyDescent="0.45">
      <c r="A747" s="35"/>
      <c r="B747" s="35"/>
      <c r="C747" s="35"/>
      <c r="D747" s="35"/>
      <c r="E747" s="35"/>
      <c r="F747" s="35"/>
      <c r="G747" s="35"/>
      <c r="H747" s="35"/>
      <c r="I747" s="35"/>
      <c r="J747" s="35"/>
      <c r="K747" s="35"/>
      <c r="L747" s="35"/>
      <c r="M747" s="35"/>
      <c r="N747" s="35"/>
      <c r="O747" s="35"/>
      <c r="P747" s="35"/>
      <c r="Q747" s="35"/>
      <c r="R747" s="35"/>
      <c r="S747" s="35"/>
    </row>
    <row r="748" spans="1:19" x14ac:dyDescent="0.45">
      <c r="A748" s="35"/>
      <c r="B748" s="35"/>
      <c r="C748" s="35"/>
      <c r="D748" s="35"/>
      <c r="E748" s="35"/>
      <c r="F748" s="35"/>
      <c r="G748" s="35"/>
      <c r="H748" s="35"/>
      <c r="I748" s="35"/>
      <c r="J748" s="35"/>
      <c r="K748" s="35"/>
      <c r="L748" s="35"/>
      <c r="M748" s="35"/>
      <c r="N748" s="35"/>
      <c r="O748" s="35"/>
      <c r="P748" s="35"/>
      <c r="Q748" s="35"/>
      <c r="R748" s="35"/>
      <c r="S748" s="35"/>
    </row>
    <row r="749" spans="1:19" x14ac:dyDescent="0.45">
      <c r="A749" s="35"/>
      <c r="B749" s="35"/>
      <c r="C749" s="35"/>
      <c r="D749" s="35"/>
      <c r="E749" s="35"/>
      <c r="F749" s="35"/>
      <c r="G749" s="35"/>
      <c r="H749" s="35"/>
      <c r="I749" s="35"/>
      <c r="J749" s="35"/>
      <c r="K749" s="35"/>
      <c r="L749" s="35"/>
      <c r="M749" s="35"/>
      <c r="N749" s="35"/>
      <c r="O749" s="35"/>
      <c r="P749" s="35"/>
      <c r="Q749" s="35"/>
      <c r="R749" s="35"/>
      <c r="S749" s="35"/>
    </row>
    <row r="750" spans="1:19" x14ac:dyDescent="0.45">
      <c r="A750" s="35"/>
      <c r="B750" s="35"/>
      <c r="C750" s="35"/>
      <c r="D750" s="35"/>
      <c r="E750" s="35"/>
      <c r="F750" s="35"/>
      <c r="G750" s="35"/>
      <c r="H750" s="35"/>
      <c r="I750" s="35"/>
      <c r="J750" s="35"/>
      <c r="K750" s="35"/>
      <c r="L750" s="35"/>
      <c r="M750" s="35"/>
      <c r="N750" s="35"/>
      <c r="O750" s="35"/>
      <c r="P750" s="35"/>
      <c r="Q750" s="35"/>
      <c r="R750" s="35"/>
      <c r="S750" s="35"/>
    </row>
    <row r="751" spans="1:19" x14ac:dyDescent="0.45">
      <c r="A751" s="35"/>
      <c r="B751" s="35"/>
      <c r="C751" s="35"/>
      <c r="D751" s="35"/>
      <c r="E751" s="35"/>
      <c r="F751" s="35"/>
      <c r="G751" s="35"/>
      <c r="H751" s="35"/>
      <c r="I751" s="35"/>
      <c r="J751" s="35"/>
      <c r="K751" s="35"/>
      <c r="L751" s="35"/>
      <c r="M751" s="35"/>
      <c r="N751" s="35"/>
      <c r="O751" s="35"/>
      <c r="P751" s="35"/>
      <c r="Q751" s="35"/>
      <c r="R751" s="35"/>
      <c r="S751" s="35"/>
    </row>
    <row r="752" spans="1:19" x14ac:dyDescent="0.45">
      <c r="A752" s="35"/>
      <c r="B752" s="35"/>
      <c r="C752" s="35"/>
      <c r="D752" s="35"/>
      <c r="E752" s="35"/>
      <c r="F752" s="35"/>
      <c r="G752" s="35"/>
      <c r="H752" s="35"/>
      <c r="I752" s="35"/>
      <c r="J752" s="35"/>
      <c r="K752" s="35"/>
      <c r="L752" s="35"/>
      <c r="M752" s="35"/>
      <c r="N752" s="35"/>
      <c r="O752" s="35"/>
      <c r="P752" s="35"/>
      <c r="Q752" s="35"/>
      <c r="R752" s="35"/>
      <c r="S752" s="35"/>
    </row>
    <row r="753" spans="1:19" x14ac:dyDescent="0.45">
      <c r="A753" s="35"/>
      <c r="B753" s="35"/>
      <c r="C753" s="35"/>
      <c r="D753" s="35"/>
      <c r="E753" s="35"/>
      <c r="F753" s="35"/>
      <c r="G753" s="35"/>
      <c r="H753" s="35"/>
      <c r="I753" s="35"/>
      <c r="J753" s="35"/>
      <c r="K753" s="35"/>
      <c r="L753" s="35"/>
      <c r="M753" s="35"/>
      <c r="N753" s="35"/>
      <c r="O753" s="35"/>
      <c r="P753" s="35"/>
      <c r="Q753" s="35"/>
      <c r="R753" s="35"/>
      <c r="S753" s="35"/>
    </row>
    <row r="754" spans="1:19" x14ac:dyDescent="0.45">
      <c r="A754" s="35"/>
      <c r="B754" s="35"/>
      <c r="C754" s="35"/>
      <c r="D754" s="35"/>
      <c r="E754" s="35"/>
      <c r="F754" s="35"/>
      <c r="G754" s="35"/>
      <c r="H754" s="35"/>
      <c r="I754" s="35"/>
      <c r="J754" s="35"/>
      <c r="K754" s="35"/>
      <c r="L754" s="35"/>
      <c r="M754" s="35"/>
      <c r="N754" s="35"/>
      <c r="O754" s="35"/>
      <c r="P754" s="35"/>
      <c r="Q754" s="35"/>
      <c r="R754" s="35"/>
      <c r="S754" s="35"/>
    </row>
    <row r="755" spans="1:19" x14ac:dyDescent="0.45">
      <c r="A755" s="35"/>
      <c r="B755" s="35"/>
      <c r="C755" s="35"/>
      <c r="D755" s="35"/>
      <c r="E755" s="35"/>
      <c r="F755" s="35"/>
      <c r="G755" s="35"/>
      <c r="H755" s="35"/>
      <c r="I755" s="35"/>
      <c r="J755" s="35"/>
      <c r="K755" s="35"/>
      <c r="L755" s="35"/>
      <c r="M755" s="35"/>
      <c r="N755" s="35"/>
      <c r="O755" s="35"/>
      <c r="P755" s="35"/>
      <c r="Q755" s="35"/>
      <c r="R755" s="35"/>
      <c r="S755" s="35"/>
    </row>
    <row r="756" spans="1:19" x14ac:dyDescent="0.45">
      <c r="A756" s="35"/>
      <c r="B756" s="35"/>
      <c r="C756" s="35"/>
      <c r="D756" s="35"/>
      <c r="E756" s="35"/>
      <c r="F756" s="35"/>
      <c r="G756" s="35"/>
      <c r="H756" s="35"/>
      <c r="I756" s="35"/>
      <c r="J756" s="35"/>
      <c r="K756" s="35"/>
      <c r="L756" s="35"/>
      <c r="M756" s="35"/>
      <c r="N756" s="35"/>
      <c r="O756" s="35"/>
      <c r="P756" s="35"/>
      <c r="Q756" s="35"/>
      <c r="R756" s="35"/>
      <c r="S756" s="35"/>
    </row>
    <row r="757" spans="1:19" x14ac:dyDescent="0.45">
      <c r="A757" s="35"/>
      <c r="B757" s="35"/>
      <c r="C757" s="35"/>
      <c r="D757" s="35"/>
      <c r="E757" s="35"/>
      <c r="F757" s="35"/>
      <c r="G757" s="35"/>
      <c r="H757" s="35"/>
      <c r="I757" s="35"/>
      <c r="J757" s="35"/>
      <c r="K757" s="35"/>
      <c r="L757" s="35"/>
      <c r="M757" s="35"/>
      <c r="N757" s="35"/>
      <c r="O757" s="35"/>
      <c r="P757" s="35"/>
      <c r="Q757" s="35"/>
      <c r="R757" s="35"/>
      <c r="S757" s="35"/>
    </row>
    <row r="758" spans="1:19" x14ac:dyDescent="0.45">
      <c r="A758" s="35"/>
      <c r="B758" s="35"/>
      <c r="C758" s="35"/>
      <c r="D758" s="35"/>
      <c r="E758" s="35"/>
      <c r="F758" s="35"/>
      <c r="G758" s="35"/>
      <c r="H758" s="35"/>
      <c r="I758" s="35"/>
      <c r="J758" s="35"/>
      <c r="K758" s="35"/>
      <c r="L758" s="35"/>
      <c r="M758" s="35"/>
      <c r="N758" s="35"/>
      <c r="O758" s="35"/>
      <c r="P758" s="35"/>
      <c r="Q758" s="35"/>
      <c r="R758" s="35"/>
      <c r="S758" s="35"/>
    </row>
    <row r="759" spans="1:19" x14ac:dyDescent="0.45">
      <c r="A759" s="35"/>
      <c r="B759" s="35"/>
      <c r="C759" s="35"/>
      <c r="D759" s="35"/>
      <c r="E759" s="35"/>
      <c r="F759" s="35"/>
      <c r="G759" s="35"/>
      <c r="H759" s="35"/>
      <c r="I759" s="35"/>
      <c r="J759" s="35"/>
      <c r="K759" s="35"/>
      <c r="L759" s="35"/>
      <c r="M759" s="35"/>
      <c r="N759" s="35"/>
      <c r="O759" s="35"/>
      <c r="P759" s="35"/>
      <c r="Q759" s="35"/>
      <c r="R759" s="35"/>
      <c r="S759" s="35"/>
    </row>
    <row r="760" spans="1:19" x14ac:dyDescent="0.45">
      <c r="A760" s="35"/>
      <c r="B760" s="35"/>
      <c r="C760" s="35"/>
      <c r="D760" s="35"/>
      <c r="E760" s="35"/>
      <c r="F760" s="35"/>
      <c r="G760" s="35"/>
      <c r="H760" s="35"/>
      <c r="I760" s="35"/>
      <c r="J760" s="35"/>
      <c r="K760" s="35"/>
      <c r="L760" s="35"/>
      <c r="M760" s="35"/>
      <c r="N760" s="35"/>
      <c r="O760" s="35"/>
      <c r="P760" s="35"/>
      <c r="Q760" s="35"/>
      <c r="R760" s="35"/>
      <c r="S760" s="35"/>
    </row>
    <row r="761" spans="1:19" x14ac:dyDescent="0.45">
      <c r="A761" s="35"/>
      <c r="B761" s="35"/>
      <c r="C761" s="35"/>
      <c r="D761" s="35"/>
      <c r="E761" s="35"/>
      <c r="F761" s="35"/>
      <c r="G761" s="35"/>
      <c r="H761" s="35"/>
      <c r="I761" s="35"/>
      <c r="J761" s="35"/>
      <c r="K761" s="35"/>
      <c r="L761" s="35"/>
      <c r="M761" s="35"/>
      <c r="N761" s="35"/>
      <c r="O761" s="35"/>
      <c r="P761" s="35"/>
      <c r="Q761" s="35"/>
      <c r="R761" s="35"/>
      <c r="S761" s="35"/>
    </row>
    <row r="762" spans="1:19" x14ac:dyDescent="0.45">
      <c r="A762" s="35"/>
      <c r="B762" s="35"/>
      <c r="C762" s="35"/>
      <c r="D762" s="35"/>
      <c r="E762" s="35"/>
      <c r="F762" s="35"/>
      <c r="G762" s="35"/>
      <c r="H762" s="35"/>
      <c r="I762" s="35"/>
      <c r="J762" s="35"/>
      <c r="K762" s="35"/>
      <c r="L762" s="35"/>
      <c r="M762" s="35"/>
      <c r="N762" s="35"/>
      <c r="O762" s="35"/>
      <c r="P762" s="35"/>
      <c r="Q762" s="35"/>
      <c r="R762" s="35"/>
      <c r="S762" s="35"/>
    </row>
    <row r="763" spans="1:19" x14ac:dyDescent="0.45">
      <c r="A763" s="35"/>
      <c r="B763" s="35"/>
      <c r="C763" s="35"/>
      <c r="D763" s="35"/>
      <c r="E763" s="35"/>
      <c r="F763" s="35"/>
      <c r="G763" s="35"/>
      <c r="H763" s="35"/>
      <c r="I763" s="35"/>
      <c r="J763" s="35"/>
      <c r="K763" s="35"/>
      <c r="L763" s="35"/>
      <c r="M763" s="35"/>
      <c r="N763" s="35"/>
      <c r="O763" s="35"/>
      <c r="P763" s="35"/>
      <c r="Q763" s="35"/>
      <c r="R763" s="35"/>
      <c r="S763" s="35"/>
    </row>
    <row r="764" spans="1:19" x14ac:dyDescent="0.45">
      <c r="A764" s="35"/>
      <c r="B764" s="35"/>
      <c r="C764" s="35"/>
      <c r="D764" s="35"/>
      <c r="E764" s="35"/>
      <c r="F764" s="35"/>
      <c r="G764" s="35"/>
      <c r="H764" s="35"/>
      <c r="I764" s="35"/>
      <c r="J764" s="35"/>
      <c r="K764" s="35"/>
      <c r="L764" s="35"/>
      <c r="M764" s="35"/>
      <c r="N764" s="35"/>
      <c r="O764" s="35"/>
      <c r="P764" s="35"/>
      <c r="Q764" s="35"/>
      <c r="R764" s="35"/>
      <c r="S764" s="35"/>
    </row>
    <row r="765" spans="1:19" x14ac:dyDescent="0.45">
      <c r="A765" s="35"/>
      <c r="B765" s="35"/>
      <c r="C765" s="35"/>
      <c r="D765" s="35"/>
      <c r="E765" s="35"/>
      <c r="F765" s="35"/>
      <c r="G765" s="35"/>
      <c r="H765" s="35"/>
      <c r="I765" s="35"/>
      <c r="J765" s="35"/>
      <c r="K765" s="35"/>
      <c r="L765" s="35"/>
      <c r="M765" s="35"/>
      <c r="N765" s="35"/>
      <c r="O765" s="35"/>
      <c r="P765" s="35"/>
      <c r="Q765" s="35"/>
      <c r="R765" s="35"/>
      <c r="S765" s="35"/>
    </row>
    <row r="766" spans="1:19" x14ac:dyDescent="0.45">
      <c r="A766" s="35"/>
      <c r="B766" s="35"/>
      <c r="C766" s="35"/>
      <c r="D766" s="35"/>
      <c r="E766" s="35"/>
      <c r="F766" s="35"/>
      <c r="G766" s="35"/>
      <c r="H766" s="35"/>
      <c r="I766" s="35"/>
      <c r="J766" s="35"/>
      <c r="K766" s="35"/>
      <c r="L766" s="35"/>
      <c r="M766" s="35"/>
      <c r="N766" s="35"/>
      <c r="O766" s="35"/>
      <c r="P766" s="35"/>
      <c r="Q766" s="35"/>
      <c r="R766" s="35"/>
      <c r="S766" s="35"/>
    </row>
    <row r="767" spans="1:19" x14ac:dyDescent="0.45">
      <c r="A767" s="35"/>
      <c r="B767" s="35"/>
      <c r="C767" s="35"/>
      <c r="D767" s="35"/>
      <c r="E767" s="35"/>
      <c r="F767" s="35"/>
      <c r="G767" s="35"/>
      <c r="H767" s="35"/>
      <c r="I767" s="35"/>
      <c r="J767" s="35"/>
      <c r="K767" s="35"/>
      <c r="L767" s="35"/>
      <c r="M767" s="35"/>
      <c r="N767" s="35"/>
      <c r="O767" s="35"/>
      <c r="P767" s="35"/>
      <c r="Q767" s="35"/>
      <c r="R767" s="35"/>
      <c r="S767" s="35"/>
    </row>
    <row r="768" spans="1:19" x14ac:dyDescent="0.45">
      <c r="A768" s="35"/>
      <c r="B768" s="35"/>
      <c r="C768" s="35"/>
      <c r="D768" s="35"/>
      <c r="E768" s="35"/>
      <c r="F768" s="35"/>
      <c r="G768" s="35"/>
      <c r="H768" s="35"/>
      <c r="I768" s="35"/>
      <c r="J768" s="35"/>
      <c r="K768" s="35"/>
      <c r="L768" s="35"/>
      <c r="M768" s="35"/>
      <c r="N768" s="35"/>
      <c r="O768" s="35"/>
      <c r="P768" s="35"/>
      <c r="Q768" s="35"/>
      <c r="R768" s="35"/>
      <c r="S768" s="35"/>
    </row>
    <row r="769" spans="1:19" x14ac:dyDescent="0.45">
      <c r="A769" s="35"/>
      <c r="B769" s="35"/>
      <c r="C769" s="35"/>
      <c r="D769" s="35"/>
      <c r="E769" s="35"/>
      <c r="F769" s="35"/>
      <c r="G769" s="35"/>
      <c r="H769" s="35"/>
      <c r="I769" s="35"/>
      <c r="J769" s="35"/>
      <c r="K769" s="35"/>
      <c r="L769" s="35"/>
      <c r="M769" s="35"/>
      <c r="N769" s="35"/>
      <c r="O769" s="35"/>
      <c r="P769" s="35"/>
      <c r="Q769" s="35"/>
      <c r="R769" s="35"/>
      <c r="S769" s="35"/>
    </row>
    <row r="770" spans="1:19" x14ac:dyDescent="0.45">
      <c r="A770" s="35"/>
      <c r="B770" s="35"/>
      <c r="C770" s="35"/>
      <c r="D770" s="35"/>
      <c r="E770" s="35"/>
      <c r="F770" s="35"/>
      <c r="G770" s="35"/>
      <c r="H770" s="35"/>
      <c r="I770" s="35"/>
      <c r="J770" s="35"/>
      <c r="K770" s="35"/>
      <c r="L770" s="35"/>
      <c r="M770" s="35"/>
      <c r="N770" s="35"/>
      <c r="O770" s="35"/>
      <c r="P770" s="35"/>
      <c r="Q770" s="35"/>
      <c r="R770" s="35"/>
      <c r="S770" s="35"/>
    </row>
    <row r="771" spans="1:19" x14ac:dyDescent="0.45">
      <c r="A771" s="35"/>
      <c r="B771" s="35"/>
      <c r="C771" s="35"/>
      <c r="D771" s="35"/>
      <c r="E771" s="35"/>
      <c r="F771" s="35"/>
      <c r="G771" s="35"/>
      <c r="H771" s="35"/>
      <c r="I771" s="35"/>
      <c r="J771" s="35"/>
      <c r="K771" s="35"/>
      <c r="L771" s="35"/>
      <c r="M771" s="35"/>
      <c r="N771" s="35"/>
      <c r="O771" s="35"/>
      <c r="P771" s="35"/>
      <c r="Q771" s="35"/>
      <c r="R771" s="35"/>
      <c r="S771" s="35"/>
    </row>
    <row r="772" spans="1:19" x14ac:dyDescent="0.45">
      <c r="A772" s="35"/>
      <c r="B772" s="35"/>
      <c r="C772" s="35"/>
      <c r="D772" s="35"/>
      <c r="E772" s="35"/>
      <c r="F772" s="35"/>
      <c r="G772" s="35"/>
      <c r="H772" s="35"/>
      <c r="I772" s="35"/>
      <c r="J772" s="35"/>
      <c r="K772" s="35"/>
      <c r="L772" s="35"/>
      <c r="M772" s="35"/>
      <c r="N772" s="35"/>
      <c r="O772" s="35"/>
      <c r="P772" s="35"/>
      <c r="Q772" s="35"/>
      <c r="R772" s="35"/>
      <c r="S772" s="35"/>
    </row>
    <row r="773" spans="1:19" x14ac:dyDescent="0.45">
      <c r="A773" s="35"/>
      <c r="B773" s="35"/>
      <c r="C773" s="35"/>
      <c r="D773" s="35"/>
      <c r="E773" s="35"/>
      <c r="F773" s="35"/>
      <c r="G773" s="35"/>
      <c r="H773" s="35"/>
      <c r="I773" s="35"/>
      <c r="J773" s="35"/>
      <c r="K773" s="35"/>
      <c r="L773" s="35"/>
      <c r="M773" s="35"/>
      <c r="N773" s="35"/>
      <c r="O773" s="35"/>
      <c r="P773" s="35"/>
      <c r="Q773" s="35"/>
      <c r="R773" s="35"/>
      <c r="S773" s="35"/>
    </row>
    <row r="774" spans="1:19" x14ac:dyDescent="0.45">
      <c r="A774" s="35"/>
      <c r="B774" s="35"/>
      <c r="C774" s="35"/>
      <c r="D774" s="35"/>
      <c r="E774" s="35"/>
      <c r="F774" s="35"/>
      <c r="G774" s="35"/>
      <c r="H774" s="35"/>
      <c r="I774" s="35"/>
      <c r="J774" s="35"/>
      <c r="K774" s="35"/>
      <c r="L774" s="35"/>
      <c r="M774" s="35"/>
      <c r="N774" s="35"/>
      <c r="O774" s="35"/>
      <c r="P774" s="35"/>
      <c r="Q774" s="35"/>
      <c r="R774" s="35"/>
      <c r="S774" s="35"/>
    </row>
    <row r="775" spans="1:19" x14ac:dyDescent="0.45">
      <c r="A775" s="35"/>
      <c r="B775" s="35"/>
      <c r="C775" s="35"/>
      <c r="D775" s="35"/>
      <c r="E775" s="35"/>
      <c r="F775" s="35"/>
      <c r="G775" s="35"/>
      <c r="H775" s="35"/>
      <c r="I775" s="35"/>
      <c r="J775" s="35"/>
      <c r="K775" s="35"/>
      <c r="L775" s="35"/>
      <c r="M775" s="35"/>
      <c r="N775" s="35"/>
      <c r="O775" s="35"/>
      <c r="P775" s="35"/>
      <c r="Q775" s="35"/>
      <c r="R775" s="35"/>
      <c r="S775" s="35"/>
    </row>
    <row r="776" spans="1:19" x14ac:dyDescent="0.45">
      <c r="A776" s="35"/>
      <c r="B776" s="35"/>
      <c r="C776" s="35"/>
      <c r="D776" s="35"/>
      <c r="E776" s="35"/>
      <c r="F776" s="35"/>
      <c r="G776" s="35"/>
      <c r="H776" s="35"/>
      <c r="I776" s="35"/>
      <c r="J776" s="35"/>
      <c r="K776" s="35"/>
      <c r="L776" s="35"/>
      <c r="M776" s="35"/>
      <c r="N776" s="35"/>
      <c r="O776" s="35"/>
      <c r="P776" s="35"/>
      <c r="Q776" s="35"/>
      <c r="R776" s="35"/>
      <c r="S776" s="35"/>
    </row>
    <row r="777" spans="1:19" x14ac:dyDescent="0.45">
      <c r="A777" s="35"/>
      <c r="B777" s="35"/>
      <c r="C777" s="35"/>
      <c r="D777" s="35"/>
      <c r="E777" s="35"/>
      <c r="F777" s="35"/>
      <c r="G777" s="35"/>
      <c r="H777" s="35"/>
      <c r="I777" s="35"/>
      <c r="J777" s="35"/>
      <c r="K777" s="35"/>
      <c r="L777" s="35"/>
      <c r="M777" s="35"/>
      <c r="N777" s="35"/>
      <c r="O777" s="35"/>
      <c r="P777" s="35"/>
      <c r="Q777" s="35"/>
      <c r="R777" s="35"/>
      <c r="S777" s="35"/>
    </row>
    <row r="778" spans="1:19" x14ac:dyDescent="0.45">
      <c r="A778" s="35"/>
      <c r="B778" s="35"/>
      <c r="C778" s="35"/>
      <c r="D778" s="35"/>
      <c r="E778" s="35"/>
      <c r="F778" s="35"/>
      <c r="G778" s="35"/>
      <c r="H778" s="35"/>
      <c r="I778" s="35"/>
      <c r="J778" s="35"/>
      <c r="K778" s="35"/>
      <c r="L778" s="35"/>
      <c r="M778" s="35"/>
      <c r="N778" s="35"/>
      <c r="O778" s="35"/>
      <c r="P778" s="35"/>
      <c r="Q778" s="35"/>
      <c r="R778" s="35"/>
      <c r="S778" s="35"/>
    </row>
    <row r="779" spans="1:19" x14ac:dyDescent="0.45">
      <c r="A779" s="35"/>
      <c r="B779" s="35"/>
      <c r="C779" s="35"/>
      <c r="D779" s="35"/>
      <c r="E779" s="35"/>
      <c r="F779" s="35"/>
      <c r="G779" s="35"/>
      <c r="H779" s="35"/>
      <c r="I779" s="35"/>
      <c r="J779" s="35"/>
      <c r="K779" s="35"/>
      <c r="L779" s="35"/>
      <c r="M779" s="35"/>
      <c r="N779" s="35"/>
      <c r="O779" s="35"/>
      <c r="P779" s="35"/>
      <c r="Q779" s="35"/>
      <c r="R779" s="35"/>
      <c r="S779" s="35"/>
    </row>
    <row r="780" spans="1:19" x14ac:dyDescent="0.45">
      <c r="A780" s="35"/>
      <c r="B780" s="35"/>
      <c r="C780" s="35"/>
      <c r="D780" s="35"/>
      <c r="E780" s="35"/>
      <c r="F780" s="35"/>
      <c r="G780" s="35"/>
      <c r="H780" s="35"/>
      <c r="I780" s="35"/>
      <c r="J780" s="35"/>
      <c r="K780" s="35"/>
      <c r="L780" s="35"/>
      <c r="M780" s="35"/>
      <c r="N780" s="35"/>
      <c r="O780" s="35"/>
      <c r="P780" s="35"/>
      <c r="Q780" s="35"/>
      <c r="R780" s="35"/>
      <c r="S780" s="35"/>
    </row>
    <row r="781" spans="1:19" x14ac:dyDescent="0.45">
      <c r="A781" s="35"/>
      <c r="B781" s="35"/>
      <c r="C781" s="35"/>
      <c r="D781" s="35"/>
      <c r="E781" s="35"/>
      <c r="F781" s="35"/>
      <c r="G781" s="35"/>
      <c r="H781" s="35"/>
      <c r="I781" s="35"/>
      <c r="J781" s="35"/>
      <c r="K781" s="35"/>
      <c r="L781" s="35"/>
      <c r="M781" s="35"/>
      <c r="N781" s="35"/>
      <c r="O781" s="35"/>
      <c r="P781" s="35"/>
      <c r="Q781" s="35"/>
      <c r="R781" s="35"/>
      <c r="S781" s="35"/>
    </row>
    <row r="782" spans="1:19" x14ac:dyDescent="0.45">
      <c r="A782" s="35"/>
      <c r="B782" s="35"/>
      <c r="C782" s="35"/>
      <c r="D782" s="35"/>
      <c r="E782" s="35"/>
      <c r="F782" s="35"/>
      <c r="G782" s="35"/>
      <c r="H782" s="35"/>
      <c r="I782" s="35"/>
      <c r="J782" s="35"/>
      <c r="K782" s="35"/>
      <c r="L782" s="35"/>
      <c r="M782" s="35"/>
      <c r="N782" s="35"/>
      <c r="O782" s="35"/>
      <c r="P782" s="35"/>
      <c r="Q782" s="35"/>
      <c r="R782" s="35"/>
      <c r="S782" s="35"/>
    </row>
    <row r="783" spans="1:19" x14ac:dyDescent="0.45">
      <c r="A783" s="35"/>
      <c r="B783" s="35"/>
      <c r="C783" s="35"/>
      <c r="D783" s="35"/>
      <c r="E783" s="35"/>
      <c r="F783" s="35"/>
      <c r="G783" s="35"/>
      <c r="H783" s="35"/>
      <c r="I783" s="35"/>
      <c r="J783" s="35"/>
      <c r="K783" s="35"/>
      <c r="L783" s="35"/>
      <c r="M783" s="35"/>
      <c r="N783" s="35"/>
      <c r="O783" s="35"/>
      <c r="P783" s="35"/>
      <c r="Q783" s="35"/>
      <c r="R783" s="35"/>
      <c r="S783" s="35"/>
    </row>
    <row r="784" spans="1:19" x14ac:dyDescent="0.45">
      <c r="A784" s="35"/>
      <c r="B784" s="35"/>
      <c r="C784" s="35"/>
      <c r="D784" s="35"/>
      <c r="E784" s="35"/>
      <c r="F784" s="35"/>
      <c r="G784" s="35"/>
      <c r="H784" s="35"/>
      <c r="I784" s="35"/>
      <c r="J784" s="35"/>
      <c r="K784" s="35"/>
      <c r="L784" s="35"/>
      <c r="M784" s="35"/>
      <c r="N784" s="35"/>
      <c r="O784" s="35"/>
      <c r="P784" s="35"/>
      <c r="Q784" s="35"/>
      <c r="R784" s="35"/>
      <c r="S784" s="35"/>
    </row>
    <row r="785" spans="1:19" x14ac:dyDescent="0.45">
      <c r="A785" s="35"/>
      <c r="B785" s="35"/>
      <c r="C785" s="35"/>
      <c r="D785" s="35"/>
      <c r="E785" s="35"/>
      <c r="F785" s="35"/>
      <c r="G785" s="35"/>
      <c r="H785" s="35"/>
      <c r="I785" s="35"/>
      <c r="J785" s="35"/>
      <c r="K785" s="35"/>
      <c r="L785" s="35"/>
      <c r="M785" s="35"/>
      <c r="N785" s="35"/>
      <c r="O785" s="35"/>
      <c r="P785" s="35"/>
      <c r="Q785" s="35"/>
      <c r="R785" s="35"/>
      <c r="S785" s="35"/>
    </row>
    <row r="786" spans="1:19" x14ac:dyDescent="0.45">
      <c r="A786" s="35"/>
      <c r="B786" s="35"/>
      <c r="C786" s="35"/>
      <c r="D786" s="35"/>
      <c r="E786" s="35"/>
      <c r="F786" s="35"/>
      <c r="G786" s="35"/>
      <c r="H786" s="35"/>
      <c r="I786" s="35"/>
      <c r="J786" s="35"/>
      <c r="K786" s="35"/>
      <c r="L786" s="35"/>
      <c r="M786" s="35"/>
      <c r="N786" s="35"/>
      <c r="O786" s="35"/>
      <c r="P786" s="35"/>
      <c r="Q786" s="35"/>
      <c r="R786" s="35"/>
      <c r="S786" s="35"/>
    </row>
    <row r="787" spans="1:19" x14ac:dyDescent="0.45">
      <c r="A787" s="35"/>
      <c r="B787" s="35"/>
      <c r="C787" s="35"/>
      <c r="D787" s="35"/>
      <c r="E787" s="35"/>
      <c r="F787" s="35"/>
      <c r="G787" s="35"/>
      <c r="H787" s="35"/>
      <c r="I787" s="35"/>
      <c r="J787" s="35"/>
      <c r="K787" s="35"/>
      <c r="L787" s="35"/>
      <c r="M787" s="35"/>
      <c r="N787" s="35"/>
      <c r="O787" s="35"/>
      <c r="P787" s="35"/>
      <c r="Q787" s="35"/>
      <c r="R787" s="35"/>
      <c r="S787" s="35"/>
    </row>
    <row r="788" spans="1:19" x14ac:dyDescent="0.45">
      <c r="A788" s="35"/>
      <c r="B788" s="35"/>
      <c r="C788" s="35"/>
      <c r="D788" s="35"/>
      <c r="E788" s="35"/>
      <c r="F788" s="35"/>
      <c r="G788" s="35"/>
      <c r="H788" s="35"/>
      <c r="I788" s="35"/>
      <c r="J788" s="35"/>
      <c r="K788" s="35"/>
      <c r="L788" s="35"/>
      <c r="M788" s="35"/>
      <c r="N788" s="35"/>
      <c r="O788" s="35"/>
      <c r="P788" s="35"/>
      <c r="Q788" s="35"/>
      <c r="R788" s="35"/>
      <c r="S788" s="35"/>
    </row>
    <row r="789" spans="1:19" x14ac:dyDescent="0.45">
      <c r="A789" s="35"/>
      <c r="B789" s="35"/>
      <c r="C789" s="35"/>
      <c r="D789" s="35"/>
      <c r="E789" s="35"/>
      <c r="F789" s="35"/>
      <c r="G789" s="35"/>
      <c r="H789" s="35"/>
      <c r="I789" s="35"/>
      <c r="J789" s="35"/>
      <c r="K789" s="35"/>
      <c r="L789" s="35"/>
      <c r="M789" s="35"/>
      <c r="N789" s="35"/>
      <c r="O789" s="35"/>
      <c r="P789" s="35"/>
      <c r="Q789" s="35"/>
      <c r="R789" s="35"/>
      <c r="S789" s="35"/>
    </row>
    <row r="790" spans="1:19" x14ac:dyDescent="0.45">
      <c r="A790" s="35"/>
      <c r="B790" s="35"/>
      <c r="C790" s="35"/>
      <c r="D790" s="35"/>
      <c r="E790" s="35"/>
      <c r="F790" s="35"/>
      <c r="G790" s="35"/>
      <c r="H790" s="35"/>
      <c r="I790" s="35"/>
      <c r="J790" s="35"/>
      <c r="K790" s="35"/>
      <c r="L790" s="35"/>
      <c r="M790" s="35"/>
      <c r="N790" s="35"/>
      <c r="O790" s="35"/>
      <c r="P790" s="35"/>
      <c r="Q790" s="35"/>
      <c r="R790" s="35"/>
      <c r="S790" s="35"/>
    </row>
    <row r="791" spans="1:19" x14ac:dyDescent="0.45">
      <c r="A791" s="35"/>
      <c r="B791" s="35"/>
      <c r="C791" s="35"/>
      <c r="D791" s="35"/>
      <c r="E791" s="35"/>
      <c r="F791" s="35"/>
      <c r="G791" s="35"/>
      <c r="H791" s="35"/>
      <c r="I791" s="35"/>
      <c r="J791" s="35"/>
      <c r="K791" s="35"/>
      <c r="L791" s="35"/>
      <c r="M791" s="35"/>
      <c r="N791" s="35"/>
      <c r="O791" s="35"/>
      <c r="P791" s="35"/>
      <c r="Q791" s="35"/>
      <c r="R791" s="35"/>
      <c r="S791" s="35"/>
    </row>
    <row r="792" spans="1:19" x14ac:dyDescent="0.45">
      <c r="A792" s="35"/>
      <c r="B792" s="35"/>
      <c r="C792" s="35"/>
      <c r="D792" s="35"/>
      <c r="E792" s="35"/>
      <c r="F792" s="35"/>
      <c r="G792" s="35"/>
      <c r="H792" s="35"/>
      <c r="I792" s="35"/>
      <c r="J792" s="35"/>
      <c r="K792" s="35"/>
      <c r="L792" s="35"/>
      <c r="M792" s="35"/>
      <c r="N792" s="35"/>
      <c r="O792" s="35"/>
      <c r="P792" s="35"/>
      <c r="Q792" s="35"/>
      <c r="R792" s="35"/>
      <c r="S792" s="35"/>
    </row>
    <row r="793" spans="1:19" x14ac:dyDescent="0.45">
      <c r="A793" s="35"/>
      <c r="B793" s="35"/>
      <c r="C793" s="35"/>
      <c r="D793" s="35"/>
      <c r="E793" s="35"/>
      <c r="F793" s="35"/>
      <c r="G793" s="35"/>
      <c r="H793" s="35"/>
      <c r="I793" s="35"/>
      <c r="J793" s="35"/>
      <c r="K793" s="35"/>
      <c r="L793" s="35"/>
      <c r="M793" s="35"/>
      <c r="N793" s="35"/>
      <c r="O793" s="35"/>
      <c r="P793" s="35"/>
      <c r="Q793" s="35"/>
      <c r="R793" s="35"/>
      <c r="S793" s="35"/>
    </row>
    <row r="794" spans="1:19" x14ac:dyDescent="0.45">
      <c r="A794" s="35"/>
      <c r="B794" s="35"/>
      <c r="C794" s="35"/>
      <c r="D794" s="35"/>
      <c r="E794" s="35"/>
      <c r="F794" s="35"/>
      <c r="G794" s="35"/>
      <c r="H794" s="35"/>
      <c r="I794" s="35"/>
      <c r="J794" s="35"/>
      <c r="K794" s="35"/>
      <c r="L794" s="35"/>
      <c r="M794" s="35"/>
      <c r="N794" s="35"/>
      <c r="O794" s="35"/>
      <c r="P794" s="35"/>
      <c r="Q794" s="35"/>
      <c r="R794" s="35"/>
      <c r="S794" s="35"/>
    </row>
    <row r="795" spans="1:19" x14ac:dyDescent="0.45">
      <c r="A795" s="35"/>
      <c r="B795" s="35"/>
      <c r="C795" s="35"/>
      <c r="D795" s="35"/>
      <c r="E795" s="35"/>
      <c r="F795" s="35"/>
      <c r="G795" s="35"/>
      <c r="H795" s="35"/>
      <c r="I795" s="35"/>
      <c r="J795" s="35"/>
      <c r="K795" s="35"/>
      <c r="L795" s="35"/>
      <c r="M795" s="35"/>
      <c r="N795" s="35"/>
      <c r="O795" s="35"/>
      <c r="P795" s="35"/>
      <c r="Q795" s="35"/>
      <c r="R795" s="35"/>
      <c r="S795" s="35"/>
    </row>
    <row r="796" spans="1:19" x14ac:dyDescent="0.45">
      <c r="A796" s="35"/>
      <c r="B796" s="35"/>
      <c r="C796" s="35"/>
      <c r="D796" s="35"/>
      <c r="E796" s="35"/>
      <c r="F796" s="35"/>
      <c r="G796" s="35"/>
      <c r="H796" s="35"/>
      <c r="I796" s="35"/>
      <c r="J796" s="35"/>
      <c r="K796" s="35"/>
      <c r="L796" s="35"/>
      <c r="M796" s="35"/>
      <c r="N796" s="35"/>
      <c r="O796" s="35"/>
      <c r="P796" s="35"/>
      <c r="Q796" s="35"/>
      <c r="R796" s="35"/>
      <c r="S796" s="35"/>
    </row>
    <row r="797" spans="1:19" x14ac:dyDescent="0.45">
      <c r="A797" s="35"/>
      <c r="B797" s="35"/>
      <c r="C797" s="35"/>
      <c r="D797" s="35"/>
      <c r="E797" s="35"/>
      <c r="F797" s="35"/>
      <c r="G797" s="35"/>
      <c r="H797" s="35"/>
      <c r="I797" s="35"/>
      <c r="J797" s="35"/>
      <c r="K797" s="35"/>
      <c r="L797" s="35"/>
      <c r="M797" s="35"/>
      <c r="N797" s="35"/>
      <c r="O797" s="35"/>
      <c r="P797" s="35"/>
      <c r="Q797" s="35"/>
      <c r="R797" s="35"/>
      <c r="S797" s="35"/>
    </row>
    <row r="798" spans="1:19" x14ac:dyDescent="0.45">
      <c r="A798" s="35"/>
      <c r="B798" s="35"/>
      <c r="C798" s="35"/>
      <c r="D798" s="35"/>
      <c r="E798" s="35"/>
      <c r="F798" s="35"/>
      <c r="G798" s="35"/>
      <c r="H798" s="35"/>
      <c r="I798" s="35"/>
      <c r="J798" s="35"/>
      <c r="K798" s="35"/>
      <c r="L798" s="35"/>
      <c r="M798" s="35"/>
      <c r="N798" s="35"/>
      <c r="O798" s="35"/>
      <c r="P798" s="35"/>
      <c r="Q798" s="35"/>
      <c r="R798" s="35"/>
      <c r="S798" s="35"/>
    </row>
    <row r="799" spans="1:19" x14ac:dyDescent="0.45">
      <c r="A799" s="35"/>
      <c r="B799" s="35"/>
      <c r="C799" s="35"/>
      <c r="D799" s="35"/>
      <c r="E799" s="35"/>
      <c r="F799" s="35"/>
      <c r="G799" s="35"/>
      <c r="H799" s="35"/>
      <c r="I799" s="35"/>
      <c r="J799" s="35"/>
      <c r="K799" s="35"/>
      <c r="L799" s="35"/>
      <c r="M799" s="35"/>
      <c r="N799" s="35"/>
      <c r="O799" s="35"/>
      <c r="P799" s="35"/>
      <c r="Q799" s="35"/>
      <c r="R799" s="35"/>
      <c r="S799" s="35"/>
    </row>
    <row r="800" spans="1:19" x14ac:dyDescent="0.45">
      <c r="A800" s="35"/>
      <c r="B800" s="35"/>
      <c r="C800" s="35"/>
      <c r="D800" s="35"/>
      <c r="E800" s="35"/>
      <c r="F800" s="35"/>
      <c r="G800" s="35"/>
      <c r="H800" s="35"/>
      <c r="I800" s="35"/>
      <c r="J800" s="35"/>
      <c r="K800" s="35"/>
      <c r="L800" s="35"/>
      <c r="M800" s="35"/>
      <c r="N800" s="35"/>
      <c r="O800" s="35"/>
      <c r="P800" s="35"/>
      <c r="Q800" s="35"/>
      <c r="R800" s="35"/>
      <c r="S800" s="35"/>
    </row>
    <row r="801" spans="1:19" x14ac:dyDescent="0.45">
      <c r="A801" s="35"/>
      <c r="B801" s="35"/>
      <c r="C801" s="35"/>
      <c r="D801" s="35"/>
      <c r="E801" s="35"/>
      <c r="F801" s="35"/>
      <c r="G801" s="35"/>
      <c r="H801" s="35"/>
      <c r="I801" s="35"/>
      <c r="J801" s="35"/>
      <c r="K801" s="35"/>
      <c r="L801" s="35"/>
      <c r="M801" s="35"/>
      <c r="N801" s="35"/>
      <c r="O801" s="35"/>
      <c r="P801" s="35"/>
      <c r="Q801" s="35"/>
      <c r="R801" s="35"/>
      <c r="S801" s="35"/>
    </row>
    <row r="802" spans="1:19" x14ac:dyDescent="0.45">
      <c r="A802" s="35"/>
      <c r="B802" s="35"/>
      <c r="C802" s="35"/>
      <c r="D802" s="35"/>
      <c r="E802" s="35"/>
      <c r="F802" s="35"/>
      <c r="G802" s="35"/>
      <c r="H802" s="35"/>
      <c r="I802" s="35"/>
      <c r="J802" s="35"/>
      <c r="K802" s="35"/>
      <c r="L802" s="35"/>
      <c r="M802" s="35"/>
      <c r="N802" s="35"/>
      <c r="O802" s="35"/>
      <c r="P802" s="35"/>
      <c r="Q802" s="35"/>
      <c r="R802" s="35"/>
      <c r="S802" s="35"/>
    </row>
    <row r="803" spans="1:19" x14ac:dyDescent="0.45">
      <c r="A803" s="35"/>
      <c r="B803" s="35"/>
      <c r="C803" s="35"/>
      <c r="D803" s="35"/>
      <c r="E803" s="35"/>
      <c r="F803" s="35"/>
      <c r="G803" s="35"/>
      <c r="H803" s="35"/>
      <c r="I803" s="35"/>
      <c r="J803" s="35"/>
      <c r="K803" s="35"/>
      <c r="L803" s="35"/>
      <c r="M803" s="35"/>
      <c r="N803" s="35"/>
      <c r="O803" s="35"/>
      <c r="P803" s="35"/>
      <c r="Q803" s="35"/>
      <c r="R803" s="35"/>
      <c r="S803" s="35"/>
    </row>
    <row r="804" spans="1:19" x14ac:dyDescent="0.45">
      <c r="A804" s="35"/>
      <c r="B804" s="35"/>
      <c r="C804" s="35"/>
      <c r="D804" s="35"/>
      <c r="E804" s="35"/>
      <c r="F804" s="35"/>
      <c r="G804" s="35"/>
      <c r="H804" s="35"/>
      <c r="I804" s="35"/>
      <c r="J804" s="35"/>
      <c r="K804" s="35"/>
      <c r="L804" s="35"/>
      <c r="M804" s="35"/>
      <c r="N804" s="35"/>
      <c r="O804" s="35"/>
      <c r="P804" s="35"/>
      <c r="Q804" s="35"/>
      <c r="R804" s="35"/>
      <c r="S804" s="35"/>
    </row>
    <row r="805" spans="1:19" x14ac:dyDescent="0.45">
      <c r="A805" s="35"/>
      <c r="B805" s="35"/>
      <c r="C805" s="35"/>
      <c r="D805" s="35"/>
      <c r="E805" s="35"/>
      <c r="F805" s="35"/>
      <c r="G805" s="35"/>
      <c r="H805" s="35"/>
      <c r="I805" s="35"/>
      <c r="J805" s="35"/>
      <c r="K805" s="35"/>
      <c r="L805" s="35"/>
      <c r="M805" s="35"/>
      <c r="N805" s="35"/>
      <c r="O805" s="35"/>
      <c r="P805" s="35"/>
      <c r="Q805" s="35"/>
      <c r="R805" s="35"/>
      <c r="S805" s="35"/>
    </row>
    <row r="806" spans="1:19" x14ac:dyDescent="0.45">
      <c r="A806" s="35"/>
      <c r="B806" s="35"/>
      <c r="C806" s="35"/>
      <c r="D806" s="35"/>
      <c r="E806" s="35"/>
      <c r="F806" s="35"/>
      <c r="G806" s="35"/>
      <c r="H806" s="35"/>
      <c r="I806" s="35"/>
      <c r="J806" s="35"/>
      <c r="K806" s="35"/>
      <c r="L806" s="35"/>
      <c r="M806" s="35"/>
      <c r="N806" s="35"/>
      <c r="O806" s="35"/>
      <c r="P806" s="35"/>
      <c r="Q806" s="35"/>
      <c r="R806" s="35"/>
      <c r="S806" s="35"/>
    </row>
    <row r="807" spans="1:19" x14ac:dyDescent="0.45">
      <c r="A807" s="35"/>
      <c r="B807" s="35"/>
      <c r="C807" s="35"/>
      <c r="D807" s="35"/>
      <c r="E807" s="35"/>
      <c r="F807" s="35"/>
      <c r="G807" s="35"/>
      <c r="H807" s="35"/>
      <c r="I807" s="35"/>
      <c r="J807" s="35"/>
      <c r="K807" s="35"/>
      <c r="L807" s="35"/>
      <c r="M807" s="35"/>
      <c r="N807" s="35"/>
      <c r="O807" s="35"/>
      <c r="P807" s="35"/>
      <c r="Q807" s="35"/>
      <c r="R807" s="35"/>
      <c r="S807" s="35"/>
    </row>
    <row r="808" spans="1:19" x14ac:dyDescent="0.45">
      <c r="A808" s="35"/>
      <c r="B808" s="35"/>
      <c r="C808" s="35"/>
      <c r="D808" s="35"/>
      <c r="E808" s="35"/>
      <c r="F808" s="35"/>
      <c r="G808" s="35"/>
      <c r="H808" s="35"/>
      <c r="I808" s="35"/>
      <c r="J808" s="35"/>
      <c r="K808" s="35"/>
      <c r="L808" s="35"/>
      <c r="M808" s="35"/>
      <c r="N808" s="35"/>
      <c r="O808" s="35"/>
      <c r="P808" s="35"/>
      <c r="Q808" s="35"/>
      <c r="R808" s="35"/>
      <c r="S808" s="35"/>
    </row>
    <row r="809" spans="1:19" x14ac:dyDescent="0.45">
      <c r="A809" s="35"/>
      <c r="B809" s="35"/>
      <c r="C809" s="35"/>
      <c r="D809" s="35"/>
      <c r="E809" s="35"/>
      <c r="F809" s="35"/>
      <c r="G809" s="35"/>
      <c r="H809" s="35"/>
      <c r="I809" s="35"/>
      <c r="J809" s="35"/>
      <c r="K809" s="35"/>
      <c r="L809" s="35"/>
      <c r="M809" s="35"/>
      <c r="N809" s="35"/>
      <c r="O809" s="35"/>
      <c r="P809" s="35"/>
      <c r="Q809" s="35"/>
      <c r="R809" s="35"/>
      <c r="S809" s="35"/>
    </row>
    <row r="810" spans="1:19" x14ac:dyDescent="0.45">
      <c r="A810" s="35"/>
      <c r="B810" s="35"/>
      <c r="C810" s="35"/>
      <c r="D810" s="35"/>
      <c r="E810" s="35"/>
      <c r="F810" s="35"/>
      <c r="G810" s="35"/>
      <c r="H810" s="35"/>
      <c r="I810" s="35"/>
      <c r="J810" s="35"/>
      <c r="K810" s="35"/>
      <c r="L810" s="35"/>
      <c r="M810" s="35"/>
      <c r="N810" s="35"/>
      <c r="O810" s="35"/>
      <c r="P810" s="35"/>
      <c r="Q810" s="35"/>
      <c r="R810" s="35"/>
      <c r="S810" s="35"/>
    </row>
    <row r="811" spans="1:19" x14ac:dyDescent="0.45">
      <c r="A811" s="35"/>
      <c r="B811" s="35"/>
      <c r="C811" s="35"/>
      <c r="D811" s="35"/>
      <c r="E811" s="35"/>
      <c r="F811" s="35"/>
      <c r="G811" s="35"/>
      <c r="H811" s="35"/>
      <c r="I811" s="35"/>
      <c r="J811" s="35"/>
      <c r="K811" s="35"/>
      <c r="L811" s="35"/>
      <c r="M811" s="35"/>
      <c r="N811" s="35"/>
      <c r="O811" s="35"/>
      <c r="P811" s="35"/>
      <c r="Q811" s="35"/>
      <c r="R811" s="35"/>
      <c r="S811" s="35"/>
    </row>
    <row r="812" spans="1:19" x14ac:dyDescent="0.45">
      <c r="A812" s="35"/>
      <c r="B812" s="35"/>
      <c r="C812" s="35"/>
      <c r="D812" s="35"/>
      <c r="E812" s="35"/>
      <c r="F812" s="35"/>
      <c r="G812" s="35"/>
      <c r="H812" s="35"/>
      <c r="I812" s="35"/>
      <c r="J812" s="35"/>
      <c r="K812" s="35"/>
      <c r="L812" s="35"/>
      <c r="M812" s="35"/>
      <c r="N812" s="35"/>
      <c r="O812" s="35"/>
      <c r="P812" s="35"/>
      <c r="Q812" s="35"/>
      <c r="R812" s="35"/>
      <c r="S812" s="35"/>
    </row>
    <row r="813" spans="1:19" x14ac:dyDescent="0.45">
      <c r="A813" s="35"/>
      <c r="B813" s="35"/>
      <c r="C813" s="35"/>
      <c r="D813" s="35"/>
      <c r="E813" s="35"/>
      <c r="F813" s="35"/>
      <c r="G813" s="35"/>
      <c r="H813" s="35"/>
      <c r="I813" s="35"/>
      <c r="J813" s="35"/>
      <c r="K813" s="35"/>
      <c r="L813" s="35"/>
      <c r="M813" s="35"/>
      <c r="N813" s="35"/>
      <c r="O813" s="35"/>
      <c r="P813" s="35"/>
      <c r="Q813" s="35"/>
      <c r="R813" s="35"/>
      <c r="S813" s="35"/>
    </row>
    <row r="814" spans="1:19" x14ac:dyDescent="0.45">
      <c r="A814" s="35"/>
      <c r="B814" s="35"/>
      <c r="C814" s="35"/>
      <c r="D814" s="35"/>
      <c r="E814" s="35"/>
      <c r="F814" s="35"/>
      <c r="G814" s="35"/>
      <c r="H814" s="35"/>
      <c r="I814" s="35"/>
      <c r="J814" s="35"/>
      <c r="K814" s="35"/>
      <c r="L814" s="35"/>
      <c r="M814" s="35"/>
      <c r="N814" s="35"/>
      <c r="O814" s="35"/>
      <c r="P814" s="35"/>
      <c r="Q814" s="35"/>
      <c r="R814" s="35"/>
      <c r="S814" s="35"/>
    </row>
    <row r="815" spans="1:19" x14ac:dyDescent="0.45">
      <c r="A815" s="35"/>
      <c r="B815" s="35"/>
      <c r="C815" s="35"/>
      <c r="D815" s="35"/>
      <c r="E815" s="35"/>
      <c r="F815" s="35"/>
      <c r="G815" s="35"/>
      <c r="H815" s="35"/>
      <c r="I815" s="35"/>
      <c r="J815" s="35"/>
      <c r="K815" s="35"/>
      <c r="L815" s="35"/>
      <c r="M815" s="35"/>
      <c r="N815" s="35"/>
      <c r="O815" s="35"/>
      <c r="P815" s="35"/>
      <c r="Q815" s="35"/>
      <c r="R815" s="35"/>
      <c r="S815" s="35"/>
    </row>
    <row r="816" spans="1:19" x14ac:dyDescent="0.45">
      <c r="A816" s="35"/>
      <c r="B816" s="35"/>
      <c r="C816" s="35"/>
      <c r="D816" s="35"/>
      <c r="E816" s="35"/>
      <c r="F816" s="35"/>
      <c r="G816" s="35"/>
      <c r="H816" s="35"/>
      <c r="I816" s="35"/>
      <c r="J816" s="35"/>
      <c r="K816" s="35"/>
      <c r="L816" s="35"/>
      <c r="M816" s="35"/>
      <c r="N816" s="35"/>
      <c r="O816" s="35"/>
      <c r="P816" s="35"/>
      <c r="Q816" s="35"/>
      <c r="R816" s="35"/>
      <c r="S816" s="35"/>
    </row>
    <row r="817" spans="1:19" x14ac:dyDescent="0.45">
      <c r="A817" s="35"/>
      <c r="B817" s="35"/>
      <c r="C817" s="35"/>
      <c r="D817" s="35"/>
      <c r="E817" s="35"/>
      <c r="F817" s="35"/>
      <c r="G817" s="35"/>
      <c r="H817" s="35"/>
      <c r="I817" s="35"/>
      <c r="J817" s="35"/>
      <c r="K817" s="35"/>
      <c r="L817" s="35"/>
      <c r="M817" s="35"/>
      <c r="N817" s="35"/>
      <c r="O817" s="35"/>
      <c r="P817" s="35"/>
      <c r="Q817" s="35"/>
      <c r="R817" s="35"/>
      <c r="S817" s="35"/>
    </row>
    <row r="818" spans="1:19" x14ac:dyDescent="0.45">
      <c r="A818" s="35"/>
      <c r="B818" s="35"/>
      <c r="C818" s="35"/>
      <c r="D818" s="35"/>
      <c r="E818" s="35"/>
      <c r="F818" s="35"/>
      <c r="G818" s="35"/>
      <c r="H818" s="35"/>
      <c r="I818" s="35"/>
      <c r="J818" s="35"/>
      <c r="K818" s="35"/>
      <c r="L818" s="35"/>
      <c r="M818" s="35"/>
      <c r="N818" s="35"/>
      <c r="O818" s="35"/>
      <c r="P818" s="35"/>
      <c r="Q818" s="35"/>
      <c r="R818" s="35"/>
      <c r="S818" s="35"/>
    </row>
    <row r="819" spans="1:19" x14ac:dyDescent="0.45">
      <c r="A819" s="35"/>
      <c r="B819" s="35"/>
      <c r="C819" s="35"/>
      <c r="D819" s="35"/>
      <c r="E819" s="35"/>
      <c r="F819" s="35"/>
      <c r="G819" s="35"/>
      <c r="H819" s="35"/>
      <c r="I819" s="35"/>
      <c r="J819" s="35"/>
      <c r="K819" s="35"/>
      <c r="L819" s="35"/>
      <c r="M819" s="35"/>
      <c r="N819" s="35"/>
      <c r="O819" s="35"/>
      <c r="P819" s="35"/>
      <c r="Q819" s="35"/>
      <c r="R819" s="35"/>
      <c r="S819" s="35"/>
    </row>
    <row r="820" spans="1:19" x14ac:dyDescent="0.45">
      <c r="A820" s="35"/>
      <c r="B820" s="35"/>
      <c r="C820" s="35"/>
      <c r="D820" s="35"/>
      <c r="E820" s="35"/>
      <c r="F820" s="35"/>
      <c r="G820" s="35"/>
      <c r="H820" s="35"/>
      <c r="I820" s="35"/>
      <c r="J820" s="35"/>
      <c r="K820" s="35"/>
      <c r="L820" s="35"/>
      <c r="M820" s="35"/>
      <c r="N820" s="35"/>
      <c r="O820" s="35"/>
      <c r="P820" s="35"/>
      <c r="Q820" s="35"/>
      <c r="R820" s="35"/>
      <c r="S820" s="35"/>
    </row>
    <row r="821" spans="1:19" x14ac:dyDescent="0.45">
      <c r="A821" s="35"/>
      <c r="B821" s="35"/>
      <c r="C821" s="35"/>
      <c r="D821" s="35"/>
      <c r="E821" s="35"/>
      <c r="F821" s="35"/>
      <c r="G821" s="35"/>
      <c r="H821" s="35"/>
      <c r="I821" s="35"/>
      <c r="J821" s="35"/>
      <c r="K821" s="35"/>
      <c r="L821" s="35"/>
      <c r="M821" s="35"/>
      <c r="N821" s="35"/>
      <c r="O821" s="35"/>
      <c r="P821" s="35"/>
      <c r="Q821" s="35"/>
      <c r="R821" s="35"/>
      <c r="S821" s="35"/>
    </row>
    <row r="822" spans="1:19" x14ac:dyDescent="0.45">
      <c r="A822" s="35"/>
      <c r="B822" s="35"/>
      <c r="C822" s="35"/>
      <c r="D822" s="35"/>
      <c r="E822" s="35"/>
      <c r="F822" s="35"/>
      <c r="G822" s="35"/>
      <c r="H822" s="35"/>
      <c r="I822" s="35"/>
      <c r="J822" s="35"/>
      <c r="K822" s="35"/>
      <c r="L822" s="35"/>
      <c r="M822" s="35"/>
      <c r="N822" s="35"/>
      <c r="O822" s="35"/>
      <c r="P822" s="35"/>
      <c r="Q822" s="35"/>
      <c r="R822" s="35"/>
      <c r="S822" s="35"/>
    </row>
    <row r="823" spans="1:19" x14ac:dyDescent="0.45">
      <c r="A823" s="35"/>
      <c r="B823" s="35"/>
      <c r="C823" s="35"/>
      <c r="D823" s="35"/>
      <c r="E823" s="35"/>
      <c r="F823" s="35"/>
      <c r="G823" s="35"/>
      <c r="H823" s="35"/>
      <c r="I823" s="35"/>
      <c r="J823" s="35"/>
      <c r="K823" s="35"/>
      <c r="L823" s="35"/>
      <c r="M823" s="35"/>
      <c r="N823" s="35"/>
      <c r="O823" s="35"/>
      <c r="P823" s="35"/>
      <c r="Q823" s="35"/>
      <c r="R823" s="35"/>
      <c r="S823" s="35"/>
    </row>
    <row r="824" spans="1:19" x14ac:dyDescent="0.45">
      <c r="A824" s="35"/>
      <c r="B824" s="35"/>
      <c r="C824" s="35"/>
      <c r="D824" s="35"/>
      <c r="E824" s="35"/>
      <c r="F824" s="35"/>
      <c r="G824" s="35"/>
      <c r="H824" s="35"/>
      <c r="I824" s="35"/>
      <c r="J824" s="35"/>
      <c r="K824" s="35"/>
      <c r="L824" s="35"/>
      <c r="M824" s="35"/>
      <c r="N824" s="35"/>
      <c r="O824" s="35"/>
      <c r="P824" s="35"/>
      <c r="Q824" s="35"/>
      <c r="R824" s="35"/>
      <c r="S824" s="35"/>
    </row>
    <row r="825" spans="1:19" x14ac:dyDescent="0.45">
      <c r="A825" s="35"/>
      <c r="B825" s="35"/>
      <c r="C825" s="35"/>
      <c r="D825" s="35"/>
      <c r="E825" s="35"/>
      <c r="F825" s="35"/>
      <c r="G825" s="35"/>
      <c r="H825" s="35"/>
      <c r="I825" s="35"/>
      <c r="J825" s="35"/>
      <c r="K825" s="35"/>
      <c r="L825" s="35"/>
      <c r="M825" s="35"/>
      <c r="N825" s="35"/>
      <c r="O825" s="35"/>
      <c r="P825" s="35"/>
      <c r="Q825" s="35"/>
      <c r="R825" s="35"/>
      <c r="S825" s="35"/>
    </row>
    <row r="826" spans="1:19" x14ac:dyDescent="0.45">
      <c r="A826" s="35"/>
      <c r="B826" s="35"/>
      <c r="C826" s="35"/>
      <c r="D826" s="35"/>
      <c r="E826" s="35"/>
      <c r="F826" s="35"/>
      <c r="G826" s="35"/>
      <c r="H826" s="35"/>
      <c r="I826" s="35"/>
      <c r="J826" s="35"/>
      <c r="K826" s="35"/>
      <c r="L826" s="35"/>
      <c r="M826" s="35"/>
      <c r="N826" s="35"/>
      <c r="O826" s="35"/>
      <c r="P826" s="35"/>
      <c r="Q826" s="35"/>
      <c r="R826" s="35"/>
      <c r="S826" s="35"/>
    </row>
    <row r="827" spans="1:19" x14ac:dyDescent="0.45">
      <c r="A827" s="35"/>
      <c r="B827" s="35"/>
      <c r="C827" s="35"/>
      <c r="D827" s="35"/>
      <c r="E827" s="35"/>
      <c r="F827" s="35"/>
      <c r="G827" s="35"/>
      <c r="H827" s="35"/>
      <c r="I827" s="35"/>
      <c r="J827" s="35"/>
      <c r="K827" s="35"/>
      <c r="L827" s="35"/>
      <c r="M827" s="35"/>
      <c r="N827" s="35"/>
      <c r="O827" s="35"/>
      <c r="P827" s="35"/>
      <c r="Q827" s="35"/>
      <c r="R827" s="35"/>
      <c r="S827" s="35"/>
    </row>
    <row r="828" spans="1:19" x14ac:dyDescent="0.45">
      <c r="A828" s="35"/>
      <c r="B828" s="35"/>
      <c r="C828" s="35"/>
      <c r="D828" s="35"/>
      <c r="E828" s="35"/>
      <c r="F828" s="35"/>
      <c r="G828" s="35"/>
      <c r="H828" s="35"/>
      <c r="I828" s="35"/>
      <c r="J828" s="35"/>
      <c r="K828" s="35"/>
      <c r="L828" s="35"/>
      <c r="M828" s="35"/>
      <c r="N828" s="35"/>
      <c r="O828" s="35"/>
      <c r="P828" s="35"/>
      <c r="Q828" s="35"/>
      <c r="R828" s="35"/>
      <c r="S828" s="35"/>
    </row>
    <row r="829" spans="1:19" x14ac:dyDescent="0.45">
      <c r="A829" s="35"/>
      <c r="B829" s="35"/>
      <c r="C829" s="35"/>
      <c r="D829" s="35"/>
      <c r="E829" s="35"/>
      <c r="F829" s="35"/>
      <c r="G829" s="35"/>
      <c r="H829" s="35"/>
      <c r="I829" s="35"/>
      <c r="J829" s="35"/>
      <c r="K829" s="35"/>
      <c r="L829" s="35"/>
      <c r="M829" s="35"/>
      <c r="N829" s="35"/>
      <c r="O829" s="35"/>
      <c r="P829" s="35"/>
      <c r="Q829" s="35"/>
      <c r="R829" s="35"/>
      <c r="S829" s="35"/>
    </row>
    <row r="830" spans="1:19" x14ac:dyDescent="0.45">
      <c r="A830" s="35"/>
      <c r="B830" s="35"/>
      <c r="C830" s="35"/>
      <c r="D830" s="35"/>
      <c r="E830" s="35"/>
      <c r="F830" s="35"/>
      <c r="G830" s="35"/>
      <c r="H830" s="35"/>
      <c r="I830" s="35"/>
      <c r="J830" s="35"/>
      <c r="K830" s="35"/>
      <c r="L830" s="35"/>
      <c r="M830" s="35"/>
      <c r="N830" s="35"/>
      <c r="O830" s="35"/>
      <c r="P830" s="35"/>
      <c r="Q830" s="35"/>
      <c r="R830" s="35"/>
      <c r="S830" s="35"/>
    </row>
    <row r="831" spans="1:19" x14ac:dyDescent="0.45">
      <c r="A831" s="35"/>
      <c r="B831" s="35"/>
      <c r="C831" s="35"/>
      <c r="D831" s="35"/>
      <c r="E831" s="35"/>
      <c r="F831" s="35"/>
      <c r="G831" s="35"/>
      <c r="H831" s="35"/>
      <c r="I831" s="35"/>
      <c r="J831" s="35"/>
      <c r="K831" s="35"/>
      <c r="L831" s="35"/>
      <c r="M831" s="35"/>
      <c r="N831" s="35"/>
      <c r="O831" s="35"/>
      <c r="P831" s="35"/>
      <c r="Q831" s="35"/>
      <c r="R831" s="35"/>
      <c r="S831" s="35"/>
    </row>
    <row r="832" spans="1:19" x14ac:dyDescent="0.45">
      <c r="A832" s="35"/>
      <c r="B832" s="35"/>
      <c r="C832" s="35"/>
      <c r="D832" s="35"/>
      <c r="E832" s="35"/>
      <c r="F832" s="35"/>
      <c r="G832" s="35"/>
      <c r="H832" s="35"/>
      <c r="I832" s="35"/>
      <c r="J832" s="35"/>
      <c r="K832" s="35"/>
      <c r="L832" s="35"/>
      <c r="M832" s="35"/>
      <c r="N832" s="35"/>
      <c r="O832" s="35"/>
      <c r="P832" s="35"/>
      <c r="Q832" s="35"/>
      <c r="R832" s="35"/>
      <c r="S832" s="35"/>
    </row>
    <row r="833" spans="1:19" x14ac:dyDescent="0.45">
      <c r="A833" s="35"/>
      <c r="B833" s="35"/>
      <c r="C833" s="35"/>
      <c r="D833" s="35"/>
      <c r="E833" s="35"/>
      <c r="F833" s="35"/>
      <c r="G833" s="35"/>
      <c r="H833" s="35"/>
      <c r="I833" s="35"/>
      <c r="J833" s="35"/>
      <c r="K833" s="35"/>
      <c r="L833" s="35"/>
      <c r="M833" s="35"/>
      <c r="N833" s="35"/>
      <c r="O833" s="35"/>
      <c r="P833" s="35"/>
      <c r="Q833" s="35"/>
      <c r="R833" s="35"/>
      <c r="S833" s="35"/>
    </row>
    <row r="834" spans="1:19" x14ac:dyDescent="0.45">
      <c r="A834" s="35"/>
      <c r="B834" s="35"/>
      <c r="C834" s="35"/>
      <c r="D834" s="35"/>
      <c r="E834" s="35"/>
      <c r="F834" s="35"/>
      <c r="G834" s="35"/>
      <c r="H834" s="35"/>
      <c r="I834" s="35"/>
      <c r="J834" s="35"/>
      <c r="K834" s="35"/>
      <c r="L834" s="35"/>
      <c r="M834" s="35"/>
      <c r="N834" s="35"/>
      <c r="O834" s="35"/>
      <c r="P834" s="35"/>
      <c r="Q834" s="35"/>
      <c r="R834" s="35"/>
      <c r="S834" s="35"/>
    </row>
    <row r="835" spans="1:19" x14ac:dyDescent="0.45">
      <c r="A835" s="35"/>
      <c r="B835" s="35"/>
      <c r="C835" s="35"/>
      <c r="D835" s="35"/>
      <c r="E835" s="35"/>
      <c r="F835" s="35"/>
      <c r="G835" s="35"/>
      <c r="H835" s="35"/>
      <c r="I835" s="35"/>
      <c r="J835" s="35"/>
      <c r="K835" s="35"/>
      <c r="L835" s="35"/>
      <c r="M835" s="35"/>
      <c r="N835" s="35"/>
      <c r="O835" s="35"/>
      <c r="P835" s="35"/>
      <c r="Q835" s="35"/>
      <c r="R835" s="35"/>
      <c r="S835" s="35"/>
    </row>
    <row r="836" spans="1:19" x14ac:dyDescent="0.45">
      <c r="A836" s="35"/>
      <c r="B836" s="35"/>
      <c r="C836" s="35"/>
      <c r="D836" s="35"/>
      <c r="E836" s="35"/>
      <c r="F836" s="35"/>
      <c r="G836" s="35"/>
      <c r="H836" s="35"/>
      <c r="I836" s="35"/>
      <c r="J836" s="35"/>
      <c r="K836" s="35"/>
      <c r="L836" s="35"/>
      <c r="M836" s="35"/>
      <c r="N836" s="35"/>
      <c r="O836" s="35"/>
      <c r="P836" s="35"/>
      <c r="Q836" s="35"/>
      <c r="R836" s="35"/>
      <c r="S836" s="35"/>
    </row>
    <row r="837" spans="1:19" x14ac:dyDescent="0.45">
      <c r="A837" s="35"/>
      <c r="B837" s="35"/>
      <c r="C837" s="35"/>
      <c r="D837" s="35"/>
      <c r="E837" s="35"/>
      <c r="F837" s="35"/>
      <c r="G837" s="35"/>
      <c r="H837" s="35"/>
      <c r="I837" s="35"/>
      <c r="J837" s="35"/>
      <c r="K837" s="35"/>
      <c r="L837" s="35"/>
      <c r="M837" s="35"/>
      <c r="N837" s="35"/>
      <c r="O837" s="35"/>
      <c r="P837" s="35"/>
      <c r="Q837" s="35"/>
      <c r="R837" s="35"/>
      <c r="S837" s="35"/>
    </row>
    <row r="838" spans="1:19" x14ac:dyDescent="0.45">
      <c r="A838" s="35"/>
      <c r="B838" s="35"/>
      <c r="C838" s="35"/>
      <c r="D838" s="35"/>
      <c r="E838" s="35"/>
      <c r="F838" s="35"/>
      <c r="G838" s="35"/>
      <c r="H838" s="35"/>
      <c r="I838" s="35"/>
      <c r="J838" s="35"/>
      <c r="K838" s="35"/>
      <c r="L838" s="35"/>
      <c r="M838" s="35"/>
      <c r="N838" s="35"/>
      <c r="O838" s="35"/>
      <c r="P838" s="35"/>
      <c r="Q838" s="35"/>
      <c r="R838" s="35"/>
      <c r="S838" s="35"/>
    </row>
    <row r="839" spans="1:19" x14ac:dyDescent="0.45">
      <c r="A839" s="35"/>
      <c r="B839" s="35"/>
      <c r="C839" s="35"/>
      <c r="D839" s="35"/>
      <c r="E839" s="35"/>
      <c r="F839" s="35"/>
      <c r="G839" s="35"/>
      <c r="H839" s="35"/>
      <c r="I839" s="35"/>
      <c r="J839" s="35"/>
      <c r="K839" s="35"/>
      <c r="L839" s="35"/>
      <c r="M839" s="35"/>
      <c r="N839" s="35"/>
      <c r="O839" s="35"/>
      <c r="P839" s="35"/>
      <c r="Q839" s="35"/>
      <c r="R839" s="35"/>
      <c r="S839" s="35"/>
    </row>
    <row r="840" spans="1:19" x14ac:dyDescent="0.45">
      <c r="A840" s="35"/>
      <c r="B840" s="35"/>
      <c r="C840" s="35"/>
      <c r="D840" s="35"/>
      <c r="E840" s="35"/>
      <c r="F840" s="35"/>
      <c r="G840" s="35"/>
      <c r="H840" s="35"/>
      <c r="I840" s="35"/>
      <c r="J840" s="35"/>
      <c r="K840" s="35"/>
      <c r="L840" s="35"/>
      <c r="M840" s="35"/>
      <c r="N840" s="35"/>
      <c r="O840" s="35"/>
      <c r="P840" s="35"/>
      <c r="Q840" s="35"/>
      <c r="R840" s="35"/>
      <c r="S840" s="35"/>
    </row>
    <row r="841" spans="1:19" x14ac:dyDescent="0.45">
      <c r="A841" s="35"/>
      <c r="B841" s="35"/>
      <c r="C841" s="35"/>
      <c r="D841" s="35"/>
      <c r="E841" s="35"/>
      <c r="F841" s="35"/>
      <c r="G841" s="35"/>
      <c r="H841" s="35"/>
      <c r="I841" s="35"/>
      <c r="J841" s="35"/>
      <c r="K841" s="35"/>
      <c r="L841" s="35"/>
      <c r="M841" s="35"/>
      <c r="N841" s="35"/>
      <c r="O841" s="35"/>
      <c r="P841" s="35"/>
      <c r="Q841" s="35"/>
      <c r="R841" s="35"/>
      <c r="S841" s="35"/>
    </row>
    <row r="842" spans="1:19" x14ac:dyDescent="0.45">
      <c r="A842" s="35"/>
      <c r="B842" s="35"/>
      <c r="C842" s="35"/>
      <c r="D842" s="35"/>
      <c r="E842" s="35"/>
      <c r="F842" s="35"/>
      <c r="G842" s="35"/>
      <c r="H842" s="35"/>
      <c r="I842" s="35"/>
      <c r="J842" s="35"/>
      <c r="K842" s="35"/>
      <c r="L842" s="35"/>
      <c r="M842" s="35"/>
      <c r="N842" s="35"/>
      <c r="O842" s="35"/>
      <c r="P842" s="35"/>
      <c r="Q842" s="35"/>
      <c r="R842" s="35"/>
      <c r="S842" s="35"/>
    </row>
    <row r="843" spans="1:19" x14ac:dyDescent="0.45">
      <c r="A843" s="35"/>
      <c r="B843" s="35"/>
      <c r="C843" s="35"/>
      <c r="D843" s="35"/>
      <c r="E843" s="35"/>
      <c r="F843" s="35"/>
      <c r="G843" s="35"/>
      <c r="H843" s="35"/>
      <c r="I843" s="35"/>
      <c r="J843" s="35"/>
      <c r="K843" s="35"/>
      <c r="L843" s="35"/>
      <c r="M843" s="35"/>
      <c r="N843" s="35"/>
      <c r="O843" s="35"/>
      <c r="P843" s="35"/>
      <c r="Q843" s="35"/>
      <c r="R843" s="35"/>
      <c r="S843" s="35"/>
    </row>
    <row r="844" spans="1:19" x14ac:dyDescent="0.45">
      <c r="A844" s="35"/>
      <c r="B844" s="35"/>
      <c r="C844" s="35"/>
      <c r="D844" s="35"/>
      <c r="E844" s="35"/>
      <c r="F844" s="35"/>
      <c r="G844" s="35"/>
      <c r="H844" s="35"/>
      <c r="I844" s="35"/>
      <c r="J844" s="35"/>
      <c r="K844" s="35"/>
      <c r="L844" s="35"/>
      <c r="M844" s="35"/>
      <c r="N844" s="35"/>
      <c r="O844" s="35"/>
      <c r="P844" s="35"/>
      <c r="Q844" s="35"/>
      <c r="R844" s="35"/>
      <c r="S844" s="35"/>
    </row>
    <row r="845" spans="1:19" x14ac:dyDescent="0.45">
      <c r="A845" s="35"/>
      <c r="B845" s="35"/>
      <c r="C845" s="35"/>
      <c r="D845" s="35"/>
      <c r="E845" s="35"/>
      <c r="F845" s="35"/>
      <c r="G845" s="35"/>
      <c r="H845" s="35"/>
      <c r="I845" s="35"/>
      <c r="J845" s="35"/>
      <c r="K845" s="35"/>
      <c r="L845" s="35"/>
      <c r="M845" s="35"/>
      <c r="N845" s="35"/>
      <c r="O845" s="35"/>
      <c r="P845" s="35"/>
      <c r="Q845" s="35"/>
      <c r="R845" s="35"/>
      <c r="S845" s="35"/>
    </row>
    <row r="846" spans="1:19" x14ac:dyDescent="0.45">
      <c r="A846" s="35"/>
      <c r="B846" s="35"/>
      <c r="C846" s="35"/>
      <c r="D846" s="35"/>
      <c r="E846" s="35"/>
      <c r="F846" s="35"/>
      <c r="G846" s="35"/>
      <c r="H846" s="35"/>
      <c r="I846" s="35"/>
      <c r="J846" s="35"/>
      <c r="K846" s="35"/>
      <c r="L846" s="35"/>
      <c r="M846" s="35"/>
      <c r="N846" s="35"/>
      <c r="O846" s="35"/>
      <c r="P846" s="35"/>
      <c r="Q846" s="35"/>
      <c r="R846" s="35"/>
      <c r="S846" s="35"/>
    </row>
    <row r="847" spans="1:19" x14ac:dyDescent="0.45">
      <c r="A847" s="35"/>
      <c r="B847" s="35"/>
      <c r="C847" s="35"/>
      <c r="D847" s="35"/>
      <c r="E847" s="35"/>
      <c r="F847" s="35"/>
      <c r="G847" s="35"/>
      <c r="H847" s="35"/>
      <c r="I847" s="35"/>
      <c r="J847" s="35"/>
      <c r="K847" s="35"/>
      <c r="L847" s="35"/>
      <c r="M847" s="35"/>
      <c r="N847" s="35"/>
      <c r="O847" s="35"/>
      <c r="P847" s="35"/>
      <c r="Q847" s="35"/>
      <c r="R847" s="35"/>
      <c r="S847" s="35"/>
    </row>
    <row r="848" spans="1:19" x14ac:dyDescent="0.45">
      <c r="A848" s="35"/>
      <c r="B848" s="35"/>
      <c r="C848" s="35"/>
      <c r="D848" s="35"/>
      <c r="E848" s="35"/>
      <c r="F848" s="35"/>
      <c r="G848" s="35"/>
      <c r="H848" s="35"/>
      <c r="I848" s="35"/>
      <c r="J848" s="35"/>
      <c r="K848" s="35"/>
      <c r="L848" s="35"/>
      <c r="M848" s="35"/>
      <c r="N848" s="35"/>
      <c r="O848" s="35"/>
      <c r="P848" s="35"/>
      <c r="Q848" s="35"/>
      <c r="R848" s="35"/>
      <c r="S848" s="35"/>
    </row>
    <row r="849" spans="1:19" x14ac:dyDescent="0.45">
      <c r="A849" s="35"/>
      <c r="B849" s="35"/>
      <c r="C849" s="35"/>
      <c r="D849" s="35"/>
      <c r="E849" s="35"/>
      <c r="F849" s="35"/>
      <c r="G849" s="35"/>
      <c r="H849" s="35"/>
      <c r="I849" s="35"/>
      <c r="J849" s="35"/>
      <c r="K849" s="35"/>
      <c r="L849" s="35"/>
      <c r="M849" s="35"/>
      <c r="N849" s="35"/>
      <c r="O849" s="35"/>
      <c r="P849" s="35"/>
      <c r="Q849" s="35"/>
      <c r="R849" s="35"/>
      <c r="S849" s="35"/>
    </row>
    <row r="850" spans="1:19" x14ac:dyDescent="0.45">
      <c r="A850" s="35"/>
      <c r="B850" s="35"/>
      <c r="C850" s="35"/>
      <c r="D850" s="35"/>
      <c r="E850" s="35"/>
      <c r="F850" s="35"/>
      <c r="G850" s="35"/>
      <c r="H850" s="35"/>
      <c r="I850" s="35"/>
      <c r="J850" s="35"/>
      <c r="K850" s="35"/>
      <c r="L850" s="35"/>
      <c r="M850" s="35"/>
      <c r="N850" s="35"/>
      <c r="O850" s="35"/>
      <c r="P850" s="35"/>
      <c r="Q850" s="35"/>
      <c r="R850" s="35"/>
      <c r="S850" s="35"/>
    </row>
    <row r="851" spans="1:19" x14ac:dyDescent="0.45">
      <c r="A851" s="35"/>
      <c r="B851" s="35"/>
      <c r="C851" s="35"/>
      <c r="D851" s="35"/>
      <c r="E851" s="35"/>
      <c r="F851" s="35"/>
      <c r="G851" s="35"/>
      <c r="H851" s="35"/>
      <c r="I851" s="35"/>
      <c r="J851" s="35"/>
      <c r="K851" s="35"/>
      <c r="L851" s="35"/>
      <c r="M851" s="35"/>
      <c r="N851" s="35"/>
      <c r="O851" s="35"/>
      <c r="P851" s="35"/>
      <c r="Q851" s="35"/>
      <c r="R851" s="35"/>
      <c r="S851" s="35"/>
    </row>
    <row r="852" spans="1:19" x14ac:dyDescent="0.45">
      <c r="A852" s="35"/>
      <c r="B852" s="35"/>
      <c r="C852" s="35"/>
      <c r="D852" s="35"/>
      <c r="E852" s="35"/>
      <c r="F852" s="35"/>
      <c r="G852" s="35"/>
      <c r="H852" s="35"/>
      <c r="I852" s="35"/>
      <c r="J852" s="35"/>
      <c r="K852" s="35"/>
      <c r="L852" s="35"/>
      <c r="M852" s="35"/>
      <c r="N852" s="35"/>
      <c r="O852" s="35"/>
      <c r="P852" s="35"/>
      <c r="Q852" s="35"/>
      <c r="R852" s="35"/>
      <c r="S852" s="35"/>
    </row>
    <row r="853" spans="1:19" x14ac:dyDescent="0.45">
      <c r="A853" s="35"/>
      <c r="B853" s="35"/>
      <c r="C853" s="35"/>
      <c r="D853" s="35"/>
      <c r="E853" s="35"/>
      <c r="F853" s="35"/>
      <c r="G853" s="35"/>
      <c r="H853" s="35"/>
      <c r="I853" s="35"/>
      <c r="J853" s="35"/>
      <c r="K853" s="35"/>
      <c r="L853" s="35"/>
      <c r="M853" s="35"/>
      <c r="N853" s="35"/>
      <c r="O853" s="35"/>
      <c r="P853" s="35"/>
      <c r="Q853" s="35"/>
      <c r="R853" s="35"/>
      <c r="S853" s="35"/>
    </row>
    <row r="854" spans="1:19" x14ac:dyDescent="0.45">
      <c r="A854" s="35"/>
      <c r="B854" s="35"/>
      <c r="C854" s="35"/>
      <c r="D854" s="35"/>
      <c r="E854" s="35"/>
      <c r="F854" s="35"/>
      <c r="G854" s="35"/>
      <c r="H854" s="35"/>
      <c r="I854" s="35"/>
      <c r="J854" s="35"/>
      <c r="K854" s="35"/>
      <c r="L854" s="35"/>
      <c r="M854" s="35"/>
      <c r="N854" s="35"/>
      <c r="O854" s="35"/>
      <c r="P854" s="35"/>
      <c r="Q854" s="35"/>
      <c r="R854" s="35"/>
      <c r="S854" s="35"/>
    </row>
    <row r="855" spans="1:19" x14ac:dyDescent="0.45">
      <c r="A855" s="35"/>
      <c r="B855" s="35"/>
      <c r="C855" s="35"/>
      <c r="D855" s="35"/>
      <c r="E855" s="35"/>
      <c r="F855" s="35"/>
      <c r="G855" s="35"/>
      <c r="H855" s="35"/>
      <c r="I855" s="35"/>
      <c r="J855" s="35"/>
      <c r="K855" s="35"/>
      <c r="L855" s="35"/>
      <c r="M855" s="35"/>
      <c r="N855" s="35"/>
      <c r="O855" s="35"/>
      <c r="P855" s="35"/>
      <c r="Q855" s="35"/>
      <c r="R855" s="35"/>
      <c r="S855" s="35"/>
    </row>
    <row r="856" spans="1:19" x14ac:dyDescent="0.45">
      <c r="A856" s="35"/>
      <c r="B856" s="35"/>
      <c r="C856" s="35"/>
      <c r="D856" s="35"/>
      <c r="E856" s="35"/>
      <c r="F856" s="35"/>
      <c r="G856" s="35"/>
      <c r="H856" s="35"/>
      <c r="I856" s="35"/>
      <c r="J856" s="35"/>
      <c r="K856" s="35"/>
      <c r="L856" s="35"/>
      <c r="M856" s="35"/>
      <c r="N856" s="35"/>
      <c r="O856" s="35"/>
      <c r="P856" s="35"/>
      <c r="Q856" s="35"/>
      <c r="R856" s="35"/>
      <c r="S856" s="35"/>
    </row>
    <row r="857" spans="1:19" x14ac:dyDescent="0.45">
      <c r="A857" s="35"/>
      <c r="B857" s="35"/>
      <c r="C857" s="35"/>
      <c r="D857" s="35"/>
      <c r="E857" s="35"/>
      <c r="F857" s="35"/>
      <c r="G857" s="35"/>
      <c r="H857" s="35"/>
      <c r="I857" s="35"/>
      <c r="J857" s="35"/>
      <c r="K857" s="35"/>
      <c r="L857" s="35"/>
      <c r="M857" s="35"/>
      <c r="N857" s="35"/>
      <c r="O857" s="35"/>
      <c r="P857" s="35"/>
      <c r="Q857" s="35"/>
      <c r="R857" s="35"/>
      <c r="S857" s="35"/>
    </row>
    <row r="858" spans="1:19" x14ac:dyDescent="0.45">
      <c r="A858" s="35"/>
      <c r="B858" s="35"/>
      <c r="C858" s="35"/>
      <c r="D858" s="35"/>
      <c r="E858" s="35"/>
      <c r="F858" s="35"/>
      <c r="G858" s="35"/>
      <c r="H858" s="35"/>
      <c r="I858" s="35"/>
      <c r="J858" s="35"/>
      <c r="K858" s="35"/>
      <c r="L858" s="35"/>
      <c r="M858" s="35"/>
      <c r="N858" s="35"/>
      <c r="O858" s="35"/>
      <c r="P858" s="35"/>
      <c r="Q858" s="35"/>
      <c r="R858" s="35"/>
      <c r="S858" s="35"/>
    </row>
    <row r="859" spans="1:19" x14ac:dyDescent="0.45">
      <c r="A859" s="35"/>
      <c r="B859" s="35"/>
      <c r="C859" s="35"/>
      <c r="D859" s="35"/>
      <c r="E859" s="35"/>
      <c r="F859" s="35"/>
      <c r="G859" s="35"/>
      <c r="H859" s="35"/>
      <c r="I859" s="35"/>
      <c r="J859" s="35"/>
      <c r="K859" s="35"/>
      <c r="L859" s="35"/>
      <c r="M859" s="35"/>
      <c r="N859" s="35"/>
      <c r="O859" s="35"/>
      <c r="P859" s="35"/>
      <c r="Q859" s="35"/>
      <c r="R859" s="35"/>
      <c r="S859" s="35"/>
    </row>
    <row r="860" spans="1:19" x14ac:dyDescent="0.45">
      <c r="A860" s="35"/>
      <c r="B860" s="35"/>
      <c r="C860" s="35"/>
      <c r="D860" s="35"/>
      <c r="E860" s="35"/>
      <c r="F860" s="35"/>
      <c r="G860" s="35"/>
      <c r="H860" s="35"/>
      <c r="I860" s="35"/>
      <c r="J860" s="35"/>
      <c r="K860" s="35"/>
      <c r="L860" s="35"/>
      <c r="M860" s="35"/>
      <c r="N860" s="35"/>
      <c r="O860" s="35"/>
      <c r="P860" s="35"/>
      <c r="Q860" s="35"/>
      <c r="R860" s="35"/>
      <c r="S860" s="35"/>
    </row>
    <row r="861" spans="1:19" x14ac:dyDescent="0.45">
      <c r="A861" s="35"/>
      <c r="B861" s="35"/>
      <c r="C861" s="35"/>
      <c r="D861" s="35"/>
      <c r="E861" s="35"/>
      <c r="F861" s="35"/>
      <c r="G861" s="35"/>
      <c r="H861" s="35"/>
      <c r="I861" s="35"/>
      <c r="J861" s="35"/>
      <c r="K861" s="35"/>
      <c r="L861" s="35"/>
      <c r="M861" s="35"/>
      <c r="N861" s="35"/>
      <c r="O861" s="35"/>
      <c r="P861" s="35"/>
      <c r="Q861" s="35"/>
      <c r="R861" s="35"/>
      <c r="S861" s="35"/>
    </row>
    <row r="862" spans="1:19" x14ac:dyDescent="0.45">
      <c r="A862" s="35"/>
      <c r="B862" s="35"/>
      <c r="C862" s="35"/>
      <c r="D862" s="35"/>
      <c r="E862" s="35"/>
      <c r="F862" s="35"/>
      <c r="G862" s="35"/>
      <c r="H862" s="35"/>
      <c r="I862" s="35"/>
      <c r="J862" s="35"/>
      <c r="K862" s="35"/>
      <c r="L862" s="35"/>
      <c r="M862" s="35"/>
      <c r="N862" s="35"/>
      <c r="O862" s="35"/>
      <c r="P862" s="35"/>
      <c r="Q862" s="35"/>
      <c r="R862" s="35"/>
      <c r="S862" s="35"/>
    </row>
    <row r="863" spans="1:19" x14ac:dyDescent="0.45">
      <c r="A863" s="35"/>
      <c r="B863" s="35"/>
      <c r="C863" s="35"/>
      <c r="D863" s="35"/>
      <c r="E863" s="35"/>
      <c r="F863" s="35"/>
      <c r="G863" s="35"/>
      <c r="H863" s="35"/>
      <c r="I863" s="35"/>
      <c r="J863" s="35"/>
      <c r="K863" s="35"/>
      <c r="L863" s="35"/>
      <c r="M863" s="35"/>
      <c r="N863" s="35"/>
      <c r="O863" s="35"/>
      <c r="P863" s="35"/>
      <c r="Q863" s="35"/>
      <c r="R863" s="35"/>
      <c r="S863" s="35"/>
    </row>
    <row r="864" spans="1:19" x14ac:dyDescent="0.45">
      <c r="A864" s="35"/>
      <c r="B864" s="35"/>
      <c r="C864" s="35"/>
      <c r="D864" s="35"/>
      <c r="E864" s="35"/>
      <c r="F864" s="35"/>
      <c r="G864" s="35"/>
      <c r="H864" s="35"/>
      <c r="I864" s="35"/>
      <c r="J864" s="35"/>
      <c r="K864" s="35"/>
      <c r="L864" s="35"/>
      <c r="M864" s="35"/>
      <c r="N864" s="35"/>
      <c r="O864" s="35"/>
      <c r="P864" s="35"/>
      <c r="Q864" s="35"/>
      <c r="R864" s="35"/>
      <c r="S864" s="35"/>
    </row>
    <row r="865" spans="1:19" x14ac:dyDescent="0.45">
      <c r="A865" s="35"/>
      <c r="B865" s="35"/>
      <c r="C865" s="35"/>
      <c r="D865" s="35"/>
      <c r="E865" s="35"/>
      <c r="F865" s="35"/>
      <c r="G865" s="35"/>
      <c r="H865" s="35"/>
      <c r="I865" s="35"/>
      <c r="J865" s="35"/>
      <c r="K865" s="35"/>
      <c r="L865" s="35"/>
      <c r="M865" s="35"/>
      <c r="N865" s="35"/>
      <c r="O865" s="35"/>
      <c r="P865" s="35"/>
      <c r="Q865" s="35"/>
      <c r="R865" s="35"/>
      <c r="S865" s="35"/>
    </row>
    <row r="866" spans="1:19" x14ac:dyDescent="0.45">
      <c r="A866" s="35"/>
      <c r="B866" s="35"/>
      <c r="C866" s="35"/>
      <c r="D866" s="35"/>
      <c r="E866" s="35"/>
      <c r="F866" s="35"/>
      <c r="G866" s="35"/>
      <c r="H866" s="35"/>
      <c r="I866" s="35"/>
      <c r="J866" s="35"/>
      <c r="K866" s="35"/>
      <c r="L866" s="35"/>
      <c r="M866" s="35"/>
      <c r="N866" s="35"/>
      <c r="O866" s="35"/>
      <c r="P866" s="35"/>
      <c r="Q866" s="35"/>
      <c r="R866" s="35"/>
      <c r="S866" s="35"/>
    </row>
    <row r="867" spans="1:19" x14ac:dyDescent="0.45">
      <c r="A867" s="35"/>
      <c r="B867" s="35"/>
      <c r="C867" s="35"/>
      <c r="D867" s="35"/>
      <c r="E867" s="35"/>
      <c r="F867" s="35"/>
      <c r="G867" s="35"/>
      <c r="H867" s="35"/>
      <c r="I867" s="35"/>
      <c r="J867" s="35"/>
      <c r="K867" s="35"/>
      <c r="L867" s="35"/>
      <c r="M867" s="35"/>
      <c r="N867" s="35"/>
      <c r="O867" s="35"/>
      <c r="P867" s="35"/>
      <c r="Q867" s="35"/>
      <c r="R867" s="35"/>
      <c r="S867" s="35"/>
    </row>
    <row r="868" spans="1:19" x14ac:dyDescent="0.45">
      <c r="A868" s="35"/>
      <c r="B868" s="35"/>
      <c r="C868" s="35"/>
      <c r="D868" s="35"/>
      <c r="E868" s="35"/>
      <c r="F868" s="35"/>
      <c r="G868" s="35"/>
      <c r="H868" s="35"/>
      <c r="I868" s="35"/>
      <c r="J868" s="35"/>
      <c r="K868" s="35"/>
      <c r="L868" s="35"/>
      <c r="M868" s="35"/>
      <c r="N868" s="35"/>
      <c r="O868" s="35"/>
      <c r="P868" s="35"/>
      <c r="Q868" s="35"/>
      <c r="R868" s="35"/>
      <c r="S868" s="35"/>
    </row>
    <row r="869" spans="1:19" x14ac:dyDescent="0.45">
      <c r="A869" s="35"/>
      <c r="B869" s="35"/>
      <c r="C869" s="35"/>
      <c r="D869" s="35"/>
      <c r="E869" s="35"/>
      <c r="F869" s="35"/>
      <c r="G869" s="35"/>
      <c r="H869" s="35"/>
      <c r="I869" s="35"/>
      <c r="J869" s="35"/>
      <c r="K869" s="35"/>
      <c r="L869" s="35"/>
      <c r="M869" s="35"/>
      <c r="N869" s="35"/>
      <c r="O869" s="35"/>
      <c r="P869" s="35"/>
      <c r="Q869" s="35"/>
      <c r="R869" s="35"/>
      <c r="S869" s="35"/>
    </row>
    <row r="870" spans="1:19" x14ac:dyDescent="0.45">
      <c r="A870" s="35"/>
      <c r="B870" s="35"/>
      <c r="C870" s="35"/>
      <c r="D870" s="35"/>
      <c r="E870" s="35"/>
      <c r="F870" s="35"/>
      <c r="G870" s="35"/>
      <c r="H870" s="35"/>
      <c r="I870" s="35"/>
      <c r="J870" s="35"/>
      <c r="K870" s="35"/>
      <c r="L870" s="35"/>
      <c r="M870" s="35"/>
      <c r="N870" s="35"/>
      <c r="O870" s="35"/>
      <c r="P870" s="35"/>
      <c r="Q870" s="35"/>
      <c r="R870" s="35"/>
      <c r="S870" s="35"/>
    </row>
    <row r="871" spans="1:19" x14ac:dyDescent="0.45">
      <c r="A871" s="35"/>
      <c r="B871" s="35"/>
      <c r="C871" s="35"/>
      <c r="D871" s="35"/>
      <c r="E871" s="35"/>
      <c r="F871" s="35"/>
      <c r="G871" s="35"/>
      <c r="H871" s="35"/>
      <c r="I871" s="35"/>
      <c r="J871" s="35"/>
      <c r="K871" s="35"/>
      <c r="L871" s="35"/>
      <c r="M871" s="35"/>
      <c r="N871" s="35"/>
      <c r="O871" s="35"/>
      <c r="P871" s="35"/>
      <c r="Q871" s="35"/>
      <c r="R871" s="35"/>
      <c r="S871" s="35"/>
    </row>
    <row r="872" spans="1:19" x14ac:dyDescent="0.45">
      <c r="A872" s="35"/>
      <c r="B872" s="35"/>
      <c r="C872" s="35"/>
      <c r="D872" s="35"/>
      <c r="E872" s="35"/>
      <c r="F872" s="35"/>
      <c r="G872" s="35"/>
      <c r="H872" s="35"/>
      <c r="I872" s="35"/>
      <c r="J872" s="35"/>
      <c r="K872" s="35"/>
      <c r="L872" s="35"/>
      <c r="M872" s="35"/>
      <c r="N872" s="35"/>
      <c r="O872" s="35"/>
      <c r="P872" s="35"/>
      <c r="Q872" s="35"/>
      <c r="R872" s="35"/>
      <c r="S872" s="35"/>
    </row>
    <row r="873" spans="1:19" x14ac:dyDescent="0.45">
      <c r="A873" s="35"/>
      <c r="B873" s="35"/>
      <c r="C873" s="35"/>
      <c r="D873" s="35"/>
      <c r="E873" s="35"/>
      <c r="F873" s="35"/>
      <c r="G873" s="35"/>
      <c r="H873" s="35"/>
      <c r="I873" s="35"/>
      <c r="J873" s="35"/>
      <c r="K873" s="35"/>
      <c r="L873" s="35"/>
      <c r="M873" s="35"/>
      <c r="N873" s="35"/>
      <c r="O873" s="35"/>
      <c r="P873" s="35"/>
      <c r="Q873" s="35"/>
      <c r="R873" s="35"/>
      <c r="S873" s="35"/>
    </row>
    <row r="874" spans="1:19" x14ac:dyDescent="0.45">
      <c r="A874" s="35"/>
      <c r="B874" s="35"/>
      <c r="C874" s="35"/>
      <c r="D874" s="35"/>
      <c r="E874" s="35"/>
      <c r="F874" s="35"/>
      <c r="G874" s="35"/>
      <c r="H874" s="35"/>
      <c r="I874" s="35"/>
      <c r="J874" s="35"/>
      <c r="K874" s="35"/>
      <c r="L874" s="35"/>
      <c r="M874" s="35"/>
      <c r="N874" s="35"/>
      <c r="O874" s="35"/>
      <c r="P874" s="35"/>
      <c r="Q874" s="35"/>
      <c r="R874" s="35"/>
      <c r="S874" s="35"/>
    </row>
    <row r="875" spans="1:19" x14ac:dyDescent="0.45">
      <c r="A875" s="35"/>
      <c r="B875" s="35"/>
      <c r="C875" s="35"/>
      <c r="D875" s="35"/>
      <c r="E875" s="35"/>
      <c r="F875" s="35"/>
      <c r="G875" s="35"/>
      <c r="H875" s="35"/>
      <c r="I875" s="35"/>
      <c r="J875" s="35"/>
      <c r="K875" s="35"/>
      <c r="L875" s="35"/>
      <c r="M875" s="35"/>
      <c r="N875" s="35"/>
      <c r="O875" s="35"/>
      <c r="P875" s="35"/>
      <c r="Q875" s="35"/>
      <c r="R875" s="35"/>
      <c r="S875" s="35"/>
    </row>
    <row r="876" spans="1:19" x14ac:dyDescent="0.45">
      <c r="A876" s="35"/>
      <c r="B876" s="35"/>
      <c r="C876" s="35"/>
      <c r="D876" s="35"/>
      <c r="E876" s="35"/>
      <c r="F876" s="35"/>
      <c r="G876" s="35"/>
      <c r="H876" s="35"/>
      <c r="I876" s="35"/>
      <c r="J876" s="35"/>
      <c r="K876" s="35"/>
      <c r="L876" s="35"/>
      <c r="M876" s="35"/>
      <c r="N876" s="35"/>
      <c r="O876" s="35"/>
      <c r="P876" s="35"/>
      <c r="Q876" s="35"/>
      <c r="R876" s="35"/>
      <c r="S876" s="35"/>
    </row>
    <row r="877" spans="1:19" x14ac:dyDescent="0.45">
      <c r="A877" s="35"/>
      <c r="B877" s="35"/>
      <c r="C877" s="35"/>
      <c r="D877" s="35"/>
      <c r="E877" s="35"/>
      <c r="F877" s="35"/>
      <c r="G877" s="35"/>
      <c r="H877" s="35"/>
      <c r="I877" s="35"/>
      <c r="J877" s="35"/>
      <c r="K877" s="35"/>
      <c r="L877" s="35"/>
      <c r="M877" s="35"/>
      <c r="N877" s="35"/>
      <c r="O877" s="35"/>
      <c r="P877" s="35"/>
      <c r="Q877" s="35"/>
      <c r="R877" s="35"/>
      <c r="S877" s="35"/>
    </row>
    <row r="878" spans="1:19" x14ac:dyDescent="0.45">
      <c r="A878" s="35"/>
      <c r="B878" s="35"/>
      <c r="C878" s="35"/>
      <c r="D878" s="35"/>
      <c r="E878" s="35"/>
      <c r="F878" s="35"/>
      <c r="G878" s="35"/>
      <c r="H878" s="35"/>
      <c r="I878" s="35"/>
      <c r="J878" s="35"/>
      <c r="K878" s="35"/>
      <c r="L878" s="35"/>
      <c r="M878" s="35"/>
      <c r="N878" s="35"/>
      <c r="O878" s="35"/>
      <c r="P878" s="35"/>
      <c r="Q878" s="35"/>
      <c r="R878" s="35"/>
      <c r="S878" s="35"/>
    </row>
    <row r="879" spans="1:19" x14ac:dyDescent="0.45">
      <c r="A879" s="35"/>
      <c r="B879" s="35"/>
      <c r="C879" s="35"/>
      <c r="D879" s="35"/>
      <c r="E879" s="35"/>
      <c r="F879" s="35"/>
      <c r="G879" s="35"/>
      <c r="H879" s="35"/>
      <c r="I879" s="35"/>
      <c r="J879" s="35"/>
      <c r="K879" s="35"/>
      <c r="L879" s="35"/>
      <c r="M879" s="35"/>
      <c r="N879" s="35"/>
      <c r="O879" s="35"/>
      <c r="P879" s="35"/>
      <c r="Q879" s="35"/>
      <c r="R879" s="35"/>
      <c r="S879" s="35"/>
    </row>
    <row r="880" spans="1:19" x14ac:dyDescent="0.45">
      <c r="A880" s="35"/>
      <c r="B880" s="35"/>
      <c r="C880" s="35"/>
      <c r="D880" s="35"/>
      <c r="E880" s="35"/>
      <c r="F880" s="35"/>
      <c r="G880" s="35"/>
      <c r="H880" s="35"/>
      <c r="I880" s="35"/>
      <c r="J880" s="35"/>
      <c r="K880" s="35"/>
      <c r="L880" s="35"/>
      <c r="M880" s="35"/>
      <c r="N880" s="35"/>
      <c r="O880" s="35"/>
      <c r="P880" s="35"/>
      <c r="Q880" s="35"/>
      <c r="R880" s="35"/>
      <c r="S880" s="35"/>
    </row>
    <row r="881" spans="1:19" x14ac:dyDescent="0.45">
      <c r="A881" s="35"/>
      <c r="B881" s="35"/>
      <c r="C881" s="35"/>
      <c r="D881" s="35"/>
      <c r="E881" s="35"/>
      <c r="F881" s="35"/>
      <c r="G881" s="35"/>
      <c r="H881" s="35"/>
      <c r="I881" s="35"/>
      <c r="J881" s="35"/>
      <c r="K881" s="35"/>
      <c r="L881" s="35"/>
      <c r="M881" s="35"/>
      <c r="N881" s="35"/>
      <c r="O881" s="35"/>
      <c r="P881" s="35"/>
      <c r="Q881" s="35"/>
      <c r="R881" s="35"/>
      <c r="S881" s="35"/>
    </row>
    <row r="882" spans="1:19" x14ac:dyDescent="0.45">
      <c r="A882" s="35"/>
      <c r="B882" s="35"/>
      <c r="C882" s="35"/>
      <c r="D882" s="35"/>
      <c r="E882" s="35"/>
      <c r="F882" s="35"/>
      <c r="G882" s="35"/>
      <c r="H882" s="35"/>
      <c r="I882" s="35"/>
      <c r="J882" s="35"/>
      <c r="K882" s="35"/>
      <c r="L882" s="35"/>
      <c r="M882" s="35"/>
      <c r="N882" s="35"/>
      <c r="O882" s="35"/>
      <c r="P882" s="35"/>
      <c r="Q882" s="35"/>
      <c r="R882" s="35"/>
      <c r="S882" s="35"/>
    </row>
    <row r="883" spans="1:19" x14ac:dyDescent="0.45">
      <c r="A883" s="35"/>
      <c r="B883" s="35"/>
      <c r="C883" s="35"/>
      <c r="D883" s="35"/>
      <c r="E883" s="35"/>
      <c r="F883" s="35"/>
      <c r="G883" s="35"/>
      <c r="H883" s="35"/>
      <c r="I883" s="35"/>
      <c r="J883" s="35"/>
      <c r="K883" s="35"/>
      <c r="L883" s="35"/>
      <c r="M883" s="35"/>
      <c r="N883" s="35"/>
      <c r="O883" s="35"/>
      <c r="P883" s="35"/>
      <c r="Q883" s="35"/>
      <c r="R883" s="35"/>
      <c r="S883" s="35"/>
    </row>
    <row r="884" spans="1:19" x14ac:dyDescent="0.45">
      <c r="A884" s="35"/>
      <c r="B884" s="35"/>
      <c r="C884" s="35"/>
      <c r="D884" s="35"/>
      <c r="E884" s="35"/>
      <c r="F884" s="35"/>
      <c r="G884" s="35"/>
      <c r="H884" s="35"/>
      <c r="I884" s="35"/>
      <c r="J884" s="35"/>
      <c r="K884" s="35"/>
      <c r="L884" s="35"/>
      <c r="M884" s="35"/>
      <c r="N884" s="35"/>
      <c r="O884" s="35"/>
      <c r="P884" s="35"/>
      <c r="Q884" s="35"/>
      <c r="R884" s="35"/>
      <c r="S884" s="35"/>
    </row>
    <row r="885" spans="1:19" x14ac:dyDescent="0.45">
      <c r="A885" s="35"/>
      <c r="B885" s="35"/>
      <c r="C885" s="35"/>
      <c r="D885" s="35"/>
      <c r="E885" s="35"/>
      <c r="F885" s="35"/>
      <c r="G885" s="35"/>
      <c r="H885" s="35"/>
      <c r="I885" s="35"/>
      <c r="J885" s="35"/>
      <c r="K885" s="35"/>
      <c r="L885" s="35"/>
      <c r="M885" s="35"/>
      <c r="N885" s="35"/>
      <c r="O885" s="35"/>
      <c r="P885" s="35"/>
      <c r="Q885" s="35"/>
      <c r="R885" s="35"/>
      <c r="S885" s="35"/>
    </row>
    <row r="886" spans="1:19" x14ac:dyDescent="0.45">
      <c r="A886" s="35"/>
      <c r="B886" s="35"/>
      <c r="C886" s="35"/>
      <c r="D886" s="35"/>
      <c r="E886" s="35"/>
      <c r="F886" s="35"/>
      <c r="G886" s="35"/>
      <c r="H886" s="35"/>
      <c r="I886" s="35"/>
      <c r="J886" s="35"/>
      <c r="K886" s="35"/>
      <c r="L886" s="35"/>
      <c r="M886" s="35"/>
      <c r="N886" s="35"/>
      <c r="O886" s="35"/>
      <c r="P886" s="35"/>
      <c r="Q886" s="35"/>
      <c r="R886" s="35"/>
      <c r="S886" s="35"/>
    </row>
    <row r="887" spans="1:19" x14ac:dyDescent="0.45">
      <c r="A887" s="35"/>
      <c r="B887" s="35"/>
      <c r="C887" s="35"/>
      <c r="D887" s="35"/>
      <c r="E887" s="35"/>
      <c r="F887" s="35"/>
      <c r="G887" s="35"/>
      <c r="H887" s="35"/>
      <c r="I887" s="35"/>
      <c r="J887" s="35"/>
      <c r="K887" s="35"/>
      <c r="L887" s="35"/>
      <c r="M887" s="35"/>
      <c r="N887" s="35"/>
      <c r="O887" s="35"/>
      <c r="P887" s="35"/>
      <c r="Q887" s="35"/>
      <c r="R887" s="35"/>
      <c r="S887" s="35"/>
    </row>
    <row r="888" spans="1:19" x14ac:dyDescent="0.45">
      <c r="A888" s="35"/>
      <c r="B888" s="35"/>
      <c r="C888" s="35"/>
      <c r="D888" s="35"/>
      <c r="E888" s="35"/>
      <c r="F888" s="35"/>
      <c r="G888" s="35"/>
      <c r="H888" s="35"/>
      <c r="I888" s="35"/>
      <c r="J888" s="35"/>
      <c r="K888" s="35"/>
      <c r="L888" s="35"/>
      <c r="M888" s="35"/>
      <c r="N888" s="35"/>
      <c r="O888" s="35"/>
      <c r="P888" s="35"/>
      <c r="Q888" s="35"/>
      <c r="R888" s="35"/>
      <c r="S888" s="35"/>
    </row>
    <row r="889" spans="1:19" x14ac:dyDescent="0.45">
      <c r="A889" s="35"/>
      <c r="B889" s="35"/>
      <c r="C889" s="35"/>
      <c r="D889" s="35"/>
      <c r="E889" s="35"/>
      <c r="F889" s="35"/>
      <c r="G889" s="35"/>
      <c r="H889" s="35"/>
      <c r="I889" s="35"/>
      <c r="J889" s="35"/>
      <c r="K889" s="35"/>
      <c r="L889" s="35"/>
      <c r="M889" s="35"/>
      <c r="N889" s="35"/>
      <c r="O889" s="35"/>
      <c r="P889" s="35"/>
      <c r="Q889" s="35"/>
      <c r="R889" s="35"/>
      <c r="S889" s="35"/>
    </row>
    <row r="890" spans="1:19" x14ac:dyDescent="0.45">
      <c r="A890" s="35"/>
      <c r="B890" s="35"/>
      <c r="C890" s="35"/>
      <c r="D890" s="35"/>
      <c r="E890" s="35"/>
      <c r="F890" s="35"/>
      <c r="G890" s="35"/>
      <c r="H890" s="35"/>
      <c r="I890" s="35"/>
      <c r="J890" s="35"/>
      <c r="K890" s="35"/>
      <c r="L890" s="35"/>
      <c r="M890" s="35"/>
      <c r="N890" s="35"/>
      <c r="O890" s="35"/>
      <c r="P890" s="35"/>
      <c r="Q890" s="35"/>
      <c r="R890" s="35"/>
      <c r="S890" s="35"/>
    </row>
    <row r="891" spans="1:19" x14ac:dyDescent="0.45">
      <c r="A891" s="35"/>
      <c r="B891" s="35"/>
      <c r="C891" s="35"/>
      <c r="D891" s="35"/>
      <c r="E891" s="35"/>
      <c r="F891" s="35"/>
      <c r="G891" s="35"/>
      <c r="H891" s="35"/>
      <c r="I891" s="35"/>
      <c r="J891" s="35"/>
      <c r="K891" s="35"/>
      <c r="L891" s="35"/>
      <c r="M891" s="35"/>
      <c r="N891" s="35"/>
      <c r="O891" s="35"/>
      <c r="P891" s="35"/>
      <c r="Q891" s="35"/>
      <c r="R891" s="35"/>
      <c r="S891" s="35"/>
    </row>
    <row r="892" spans="1:19" x14ac:dyDescent="0.45">
      <c r="A892" s="35"/>
      <c r="B892" s="35"/>
      <c r="C892" s="35"/>
      <c r="D892" s="35"/>
      <c r="E892" s="35"/>
      <c r="F892" s="35"/>
      <c r="G892" s="35"/>
      <c r="H892" s="35"/>
      <c r="I892" s="35"/>
      <c r="J892" s="35"/>
      <c r="K892" s="35"/>
      <c r="L892" s="35"/>
      <c r="M892" s="35"/>
      <c r="N892" s="35"/>
      <c r="O892" s="35"/>
      <c r="P892" s="35"/>
      <c r="Q892" s="35"/>
      <c r="R892" s="35"/>
      <c r="S892" s="35"/>
    </row>
    <row r="893" spans="1:19" x14ac:dyDescent="0.45">
      <c r="A893" s="35"/>
      <c r="B893" s="35"/>
      <c r="C893" s="35"/>
      <c r="D893" s="35"/>
      <c r="E893" s="35"/>
      <c r="F893" s="35"/>
      <c r="G893" s="35"/>
      <c r="H893" s="35"/>
      <c r="I893" s="35"/>
      <c r="J893" s="35"/>
      <c r="K893" s="35"/>
      <c r="L893" s="35"/>
      <c r="M893" s="35"/>
      <c r="N893" s="35"/>
      <c r="O893" s="35"/>
      <c r="P893" s="35"/>
      <c r="Q893" s="35"/>
      <c r="R893" s="35"/>
      <c r="S893" s="35"/>
    </row>
    <row r="894" spans="1:19" x14ac:dyDescent="0.45">
      <c r="A894" s="35"/>
      <c r="B894" s="35"/>
      <c r="C894" s="35"/>
      <c r="D894" s="35"/>
      <c r="E894" s="35"/>
      <c r="F894" s="35"/>
      <c r="G894" s="35"/>
      <c r="H894" s="35"/>
      <c r="I894" s="35"/>
      <c r="J894" s="35"/>
      <c r="K894" s="35"/>
      <c r="L894" s="35"/>
      <c r="M894" s="35"/>
      <c r="N894" s="35"/>
      <c r="O894" s="35"/>
      <c r="P894" s="35"/>
      <c r="Q894" s="35"/>
      <c r="R894" s="35"/>
      <c r="S894" s="35"/>
    </row>
    <row r="895" spans="1:19" x14ac:dyDescent="0.45">
      <c r="A895" s="35"/>
      <c r="B895" s="35"/>
      <c r="C895" s="35"/>
      <c r="D895" s="35"/>
      <c r="E895" s="35"/>
      <c r="F895" s="35"/>
      <c r="G895" s="35"/>
      <c r="H895" s="35"/>
      <c r="I895" s="35"/>
      <c r="J895" s="35"/>
      <c r="K895" s="35"/>
      <c r="L895" s="35"/>
      <c r="M895" s="35"/>
      <c r="N895" s="35"/>
      <c r="O895" s="35"/>
      <c r="P895" s="35"/>
      <c r="Q895" s="35"/>
      <c r="R895" s="35"/>
      <c r="S895" s="35"/>
    </row>
    <row r="896" spans="1:19" x14ac:dyDescent="0.45">
      <c r="A896" s="35"/>
      <c r="B896" s="35"/>
      <c r="C896" s="35"/>
      <c r="D896" s="35"/>
      <c r="E896" s="35"/>
      <c r="F896" s="35"/>
      <c r="G896" s="35"/>
      <c r="H896" s="35"/>
      <c r="I896" s="35"/>
      <c r="J896" s="35"/>
      <c r="K896" s="35"/>
      <c r="L896" s="35"/>
      <c r="M896" s="35"/>
      <c r="N896" s="35"/>
      <c r="O896" s="35"/>
      <c r="P896" s="35"/>
      <c r="Q896" s="35"/>
      <c r="R896" s="35"/>
      <c r="S896" s="35"/>
    </row>
    <row r="897" spans="1:19" x14ac:dyDescent="0.45">
      <c r="A897" s="35"/>
      <c r="B897" s="35"/>
      <c r="C897" s="35"/>
      <c r="D897" s="35"/>
      <c r="E897" s="35"/>
      <c r="F897" s="35"/>
      <c r="G897" s="35"/>
      <c r="H897" s="35"/>
      <c r="I897" s="35"/>
      <c r="J897" s="35"/>
      <c r="K897" s="35"/>
      <c r="L897" s="35"/>
      <c r="M897" s="35"/>
      <c r="N897" s="35"/>
      <c r="O897" s="35"/>
      <c r="P897" s="35"/>
      <c r="Q897" s="35"/>
      <c r="R897" s="35"/>
      <c r="S897" s="35"/>
    </row>
    <row r="898" spans="1:19" x14ac:dyDescent="0.45">
      <c r="A898" s="35"/>
      <c r="B898" s="35"/>
      <c r="C898" s="35"/>
      <c r="D898" s="35"/>
      <c r="E898" s="35"/>
      <c r="F898" s="35"/>
      <c r="G898" s="35"/>
      <c r="H898" s="35"/>
      <c r="I898" s="35"/>
      <c r="J898" s="35"/>
      <c r="K898" s="35"/>
      <c r="L898" s="35"/>
      <c r="M898" s="35"/>
      <c r="N898" s="35"/>
      <c r="O898" s="35"/>
      <c r="P898" s="35"/>
      <c r="Q898" s="35"/>
      <c r="R898" s="35"/>
      <c r="S898" s="35"/>
    </row>
    <row r="899" spans="1:19" x14ac:dyDescent="0.45">
      <c r="A899" s="35"/>
      <c r="B899" s="35"/>
      <c r="C899" s="35"/>
      <c r="D899" s="35"/>
      <c r="E899" s="35"/>
      <c r="F899" s="35"/>
      <c r="G899" s="35"/>
      <c r="H899" s="35"/>
      <c r="I899" s="35"/>
      <c r="J899" s="35"/>
      <c r="K899" s="35"/>
      <c r="L899" s="35"/>
      <c r="M899" s="35"/>
      <c r="N899" s="35"/>
      <c r="O899" s="35"/>
      <c r="P899" s="35"/>
      <c r="Q899" s="35"/>
      <c r="R899" s="35"/>
      <c r="S899" s="35"/>
    </row>
    <row r="900" spans="1:19" x14ac:dyDescent="0.45">
      <c r="A900" s="35"/>
      <c r="B900" s="35"/>
      <c r="C900" s="35"/>
      <c r="D900" s="35"/>
      <c r="E900" s="35"/>
      <c r="F900" s="35"/>
      <c r="G900" s="35"/>
      <c r="H900" s="35"/>
      <c r="I900" s="35"/>
      <c r="J900" s="35"/>
      <c r="K900" s="35"/>
      <c r="L900" s="35"/>
      <c r="M900" s="35"/>
      <c r="N900" s="35"/>
      <c r="O900" s="35"/>
      <c r="P900" s="35"/>
      <c r="Q900" s="35"/>
      <c r="R900" s="35"/>
      <c r="S900" s="35"/>
    </row>
    <row r="901" spans="1:19" x14ac:dyDescent="0.45">
      <c r="A901" s="35"/>
      <c r="B901" s="35"/>
      <c r="C901" s="35"/>
      <c r="D901" s="35"/>
      <c r="E901" s="35"/>
      <c r="F901" s="35"/>
      <c r="G901" s="35"/>
      <c r="H901" s="35"/>
      <c r="I901" s="35"/>
      <c r="J901" s="35"/>
      <c r="K901" s="35"/>
      <c r="L901" s="35"/>
      <c r="M901" s="35"/>
      <c r="N901" s="35"/>
      <c r="O901" s="35"/>
      <c r="P901" s="35"/>
      <c r="Q901" s="35"/>
      <c r="R901" s="35"/>
      <c r="S901" s="35"/>
    </row>
    <row r="902" spans="1:19" x14ac:dyDescent="0.45">
      <c r="A902" s="35"/>
      <c r="B902" s="35"/>
      <c r="C902" s="35"/>
      <c r="D902" s="35"/>
      <c r="E902" s="35"/>
      <c r="F902" s="35"/>
      <c r="G902" s="35"/>
      <c r="H902" s="35"/>
      <c r="I902" s="35"/>
      <c r="J902" s="35"/>
      <c r="K902" s="35"/>
      <c r="L902" s="35"/>
      <c r="M902" s="35"/>
      <c r="N902" s="35"/>
      <c r="O902" s="35"/>
      <c r="P902" s="35"/>
      <c r="Q902" s="35"/>
      <c r="R902" s="35"/>
      <c r="S902" s="35"/>
    </row>
    <row r="903" spans="1:19" x14ac:dyDescent="0.45">
      <c r="A903" s="35"/>
      <c r="B903" s="35"/>
      <c r="C903" s="35"/>
      <c r="D903" s="35"/>
      <c r="E903" s="35"/>
      <c r="F903" s="35"/>
      <c r="G903" s="35"/>
      <c r="H903" s="35"/>
      <c r="I903" s="35"/>
      <c r="J903" s="35"/>
      <c r="K903" s="35"/>
      <c r="L903" s="35"/>
      <c r="M903" s="35"/>
      <c r="N903" s="35"/>
      <c r="O903" s="35"/>
      <c r="P903" s="35"/>
      <c r="Q903" s="35"/>
      <c r="R903" s="35"/>
      <c r="S903" s="35"/>
    </row>
    <row r="904" spans="1:19" x14ac:dyDescent="0.45">
      <c r="A904" s="35"/>
      <c r="B904" s="35"/>
      <c r="C904" s="35"/>
      <c r="D904" s="35"/>
      <c r="E904" s="35"/>
      <c r="F904" s="35"/>
      <c r="G904" s="35"/>
      <c r="H904" s="35"/>
      <c r="I904" s="35"/>
      <c r="J904" s="35"/>
      <c r="K904" s="35"/>
      <c r="L904" s="35"/>
      <c r="M904" s="35"/>
      <c r="N904" s="35"/>
      <c r="O904" s="35"/>
      <c r="P904" s="35"/>
      <c r="Q904" s="35"/>
      <c r="R904" s="35"/>
      <c r="S904" s="35"/>
    </row>
    <row r="905" spans="1:19" x14ac:dyDescent="0.45">
      <c r="A905" s="35"/>
      <c r="B905" s="35"/>
      <c r="C905" s="35"/>
      <c r="D905" s="35"/>
      <c r="E905" s="35"/>
      <c r="F905" s="35"/>
      <c r="G905" s="35"/>
      <c r="H905" s="35"/>
      <c r="I905" s="35"/>
      <c r="J905" s="35"/>
      <c r="K905" s="35"/>
      <c r="L905" s="35"/>
      <c r="M905" s="35"/>
      <c r="N905" s="35"/>
      <c r="O905" s="35"/>
      <c r="P905" s="35"/>
      <c r="Q905" s="35"/>
      <c r="R905" s="35"/>
      <c r="S905" s="35"/>
    </row>
    <row r="906" spans="1:19" x14ac:dyDescent="0.45">
      <c r="A906" s="35"/>
      <c r="B906" s="35"/>
      <c r="C906" s="35"/>
      <c r="D906" s="35"/>
      <c r="E906" s="35"/>
      <c r="F906" s="35"/>
      <c r="G906" s="35"/>
      <c r="H906" s="35"/>
      <c r="I906" s="35"/>
      <c r="J906" s="35"/>
      <c r="K906" s="35"/>
      <c r="L906" s="35"/>
      <c r="M906" s="35"/>
      <c r="N906" s="35"/>
      <c r="O906" s="35"/>
      <c r="P906" s="35"/>
      <c r="Q906" s="35"/>
      <c r="R906" s="35"/>
      <c r="S906" s="35"/>
    </row>
    <row r="907" spans="1:19" x14ac:dyDescent="0.45">
      <c r="A907" s="35"/>
      <c r="B907" s="35"/>
      <c r="C907" s="35"/>
      <c r="D907" s="35"/>
      <c r="E907" s="35"/>
      <c r="F907" s="35"/>
      <c r="G907" s="35"/>
      <c r="H907" s="35"/>
      <c r="I907" s="35"/>
      <c r="J907" s="35"/>
      <c r="K907" s="35"/>
      <c r="L907" s="35"/>
      <c r="M907" s="35"/>
      <c r="N907" s="35"/>
      <c r="O907" s="35"/>
      <c r="P907" s="35"/>
      <c r="Q907" s="35"/>
      <c r="R907" s="35"/>
      <c r="S907" s="35"/>
    </row>
    <row r="908" spans="1:19" x14ac:dyDescent="0.45">
      <c r="A908" s="35"/>
      <c r="B908" s="35"/>
      <c r="C908" s="35"/>
      <c r="D908" s="35"/>
      <c r="E908" s="35"/>
      <c r="F908" s="35"/>
      <c r="G908" s="35"/>
      <c r="H908" s="35"/>
      <c r="I908" s="35"/>
      <c r="J908" s="35"/>
      <c r="K908" s="35"/>
      <c r="L908" s="35"/>
      <c r="M908" s="35"/>
      <c r="N908" s="35"/>
      <c r="O908" s="35"/>
      <c r="P908" s="35"/>
      <c r="Q908" s="35"/>
      <c r="R908" s="35"/>
      <c r="S908" s="35"/>
    </row>
    <row r="909" spans="1:19" x14ac:dyDescent="0.45">
      <c r="A909" s="35"/>
      <c r="B909" s="35"/>
      <c r="C909" s="35"/>
      <c r="D909" s="35"/>
      <c r="E909" s="35"/>
      <c r="F909" s="35"/>
      <c r="G909" s="35"/>
      <c r="H909" s="35"/>
      <c r="I909" s="35"/>
      <c r="J909" s="35"/>
      <c r="K909" s="35"/>
      <c r="L909" s="35"/>
      <c r="M909" s="35"/>
      <c r="N909" s="35"/>
      <c r="O909" s="35"/>
      <c r="P909" s="35"/>
      <c r="Q909" s="35"/>
      <c r="R909" s="35"/>
      <c r="S909" s="35"/>
    </row>
    <row r="910" spans="1:19" x14ac:dyDescent="0.45">
      <c r="A910" s="35"/>
      <c r="B910" s="35"/>
      <c r="C910" s="35"/>
      <c r="D910" s="35"/>
      <c r="E910" s="35"/>
      <c r="F910" s="35"/>
      <c r="G910" s="35"/>
      <c r="H910" s="35"/>
      <c r="I910" s="35"/>
      <c r="J910" s="35"/>
      <c r="K910" s="35"/>
      <c r="L910" s="35"/>
      <c r="M910" s="35"/>
      <c r="N910" s="35"/>
      <c r="O910" s="35"/>
      <c r="P910" s="35"/>
      <c r="Q910" s="35"/>
      <c r="R910" s="35"/>
      <c r="S910" s="35"/>
    </row>
    <row r="911" spans="1:19" x14ac:dyDescent="0.45">
      <c r="A911" s="35"/>
      <c r="B911" s="35"/>
      <c r="C911" s="35"/>
      <c r="D911" s="35"/>
      <c r="E911" s="35"/>
      <c r="F911" s="35"/>
      <c r="G911" s="35"/>
      <c r="H911" s="35"/>
      <c r="I911" s="35"/>
      <c r="J911" s="35"/>
      <c r="K911" s="35"/>
      <c r="L911" s="35"/>
      <c r="M911" s="35"/>
      <c r="N911" s="35"/>
      <c r="O911" s="35"/>
      <c r="P911" s="35"/>
      <c r="Q911" s="35"/>
      <c r="R911" s="35"/>
      <c r="S911" s="35"/>
    </row>
    <row r="912" spans="1:19" x14ac:dyDescent="0.45">
      <c r="A912" s="35"/>
      <c r="B912" s="35"/>
      <c r="C912" s="35"/>
      <c r="D912" s="35"/>
      <c r="E912" s="35"/>
      <c r="F912" s="35"/>
      <c r="G912" s="35"/>
      <c r="H912" s="35"/>
      <c r="I912" s="35"/>
      <c r="J912" s="35"/>
      <c r="K912" s="35"/>
      <c r="L912" s="35"/>
      <c r="M912" s="35"/>
      <c r="N912" s="35"/>
      <c r="O912" s="35"/>
      <c r="P912" s="35"/>
      <c r="Q912" s="35"/>
      <c r="R912" s="35"/>
      <c r="S912" s="35"/>
    </row>
    <row r="913" spans="1:19" x14ac:dyDescent="0.45">
      <c r="A913" s="35"/>
      <c r="B913" s="35"/>
      <c r="C913" s="35"/>
      <c r="D913" s="35"/>
      <c r="E913" s="35"/>
      <c r="F913" s="35"/>
      <c r="G913" s="35"/>
      <c r="H913" s="35"/>
      <c r="I913" s="35"/>
      <c r="J913" s="35"/>
      <c r="K913" s="35"/>
      <c r="L913" s="35"/>
      <c r="M913" s="35"/>
      <c r="N913" s="35"/>
      <c r="O913" s="35"/>
      <c r="P913" s="35"/>
      <c r="Q913" s="35"/>
      <c r="R913" s="35"/>
      <c r="S913" s="35"/>
    </row>
    <row r="914" spans="1:19" x14ac:dyDescent="0.45">
      <c r="A914" s="35"/>
      <c r="B914" s="35"/>
      <c r="C914" s="35"/>
      <c r="D914" s="35"/>
      <c r="E914" s="35"/>
      <c r="F914" s="35"/>
      <c r="G914" s="35"/>
      <c r="H914" s="35"/>
      <c r="I914" s="35"/>
      <c r="J914" s="35"/>
      <c r="K914" s="35"/>
      <c r="L914" s="35"/>
      <c r="M914" s="35"/>
      <c r="N914" s="35"/>
      <c r="O914" s="35"/>
      <c r="P914" s="35"/>
      <c r="Q914" s="35"/>
      <c r="R914" s="35"/>
      <c r="S914" s="35"/>
    </row>
    <row r="915" spans="1:19" x14ac:dyDescent="0.45">
      <c r="A915" s="35"/>
      <c r="B915" s="35"/>
      <c r="C915" s="35"/>
      <c r="D915" s="35"/>
      <c r="E915" s="35"/>
      <c r="F915" s="35"/>
      <c r="G915" s="35"/>
      <c r="H915" s="35"/>
      <c r="I915" s="35"/>
      <c r="J915" s="35"/>
      <c r="K915" s="35"/>
      <c r="L915" s="35"/>
      <c r="M915" s="35"/>
      <c r="N915" s="35"/>
      <c r="O915" s="35"/>
      <c r="P915" s="35"/>
      <c r="Q915" s="35"/>
      <c r="R915" s="35"/>
      <c r="S915" s="35"/>
    </row>
    <row r="916" spans="1:19" x14ac:dyDescent="0.45">
      <c r="A916" s="35"/>
      <c r="B916" s="35"/>
      <c r="C916" s="35"/>
      <c r="D916" s="35"/>
      <c r="E916" s="35"/>
      <c r="F916" s="35"/>
      <c r="G916" s="35"/>
      <c r="H916" s="35"/>
      <c r="I916" s="35"/>
      <c r="J916" s="35"/>
      <c r="K916" s="35"/>
      <c r="L916" s="35"/>
      <c r="M916" s="35"/>
      <c r="N916" s="35"/>
      <c r="O916" s="35"/>
      <c r="P916" s="35"/>
      <c r="Q916" s="35"/>
      <c r="R916" s="35"/>
      <c r="S916" s="35"/>
    </row>
    <row r="917" spans="1:19" x14ac:dyDescent="0.45">
      <c r="A917" s="35"/>
      <c r="B917" s="35"/>
      <c r="C917" s="35"/>
      <c r="D917" s="35"/>
      <c r="E917" s="35"/>
      <c r="F917" s="35"/>
      <c r="G917" s="35"/>
      <c r="H917" s="35"/>
      <c r="I917" s="35"/>
      <c r="J917" s="35"/>
      <c r="K917" s="35"/>
      <c r="L917" s="35"/>
      <c r="M917" s="35"/>
      <c r="N917" s="35"/>
      <c r="O917" s="35"/>
      <c r="P917" s="35"/>
      <c r="Q917" s="35"/>
      <c r="R917" s="35"/>
      <c r="S917" s="35"/>
    </row>
    <row r="918" spans="1:19" x14ac:dyDescent="0.45">
      <c r="A918" s="35"/>
      <c r="B918" s="35"/>
      <c r="C918" s="35"/>
      <c r="D918" s="35"/>
      <c r="E918" s="35"/>
      <c r="F918" s="35"/>
      <c r="G918" s="35"/>
      <c r="H918" s="35"/>
      <c r="I918" s="35"/>
      <c r="J918" s="35"/>
      <c r="K918" s="35"/>
      <c r="L918" s="35"/>
      <c r="M918" s="35"/>
      <c r="N918" s="35"/>
      <c r="O918" s="35"/>
      <c r="P918" s="35"/>
      <c r="Q918" s="35"/>
      <c r="R918" s="35"/>
      <c r="S918" s="35"/>
    </row>
    <row r="919" spans="1:19" x14ac:dyDescent="0.45">
      <c r="A919" s="35"/>
      <c r="B919" s="35"/>
      <c r="C919" s="35"/>
      <c r="D919" s="35"/>
      <c r="E919" s="35"/>
      <c r="F919" s="35"/>
      <c r="G919" s="35"/>
      <c r="H919" s="35"/>
      <c r="I919" s="35"/>
      <c r="J919" s="35"/>
      <c r="K919" s="35"/>
      <c r="L919" s="35"/>
      <c r="M919" s="35"/>
      <c r="N919" s="35"/>
      <c r="O919" s="35"/>
      <c r="P919" s="35"/>
      <c r="Q919" s="35"/>
      <c r="R919" s="35"/>
      <c r="S919" s="35"/>
    </row>
    <row r="920" spans="1:19" x14ac:dyDescent="0.45">
      <c r="A920" s="35"/>
      <c r="B920" s="35"/>
      <c r="C920" s="35"/>
      <c r="D920" s="35"/>
      <c r="E920" s="35"/>
      <c r="F920" s="35"/>
      <c r="G920" s="35"/>
      <c r="H920" s="35"/>
      <c r="I920" s="35"/>
      <c r="J920" s="35"/>
      <c r="K920" s="35"/>
      <c r="L920" s="35"/>
      <c r="M920" s="35"/>
      <c r="N920" s="35"/>
      <c r="O920" s="35"/>
      <c r="P920" s="35"/>
      <c r="Q920" s="35"/>
      <c r="R920" s="35"/>
      <c r="S920" s="35"/>
    </row>
    <row r="921" spans="1:19" x14ac:dyDescent="0.45">
      <c r="A921" s="35"/>
      <c r="B921" s="35"/>
      <c r="C921" s="35"/>
      <c r="D921" s="35"/>
      <c r="E921" s="35"/>
      <c r="F921" s="35"/>
      <c r="G921" s="35"/>
      <c r="H921" s="35"/>
      <c r="I921" s="35"/>
      <c r="J921" s="35"/>
      <c r="K921" s="35"/>
      <c r="L921" s="35"/>
      <c r="M921" s="35"/>
      <c r="N921" s="35"/>
      <c r="O921" s="35"/>
      <c r="P921" s="35"/>
      <c r="Q921" s="35"/>
      <c r="R921" s="35"/>
      <c r="S921" s="35"/>
    </row>
    <row r="922" spans="1:19" x14ac:dyDescent="0.45">
      <c r="A922" s="35"/>
      <c r="B922" s="35"/>
      <c r="C922" s="35"/>
      <c r="D922" s="35"/>
      <c r="E922" s="35"/>
      <c r="F922" s="35"/>
      <c r="G922" s="35"/>
      <c r="H922" s="35"/>
      <c r="I922" s="35"/>
      <c r="J922" s="35"/>
      <c r="K922" s="35"/>
      <c r="L922" s="35"/>
      <c r="M922" s="35"/>
      <c r="N922" s="35"/>
      <c r="O922" s="35"/>
      <c r="P922" s="35"/>
      <c r="Q922" s="35"/>
      <c r="R922" s="35"/>
      <c r="S922" s="35"/>
    </row>
    <row r="923" spans="1:19" x14ac:dyDescent="0.45">
      <c r="A923" s="35"/>
      <c r="B923" s="35"/>
      <c r="C923" s="35"/>
      <c r="D923" s="35"/>
      <c r="E923" s="35"/>
      <c r="F923" s="35"/>
      <c r="G923" s="35"/>
      <c r="H923" s="35"/>
      <c r="I923" s="35"/>
      <c r="J923" s="35"/>
      <c r="K923" s="35"/>
      <c r="L923" s="35"/>
      <c r="M923" s="35"/>
      <c r="N923" s="35"/>
      <c r="O923" s="35"/>
      <c r="P923" s="35"/>
      <c r="Q923" s="35"/>
      <c r="R923" s="35"/>
      <c r="S923" s="35"/>
    </row>
    <row r="924" spans="1:19" x14ac:dyDescent="0.45">
      <c r="A924" s="35"/>
      <c r="B924" s="35"/>
      <c r="C924" s="35"/>
      <c r="D924" s="35"/>
      <c r="E924" s="35"/>
      <c r="F924" s="35"/>
      <c r="G924" s="35"/>
      <c r="H924" s="35"/>
      <c r="I924" s="35"/>
      <c r="J924" s="35"/>
      <c r="K924" s="35"/>
      <c r="L924" s="35"/>
      <c r="M924" s="35"/>
      <c r="N924" s="35"/>
      <c r="O924" s="35"/>
      <c r="P924" s="35"/>
      <c r="Q924" s="35"/>
      <c r="R924" s="35"/>
      <c r="S924" s="35"/>
    </row>
    <row r="925" spans="1:19" x14ac:dyDescent="0.45">
      <c r="A925" s="35"/>
      <c r="B925" s="35"/>
      <c r="C925" s="35"/>
      <c r="D925" s="35"/>
      <c r="E925" s="35"/>
      <c r="F925" s="35"/>
      <c r="G925" s="35"/>
      <c r="H925" s="35"/>
      <c r="I925" s="35"/>
      <c r="J925" s="35"/>
      <c r="K925" s="35"/>
      <c r="L925" s="35"/>
      <c r="M925" s="35"/>
      <c r="N925" s="35"/>
      <c r="O925" s="35"/>
      <c r="P925" s="35"/>
      <c r="Q925" s="35"/>
      <c r="R925" s="35"/>
      <c r="S925" s="35"/>
    </row>
    <row r="926" spans="1:19" x14ac:dyDescent="0.45">
      <c r="A926" s="35"/>
      <c r="B926" s="35"/>
      <c r="C926" s="35"/>
      <c r="D926" s="35"/>
      <c r="E926" s="35"/>
      <c r="F926" s="35"/>
      <c r="G926" s="35"/>
      <c r="H926" s="35"/>
      <c r="I926" s="35"/>
      <c r="J926" s="35"/>
      <c r="K926" s="35"/>
      <c r="L926" s="35"/>
      <c r="M926" s="35"/>
      <c r="N926" s="35"/>
      <c r="O926" s="35"/>
      <c r="P926" s="35"/>
      <c r="Q926" s="35"/>
      <c r="R926" s="35"/>
      <c r="S926" s="35"/>
    </row>
    <row r="927" spans="1:19" x14ac:dyDescent="0.45">
      <c r="A927" s="35"/>
      <c r="B927" s="35"/>
      <c r="C927" s="35"/>
      <c r="D927" s="35"/>
      <c r="E927" s="35"/>
      <c r="F927" s="35"/>
      <c r="G927" s="35"/>
      <c r="H927" s="35"/>
      <c r="I927" s="35"/>
      <c r="J927" s="35"/>
      <c r="K927" s="35"/>
      <c r="L927" s="35"/>
      <c r="M927" s="35"/>
      <c r="N927" s="35"/>
      <c r="O927" s="35"/>
      <c r="P927" s="35"/>
      <c r="Q927" s="35"/>
      <c r="R927" s="35"/>
      <c r="S927" s="35"/>
    </row>
    <row r="928" spans="1:19" x14ac:dyDescent="0.45">
      <c r="A928" s="35"/>
      <c r="B928" s="35"/>
      <c r="C928" s="35"/>
      <c r="D928" s="35"/>
      <c r="E928" s="35"/>
      <c r="F928" s="35"/>
      <c r="G928" s="35"/>
      <c r="H928" s="35"/>
      <c r="I928" s="35"/>
      <c r="J928" s="35"/>
      <c r="K928" s="35"/>
      <c r="L928" s="35"/>
      <c r="M928" s="35"/>
      <c r="N928" s="35"/>
      <c r="O928" s="35"/>
      <c r="P928" s="35"/>
      <c r="Q928" s="35"/>
      <c r="R928" s="35"/>
      <c r="S928" s="35"/>
    </row>
    <row r="929" spans="1:19" x14ac:dyDescent="0.45">
      <c r="A929" s="35"/>
      <c r="B929" s="35"/>
      <c r="C929" s="35"/>
      <c r="D929" s="35"/>
      <c r="E929" s="35"/>
      <c r="F929" s="35"/>
      <c r="G929" s="35"/>
      <c r="H929" s="35"/>
      <c r="I929" s="35"/>
      <c r="J929" s="35"/>
      <c r="K929" s="35"/>
      <c r="L929" s="35"/>
      <c r="M929" s="35"/>
      <c r="N929" s="35"/>
      <c r="O929" s="35"/>
      <c r="P929" s="35"/>
      <c r="Q929" s="35"/>
      <c r="R929" s="35"/>
      <c r="S929" s="35"/>
    </row>
    <row r="930" spans="1:19" x14ac:dyDescent="0.45">
      <c r="A930" s="35"/>
      <c r="B930" s="35"/>
      <c r="C930" s="35"/>
      <c r="D930" s="35"/>
      <c r="E930" s="35"/>
      <c r="F930" s="35"/>
      <c r="G930" s="35"/>
      <c r="H930" s="35"/>
      <c r="I930" s="35"/>
      <c r="J930" s="35"/>
      <c r="K930" s="35"/>
      <c r="L930" s="35"/>
      <c r="M930" s="35"/>
      <c r="N930" s="35"/>
      <c r="O930" s="35"/>
      <c r="P930" s="35"/>
      <c r="Q930" s="35"/>
      <c r="R930" s="35"/>
      <c r="S930" s="35"/>
    </row>
    <row r="931" spans="1:19" x14ac:dyDescent="0.45">
      <c r="A931" s="35"/>
      <c r="B931" s="35"/>
      <c r="C931" s="35"/>
      <c r="D931" s="35"/>
      <c r="E931" s="35"/>
      <c r="F931" s="35"/>
      <c r="G931" s="35"/>
      <c r="H931" s="35"/>
      <c r="I931" s="35"/>
      <c r="J931" s="35"/>
      <c r="K931" s="35"/>
      <c r="L931" s="35"/>
      <c r="M931" s="35"/>
      <c r="N931" s="35"/>
      <c r="O931" s="35"/>
      <c r="P931" s="35"/>
      <c r="Q931" s="35"/>
      <c r="R931" s="35"/>
      <c r="S931" s="35"/>
    </row>
    <row r="932" spans="1:19" x14ac:dyDescent="0.45">
      <c r="A932" s="35"/>
      <c r="B932" s="35"/>
      <c r="C932" s="35"/>
      <c r="D932" s="35"/>
      <c r="E932" s="35"/>
      <c r="F932" s="35"/>
      <c r="G932" s="35"/>
      <c r="H932" s="35"/>
      <c r="I932" s="35"/>
      <c r="J932" s="35"/>
      <c r="K932" s="35"/>
      <c r="L932" s="35"/>
      <c r="M932" s="35"/>
      <c r="N932" s="35"/>
      <c r="O932" s="35"/>
      <c r="P932" s="35"/>
      <c r="Q932" s="35"/>
      <c r="R932" s="35"/>
      <c r="S932" s="35"/>
    </row>
    <row r="933" spans="1:19" x14ac:dyDescent="0.45">
      <c r="A933" s="35"/>
      <c r="B933" s="35"/>
      <c r="C933" s="35"/>
      <c r="D933" s="35"/>
      <c r="E933" s="35"/>
      <c r="F933" s="35"/>
      <c r="G933" s="35"/>
      <c r="H933" s="35"/>
      <c r="I933" s="35"/>
      <c r="J933" s="35"/>
      <c r="K933" s="35"/>
      <c r="L933" s="35"/>
      <c r="M933" s="35"/>
      <c r="N933" s="35"/>
      <c r="O933" s="35"/>
      <c r="P933" s="35"/>
      <c r="Q933" s="35"/>
      <c r="R933" s="35"/>
      <c r="S933" s="35"/>
    </row>
    <row r="934" spans="1:19" x14ac:dyDescent="0.45">
      <c r="A934" s="35"/>
      <c r="B934" s="35"/>
      <c r="C934" s="35"/>
      <c r="D934" s="35"/>
      <c r="E934" s="35"/>
      <c r="F934" s="35"/>
      <c r="G934" s="35"/>
      <c r="H934" s="35"/>
      <c r="I934" s="35"/>
      <c r="J934" s="35"/>
      <c r="K934" s="35"/>
      <c r="L934" s="35"/>
      <c r="M934" s="35"/>
      <c r="N934" s="35"/>
      <c r="O934" s="35"/>
      <c r="P934" s="35"/>
      <c r="Q934" s="35"/>
      <c r="R934" s="35"/>
      <c r="S934" s="35"/>
    </row>
    <row r="935" spans="1:19" x14ac:dyDescent="0.45">
      <c r="A935" s="35"/>
      <c r="B935" s="35"/>
      <c r="C935" s="35"/>
      <c r="D935" s="35"/>
      <c r="E935" s="35"/>
      <c r="F935" s="35"/>
      <c r="G935" s="35"/>
      <c r="H935" s="35"/>
      <c r="I935" s="35"/>
      <c r="J935" s="35"/>
      <c r="K935" s="35"/>
      <c r="L935" s="35"/>
      <c r="M935" s="35"/>
      <c r="N935" s="35"/>
      <c r="O935" s="35"/>
      <c r="P935" s="35"/>
      <c r="Q935" s="35"/>
      <c r="R935" s="35"/>
      <c r="S935" s="35"/>
    </row>
    <row r="936" spans="1:19" x14ac:dyDescent="0.45">
      <c r="A936" s="35"/>
      <c r="B936" s="35"/>
      <c r="C936" s="35"/>
      <c r="D936" s="35"/>
      <c r="E936" s="35"/>
      <c r="F936" s="35"/>
      <c r="G936" s="35"/>
      <c r="H936" s="35"/>
      <c r="I936" s="35"/>
      <c r="J936" s="35"/>
      <c r="K936" s="35"/>
      <c r="L936" s="35"/>
      <c r="M936" s="35"/>
      <c r="N936" s="35"/>
      <c r="O936" s="35"/>
      <c r="P936" s="35"/>
      <c r="Q936" s="35"/>
      <c r="R936" s="35"/>
      <c r="S936" s="35"/>
    </row>
    <row r="937" spans="1:19" x14ac:dyDescent="0.45">
      <c r="A937" s="35"/>
      <c r="B937" s="35"/>
      <c r="C937" s="35"/>
      <c r="D937" s="35"/>
      <c r="E937" s="35"/>
      <c r="F937" s="35"/>
      <c r="G937" s="35"/>
      <c r="H937" s="35"/>
      <c r="I937" s="35"/>
      <c r="J937" s="35"/>
      <c r="K937" s="35"/>
      <c r="L937" s="35"/>
      <c r="M937" s="35"/>
      <c r="N937" s="35"/>
      <c r="O937" s="35"/>
      <c r="P937" s="35"/>
      <c r="Q937" s="35"/>
      <c r="R937" s="35"/>
      <c r="S937" s="35"/>
    </row>
    <row r="938" spans="1:19" x14ac:dyDescent="0.45">
      <c r="A938" s="35"/>
      <c r="B938" s="35"/>
      <c r="C938" s="35"/>
      <c r="D938" s="35"/>
      <c r="E938" s="35"/>
      <c r="F938" s="35"/>
      <c r="G938" s="35"/>
      <c r="H938" s="35"/>
      <c r="I938" s="35"/>
      <c r="J938" s="35"/>
      <c r="K938" s="35"/>
      <c r="L938" s="35"/>
      <c r="M938" s="35"/>
      <c r="N938" s="35"/>
      <c r="O938" s="35"/>
      <c r="P938" s="35"/>
      <c r="Q938" s="35"/>
      <c r="R938" s="35"/>
      <c r="S938" s="35"/>
    </row>
    <row r="939" spans="1:19" x14ac:dyDescent="0.45">
      <c r="A939" s="35"/>
      <c r="B939" s="35"/>
      <c r="C939" s="35"/>
      <c r="D939" s="35"/>
      <c r="E939" s="35"/>
      <c r="F939" s="35"/>
      <c r="G939" s="35"/>
      <c r="H939" s="35"/>
      <c r="I939" s="35"/>
      <c r="J939" s="35"/>
      <c r="K939" s="35"/>
      <c r="L939" s="35"/>
      <c r="M939" s="35"/>
      <c r="N939" s="35"/>
      <c r="O939" s="35"/>
      <c r="P939" s="35"/>
      <c r="Q939" s="35"/>
      <c r="R939" s="35"/>
      <c r="S939" s="35"/>
    </row>
    <row r="940" spans="1:19" x14ac:dyDescent="0.45">
      <c r="A940" s="35"/>
      <c r="B940" s="35"/>
      <c r="C940" s="35"/>
      <c r="D940" s="35"/>
      <c r="E940" s="35"/>
      <c r="F940" s="35"/>
      <c r="G940" s="35"/>
      <c r="H940" s="35"/>
      <c r="I940" s="35"/>
      <c r="J940" s="35"/>
      <c r="K940" s="35"/>
      <c r="L940" s="35"/>
      <c r="M940" s="35"/>
      <c r="N940" s="35"/>
      <c r="O940" s="35"/>
      <c r="P940" s="35"/>
      <c r="Q940" s="35"/>
      <c r="R940" s="35"/>
      <c r="S940" s="35"/>
    </row>
    <row r="941" spans="1:19" x14ac:dyDescent="0.45">
      <c r="A941" s="35"/>
      <c r="B941" s="35"/>
      <c r="C941" s="35"/>
      <c r="D941" s="35"/>
      <c r="E941" s="35"/>
      <c r="F941" s="35"/>
      <c r="G941" s="35"/>
      <c r="H941" s="35"/>
      <c r="I941" s="35"/>
      <c r="J941" s="35"/>
      <c r="K941" s="35"/>
      <c r="L941" s="35"/>
      <c r="M941" s="35"/>
      <c r="N941" s="35"/>
      <c r="O941" s="35"/>
      <c r="P941" s="35"/>
      <c r="Q941" s="35"/>
      <c r="R941" s="35"/>
      <c r="S941" s="35"/>
    </row>
    <row r="942" spans="1:19" x14ac:dyDescent="0.45">
      <c r="A942" s="35"/>
      <c r="B942" s="35"/>
      <c r="C942" s="35"/>
      <c r="D942" s="35"/>
      <c r="E942" s="35"/>
      <c r="F942" s="35"/>
      <c r="G942" s="35"/>
      <c r="H942" s="35"/>
      <c r="I942" s="35"/>
      <c r="J942" s="35"/>
      <c r="K942" s="35"/>
      <c r="L942" s="35"/>
      <c r="M942" s="35"/>
      <c r="N942" s="35"/>
      <c r="O942" s="35"/>
      <c r="P942" s="35"/>
      <c r="Q942" s="35"/>
      <c r="R942" s="35"/>
      <c r="S942" s="35"/>
    </row>
    <row r="943" spans="1:19" x14ac:dyDescent="0.45">
      <c r="A943" s="35"/>
      <c r="B943" s="35"/>
      <c r="C943" s="35"/>
      <c r="D943" s="35"/>
      <c r="E943" s="35"/>
      <c r="F943" s="35"/>
      <c r="G943" s="35"/>
      <c r="H943" s="35"/>
      <c r="I943" s="35"/>
      <c r="J943" s="35"/>
      <c r="K943" s="35"/>
      <c r="L943" s="35"/>
      <c r="M943" s="35"/>
      <c r="N943" s="35"/>
      <c r="O943" s="35"/>
      <c r="P943" s="35"/>
      <c r="Q943" s="35"/>
      <c r="R943" s="35"/>
      <c r="S943" s="35"/>
    </row>
    <row r="944" spans="1:19" x14ac:dyDescent="0.45">
      <c r="A944" s="35"/>
      <c r="B944" s="35"/>
      <c r="C944" s="35"/>
      <c r="D944" s="35"/>
      <c r="E944" s="35"/>
      <c r="F944" s="35"/>
      <c r="G944" s="35"/>
      <c r="H944" s="35"/>
      <c r="I944" s="35"/>
      <c r="J944" s="35"/>
      <c r="K944" s="35"/>
      <c r="L944" s="35"/>
      <c r="M944" s="35"/>
      <c r="N944" s="35"/>
      <c r="O944" s="35"/>
      <c r="P944" s="35"/>
      <c r="Q944" s="35"/>
      <c r="R944" s="35"/>
      <c r="S944" s="35"/>
    </row>
    <row r="945" spans="1:19" x14ac:dyDescent="0.45">
      <c r="A945" s="35"/>
      <c r="B945" s="35"/>
      <c r="C945" s="35"/>
      <c r="D945" s="35"/>
      <c r="E945" s="35"/>
      <c r="F945" s="35"/>
      <c r="G945" s="35"/>
      <c r="H945" s="35"/>
      <c r="I945" s="35"/>
      <c r="J945" s="35"/>
      <c r="K945" s="35"/>
      <c r="L945" s="35"/>
      <c r="M945" s="35"/>
      <c r="N945" s="35"/>
      <c r="O945" s="35"/>
      <c r="P945" s="35"/>
      <c r="Q945" s="35"/>
      <c r="R945" s="35"/>
      <c r="S945" s="35"/>
    </row>
    <row r="946" spans="1:19" x14ac:dyDescent="0.45">
      <c r="A946" s="35"/>
      <c r="B946" s="35"/>
      <c r="C946" s="35"/>
      <c r="D946" s="35"/>
      <c r="E946" s="35"/>
      <c r="F946" s="35"/>
      <c r="G946" s="35"/>
      <c r="H946" s="35"/>
      <c r="I946" s="35"/>
      <c r="J946" s="35"/>
      <c r="K946" s="35"/>
      <c r="L946" s="35"/>
      <c r="M946" s="35"/>
      <c r="N946" s="35"/>
      <c r="O946" s="35"/>
      <c r="P946" s="35"/>
      <c r="Q946" s="35"/>
      <c r="R946" s="35"/>
      <c r="S946" s="35"/>
    </row>
    <row r="947" spans="1:19" x14ac:dyDescent="0.45">
      <c r="A947" s="35"/>
      <c r="B947" s="35"/>
      <c r="C947" s="35"/>
      <c r="D947" s="35"/>
      <c r="E947" s="35"/>
      <c r="F947" s="35"/>
      <c r="G947" s="35"/>
      <c r="H947" s="35"/>
      <c r="I947" s="35"/>
      <c r="J947" s="35"/>
      <c r="K947" s="35"/>
      <c r="L947" s="35"/>
      <c r="M947" s="35"/>
      <c r="N947" s="35"/>
      <c r="O947" s="35"/>
      <c r="P947" s="35"/>
      <c r="Q947" s="35"/>
      <c r="R947" s="35"/>
      <c r="S947" s="35"/>
    </row>
    <row r="948" spans="1:19" x14ac:dyDescent="0.45">
      <c r="A948" s="35"/>
      <c r="B948" s="35"/>
      <c r="C948" s="35"/>
      <c r="D948" s="35"/>
      <c r="E948" s="35"/>
      <c r="F948" s="35"/>
      <c r="G948" s="35"/>
      <c r="H948" s="35"/>
      <c r="I948" s="35"/>
      <c r="J948" s="35"/>
      <c r="K948" s="35"/>
      <c r="L948" s="35"/>
      <c r="M948" s="35"/>
      <c r="N948" s="35"/>
      <c r="O948" s="35"/>
      <c r="P948" s="35"/>
      <c r="Q948" s="35"/>
      <c r="R948" s="35"/>
      <c r="S948" s="35"/>
    </row>
    <row r="949" spans="1:19" x14ac:dyDescent="0.45">
      <c r="A949" s="35"/>
      <c r="B949" s="35"/>
      <c r="C949" s="35"/>
      <c r="D949" s="35"/>
      <c r="E949" s="35"/>
      <c r="F949" s="35"/>
      <c r="G949" s="35"/>
      <c r="H949" s="35"/>
      <c r="I949" s="35"/>
      <c r="J949" s="35"/>
      <c r="K949" s="35"/>
      <c r="L949" s="35"/>
      <c r="M949" s="35"/>
      <c r="N949" s="35"/>
      <c r="O949" s="35"/>
      <c r="P949" s="35"/>
      <c r="Q949" s="35"/>
      <c r="R949" s="35"/>
      <c r="S949" s="35"/>
    </row>
    <row r="950" spans="1:19" x14ac:dyDescent="0.45">
      <c r="A950" s="35"/>
      <c r="B950" s="35"/>
      <c r="C950" s="35"/>
      <c r="D950" s="35"/>
      <c r="E950" s="35"/>
      <c r="F950" s="35"/>
      <c r="G950" s="35"/>
      <c r="H950" s="35"/>
      <c r="I950" s="35"/>
      <c r="J950" s="35"/>
      <c r="K950" s="35"/>
      <c r="L950" s="35"/>
      <c r="M950" s="35"/>
      <c r="N950" s="35"/>
      <c r="O950" s="35"/>
      <c r="P950" s="35"/>
      <c r="Q950" s="35"/>
      <c r="R950" s="35"/>
      <c r="S950" s="35"/>
    </row>
    <row r="951" spans="1:19" x14ac:dyDescent="0.45">
      <c r="A951" s="35"/>
      <c r="B951" s="35"/>
      <c r="C951" s="35"/>
      <c r="D951" s="35"/>
      <c r="E951" s="35"/>
      <c r="F951" s="35"/>
      <c r="G951" s="35"/>
      <c r="H951" s="35"/>
      <c r="I951" s="35"/>
      <c r="J951" s="35"/>
      <c r="K951" s="35"/>
      <c r="L951" s="35"/>
      <c r="M951" s="35"/>
      <c r="N951" s="35"/>
      <c r="O951" s="35"/>
      <c r="P951" s="35"/>
      <c r="Q951" s="35"/>
      <c r="R951" s="35"/>
      <c r="S951" s="35"/>
    </row>
    <row r="952" spans="1:19" x14ac:dyDescent="0.45">
      <c r="A952" s="35"/>
      <c r="B952" s="35"/>
      <c r="C952" s="35"/>
      <c r="D952" s="35"/>
      <c r="E952" s="35"/>
      <c r="F952" s="35"/>
      <c r="G952" s="35"/>
      <c r="H952" s="35"/>
      <c r="I952" s="35"/>
      <c r="J952" s="35"/>
      <c r="K952" s="35"/>
      <c r="L952" s="35"/>
      <c r="M952" s="35"/>
      <c r="N952" s="35"/>
      <c r="O952" s="35"/>
      <c r="P952" s="35"/>
      <c r="Q952" s="35"/>
      <c r="R952" s="35"/>
      <c r="S952" s="35"/>
    </row>
    <row r="953" spans="1:19" x14ac:dyDescent="0.45">
      <c r="A953" s="35"/>
      <c r="B953" s="35"/>
      <c r="C953" s="35"/>
      <c r="D953" s="35"/>
      <c r="E953" s="35"/>
      <c r="F953" s="35"/>
      <c r="G953" s="35"/>
      <c r="H953" s="35"/>
      <c r="I953" s="35"/>
      <c r="J953" s="35"/>
      <c r="K953" s="35"/>
      <c r="L953" s="35"/>
      <c r="M953" s="35"/>
      <c r="N953" s="35"/>
      <c r="O953" s="35"/>
      <c r="P953" s="35"/>
      <c r="Q953" s="35"/>
      <c r="R953" s="35"/>
      <c r="S953" s="35"/>
    </row>
    <row r="954" spans="1:19" x14ac:dyDescent="0.45">
      <c r="A954" s="35"/>
      <c r="B954" s="35"/>
      <c r="C954" s="35"/>
      <c r="D954" s="35"/>
      <c r="E954" s="35"/>
      <c r="F954" s="35"/>
      <c r="G954" s="35"/>
      <c r="H954" s="35"/>
      <c r="I954" s="35"/>
      <c r="J954" s="35"/>
      <c r="K954" s="35"/>
      <c r="L954" s="35"/>
      <c r="M954" s="35"/>
      <c r="N954" s="35"/>
      <c r="O954" s="35"/>
      <c r="P954" s="35"/>
      <c r="Q954" s="35"/>
      <c r="R954" s="35"/>
      <c r="S954" s="35"/>
    </row>
    <row r="955" spans="1:19" x14ac:dyDescent="0.45">
      <c r="A955" s="35"/>
      <c r="B955" s="35"/>
      <c r="C955" s="35"/>
      <c r="D955" s="35"/>
      <c r="E955" s="35"/>
      <c r="F955" s="35"/>
      <c r="G955" s="35"/>
      <c r="H955" s="35"/>
      <c r="I955" s="35"/>
      <c r="J955" s="35"/>
      <c r="K955" s="35"/>
      <c r="L955" s="35"/>
      <c r="M955" s="35"/>
      <c r="N955" s="35"/>
      <c r="O955" s="35"/>
      <c r="P955" s="35"/>
      <c r="Q955" s="35"/>
      <c r="R955" s="35"/>
      <c r="S955" s="35"/>
    </row>
    <row r="956" spans="1:19" x14ac:dyDescent="0.45">
      <c r="A956" s="35"/>
      <c r="B956" s="35"/>
      <c r="C956" s="35"/>
      <c r="D956" s="35"/>
      <c r="E956" s="35"/>
      <c r="F956" s="35"/>
      <c r="G956" s="35"/>
      <c r="H956" s="35"/>
      <c r="I956" s="35"/>
      <c r="J956" s="35"/>
      <c r="K956" s="35"/>
      <c r="L956" s="35"/>
      <c r="M956" s="35"/>
      <c r="N956" s="35"/>
      <c r="O956" s="35"/>
      <c r="P956" s="35"/>
      <c r="Q956" s="35"/>
      <c r="R956" s="35"/>
      <c r="S956" s="35"/>
    </row>
    <row r="957" spans="1:19" x14ac:dyDescent="0.45">
      <c r="A957" s="35"/>
      <c r="B957" s="35"/>
      <c r="C957" s="35"/>
      <c r="D957" s="35"/>
      <c r="E957" s="35"/>
      <c r="F957" s="35"/>
      <c r="G957" s="35"/>
      <c r="H957" s="35"/>
      <c r="I957" s="35"/>
      <c r="J957" s="35"/>
      <c r="K957" s="35"/>
      <c r="L957" s="35"/>
      <c r="M957" s="35"/>
      <c r="N957" s="35"/>
      <c r="O957" s="35"/>
      <c r="P957" s="35"/>
      <c r="Q957" s="35"/>
      <c r="R957" s="35"/>
      <c r="S957" s="35"/>
    </row>
    <row r="958" spans="1:19" x14ac:dyDescent="0.45">
      <c r="A958" s="35"/>
      <c r="B958" s="35"/>
      <c r="C958" s="35"/>
      <c r="D958" s="35"/>
      <c r="E958" s="35"/>
      <c r="F958" s="35"/>
      <c r="G958" s="35"/>
      <c r="H958" s="35"/>
      <c r="I958" s="35"/>
      <c r="J958" s="35"/>
      <c r="K958" s="35"/>
      <c r="L958" s="35"/>
      <c r="M958" s="35"/>
      <c r="N958" s="35"/>
      <c r="O958" s="35"/>
      <c r="P958" s="35"/>
      <c r="Q958" s="35"/>
      <c r="R958" s="35"/>
      <c r="S958" s="35"/>
    </row>
    <row r="959" spans="1:19" x14ac:dyDescent="0.45">
      <c r="A959" s="35"/>
      <c r="B959" s="35"/>
      <c r="C959" s="35"/>
      <c r="D959" s="35"/>
      <c r="E959" s="35"/>
      <c r="F959" s="35"/>
      <c r="G959" s="35"/>
      <c r="H959" s="35"/>
      <c r="I959" s="35"/>
      <c r="J959" s="35"/>
      <c r="K959" s="35"/>
      <c r="L959" s="35"/>
      <c r="M959" s="35"/>
      <c r="N959" s="35"/>
      <c r="O959" s="35"/>
      <c r="P959" s="35"/>
      <c r="Q959" s="35"/>
      <c r="R959" s="35"/>
      <c r="S959" s="35"/>
    </row>
    <row r="960" spans="1:19" x14ac:dyDescent="0.45">
      <c r="A960" s="35"/>
      <c r="B960" s="35"/>
      <c r="C960" s="35"/>
      <c r="D960" s="35"/>
      <c r="E960" s="35"/>
      <c r="F960" s="35"/>
      <c r="G960" s="35"/>
      <c r="H960" s="35"/>
      <c r="I960" s="35"/>
      <c r="J960" s="35"/>
      <c r="K960" s="35"/>
      <c r="L960" s="35"/>
      <c r="M960" s="35"/>
      <c r="N960" s="35"/>
      <c r="O960" s="35"/>
      <c r="P960" s="35"/>
      <c r="Q960" s="35"/>
      <c r="R960" s="35"/>
      <c r="S960" s="35"/>
    </row>
    <row r="961" spans="1:19" x14ac:dyDescent="0.45">
      <c r="A961" s="35"/>
      <c r="B961" s="35"/>
      <c r="C961" s="35"/>
      <c r="D961" s="35"/>
      <c r="E961" s="35"/>
      <c r="F961" s="35"/>
      <c r="G961" s="35"/>
      <c r="H961" s="35"/>
      <c r="I961" s="35"/>
      <c r="J961" s="35"/>
      <c r="K961" s="35"/>
      <c r="L961" s="35"/>
      <c r="M961" s="35"/>
      <c r="N961" s="35"/>
      <c r="O961" s="35"/>
      <c r="P961" s="35"/>
      <c r="Q961" s="35"/>
      <c r="R961" s="35"/>
      <c r="S961" s="35"/>
    </row>
    <row r="962" spans="1:19" x14ac:dyDescent="0.45">
      <c r="A962" s="35"/>
      <c r="B962" s="35"/>
      <c r="C962" s="35"/>
      <c r="D962" s="35"/>
      <c r="E962" s="35"/>
      <c r="F962" s="35"/>
      <c r="G962" s="35"/>
      <c r="H962" s="35"/>
      <c r="I962" s="35"/>
      <c r="J962" s="35"/>
      <c r="K962" s="35"/>
      <c r="L962" s="35"/>
      <c r="M962" s="35"/>
      <c r="N962" s="35"/>
      <c r="O962" s="35"/>
      <c r="P962" s="35"/>
      <c r="Q962" s="35"/>
      <c r="R962" s="35"/>
      <c r="S962" s="35"/>
    </row>
    <row r="963" spans="1:19" x14ac:dyDescent="0.45">
      <c r="A963" s="35"/>
      <c r="B963" s="35"/>
      <c r="C963" s="35"/>
      <c r="D963" s="35"/>
      <c r="E963" s="35"/>
      <c r="F963" s="35"/>
      <c r="G963" s="35"/>
      <c r="H963" s="35"/>
      <c r="I963" s="35"/>
      <c r="J963" s="35"/>
      <c r="K963" s="35"/>
      <c r="L963" s="35"/>
      <c r="M963" s="35"/>
      <c r="N963" s="35"/>
      <c r="O963" s="35"/>
      <c r="P963" s="35"/>
      <c r="Q963" s="35"/>
      <c r="R963" s="35"/>
      <c r="S963" s="35"/>
    </row>
    <row r="964" spans="1:19" x14ac:dyDescent="0.45">
      <c r="A964" s="35"/>
      <c r="B964" s="35"/>
      <c r="C964" s="35"/>
      <c r="D964" s="35"/>
      <c r="E964" s="35"/>
      <c r="F964" s="35"/>
      <c r="G964" s="35"/>
      <c r="H964" s="35"/>
      <c r="I964" s="35"/>
      <c r="J964" s="35"/>
      <c r="K964" s="35"/>
      <c r="L964" s="35"/>
      <c r="M964" s="35"/>
      <c r="N964" s="35"/>
      <c r="O964" s="35"/>
      <c r="P964" s="35"/>
      <c r="Q964" s="35"/>
      <c r="R964" s="35"/>
      <c r="S964" s="35"/>
    </row>
    <row r="965" spans="1:19" x14ac:dyDescent="0.45">
      <c r="A965" s="35"/>
      <c r="B965" s="35"/>
      <c r="C965" s="35"/>
      <c r="D965" s="35"/>
      <c r="E965" s="35"/>
      <c r="F965" s="35"/>
      <c r="G965" s="35"/>
      <c r="H965" s="35"/>
      <c r="I965" s="35"/>
      <c r="J965" s="35"/>
      <c r="K965" s="35"/>
      <c r="L965" s="35"/>
      <c r="M965" s="35"/>
      <c r="N965" s="35"/>
      <c r="O965" s="35"/>
      <c r="P965" s="35"/>
      <c r="Q965" s="35"/>
      <c r="R965" s="35"/>
      <c r="S965" s="35"/>
    </row>
    <row r="966" spans="1:19" x14ac:dyDescent="0.45">
      <c r="A966" s="35"/>
      <c r="B966" s="35"/>
      <c r="C966" s="35"/>
      <c r="D966" s="35"/>
      <c r="E966" s="35"/>
      <c r="F966" s="35"/>
      <c r="G966" s="35"/>
      <c r="H966" s="35"/>
      <c r="I966" s="35"/>
      <c r="J966" s="35"/>
      <c r="K966" s="35"/>
      <c r="L966" s="35"/>
      <c r="M966" s="35"/>
      <c r="N966" s="35"/>
      <c r="O966" s="35"/>
      <c r="P966" s="35"/>
      <c r="Q966" s="35"/>
      <c r="R966" s="35"/>
      <c r="S966" s="35"/>
    </row>
    <row r="967" spans="1:19" x14ac:dyDescent="0.45">
      <c r="A967" s="35"/>
      <c r="B967" s="35"/>
      <c r="C967" s="35"/>
      <c r="D967" s="35"/>
      <c r="E967" s="35"/>
      <c r="F967" s="35"/>
      <c r="G967" s="35"/>
      <c r="H967" s="35"/>
      <c r="I967" s="35"/>
      <c r="J967" s="35"/>
      <c r="K967" s="35"/>
      <c r="L967" s="35"/>
      <c r="M967" s="35"/>
      <c r="N967" s="35"/>
      <c r="O967" s="35"/>
      <c r="P967" s="35"/>
      <c r="Q967" s="35"/>
      <c r="R967" s="35"/>
      <c r="S967" s="35"/>
    </row>
    <row r="968" spans="1:19" x14ac:dyDescent="0.45">
      <c r="A968" s="35"/>
      <c r="B968" s="35"/>
      <c r="C968" s="35"/>
      <c r="D968" s="35"/>
      <c r="E968" s="35"/>
      <c r="F968" s="35"/>
      <c r="G968" s="35"/>
      <c r="H968" s="35"/>
      <c r="I968" s="35"/>
      <c r="J968" s="35"/>
      <c r="K968" s="35"/>
      <c r="L968" s="35"/>
      <c r="M968" s="35"/>
      <c r="N968" s="35"/>
      <c r="O968" s="35"/>
      <c r="P968" s="35"/>
      <c r="Q968" s="35"/>
      <c r="R968" s="35"/>
      <c r="S968" s="35"/>
    </row>
    <row r="969" spans="1:19" x14ac:dyDescent="0.45">
      <c r="A969" s="35"/>
      <c r="B969" s="35"/>
      <c r="C969" s="35"/>
      <c r="D969" s="35"/>
      <c r="E969" s="35"/>
      <c r="F969" s="35"/>
      <c r="G969" s="35"/>
      <c r="H969" s="35"/>
      <c r="I969" s="35"/>
      <c r="J969" s="35"/>
      <c r="K969" s="35"/>
      <c r="L969" s="35"/>
      <c r="M969" s="35"/>
      <c r="N969" s="35"/>
      <c r="O969" s="35"/>
      <c r="P969" s="35"/>
      <c r="Q969" s="35"/>
      <c r="R969" s="35"/>
      <c r="S969" s="35"/>
    </row>
    <row r="970" spans="1:19" x14ac:dyDescent="0.45">
      <c r="A970" s="35"/>
      <c r="B970" s="35"/>
      <c r="C970" s="35"/>
      <c r="D970" s="35"/>
      <c r="E970" s="35"/>
      <c r="F970" s="35"/>
      <c r="G970" s="35"/>
      <c r="H970" s="35"/>
      <c r="I970" s="35"/>
      <c r="J970" s="35"/>
      <c r="K970" s="35"/>
      <c r="L970" s="35"/>
      <c r="M970" s="35"/>
      <c r="N970" s="35"/>
      <c r="O970" s="35"/>
      <c r="P970" s="35"/>
      <c r="Q970" s="35"/>
      <c r="R970" s="35"/>
      <c r="S970" s="35"/>
    </row>
    <row r="971" spans="1:19" x14ac:dyDescent="0.45">
      <c r="A971" s="35"/>
      <c r="B971" s="35"/>
      <c r="C971" s="35"/>
      <c r="D971" s="35"/>
      <c r="E971" s="35"/>
      <c r="F971" s="35"/>
      <c r="G971" s="35"/>
      <c r="H971" s="35"/>
      <c r="I971" s="35"/>
      <c r="J971" s="35"/>
      <c r="K971" s="35"/>
      <c r="L971" s="35"/>
      <c r="M971" s="35"/>
      <c r="N971" s="35"/>
      <c r="O971" s="35"/>
      <c r="P971" s="35"/>
      <c r="Q971" s="35"/>
      <c r="R971" s="35"/>
      <c r="S971" s="35"/>
    </row>
    <row r="972" spans="1:19" x14ac:dyDescent="0.45">
      <c r="A972" s="35"/>
      <c r="B972" s="35"/>
      <c r="C972" s="35"/>
      <c r="D972" s="35"/>
      <c r="E972" s="35"/>
      <c r="F972" s="35"/>
      <c r="G972" s="35"/>
      <c r="H972" s="35"/>
      <c r="I972" s="35"/>
      <c r="J972" s="35"/>
      <c r="K972" s="35"/>
      <c r="L972" s="35"/>
      <c r="M972" s="35"/>
      <c r="N972" s="35"/>
      <c r="O972" s="35"/>
      <c r="P972" s="35"/>
      <c r="Q972" s="35"/>
      <c r="R972" s="35"/>
      <c r="S972" s="35"/>
    </row>
    <row r="973" spans="1:19" x14ac:dyDescent="0.45">
      <c r="A973" s="35"/>
      <c r="B973" s="35"/>
      <c r="C973" s="35"/>
      <c r="D973" s="35"/>
      <c r="E973" s="35"/>
      <c r="F973" s="35"/>
      <c r="G973" s="35"/>
      <c r="H973" s="35"/>
      <c r="I973" s="35"/>
      <c r="J973" s="35"/>
      <c r="K973" s="35"/>
      <c r="L973" s="35"/>
      <c r="M973" s="35"/>
      <c r="N973" s="35"/>
      <c r="O973" s="35"/>
      <c r="P973" s="35"/>
      <c r="Q973" s="35"/>
      <c r="R973" s="35"/>
      <c r="S973" s="35"/>
    </row>
    <row r="974" spans="1:19" x14ac:dyDescent="0.45">
      <c r="A974" s="35"/>
      <c r="B974" s="35"/>
      <c r="C974" s="35"/>
      <c r="D974" s="35"/>
      <c r="E974" s="35"/>
      <c r="F974" s="35"/>
      <c r="G974" s="35"/>
      <c r="H974" s="35"/>
      <c r="I974" s="35"/>
      <c r="J974" s="35"/>
      <c r="K974" s="35"/>
      <c r="L974" s="35"/>
      <c r="M974" s="35"/>
      <c r="N974" s="35"/>
      <c r="O974" s="35"/>
      <c r="P974" s="35"/>
      <c r="Q974" s="35"/>
      <c r="R974" s="35"/>
      <c r="S974" s="35"/>
    </row>
    <row r="975" spans="1:19" x14ac:dyDescent="0.45">
      <c r="A975" s="35"/>
      <c r="B975" s="35"/>
      <c r="C975" s="35"/>
      <c r="D975" s="35"/>
      <c r="E975" s="35"/>
      <c r="F975" s="35"/>
      <c r="G975" s="35"/>
      <c r="H975" s="35"/>
      <c r="I975" s="35"/>
      <c r="J975" s="35"/>
      <c r="K975" s="35"/>
      <c r="L975" s="35"/>
      <c r="M975" s="35"/>
      <c r="N975" s="35"/>
      <c r="O975" s="35"/>
      <c r="P975" s="35"/>
      <c r="Q975" s="35"/>
      <c r="R975" s="35"/>
      <c r="S975" s="35"/>
    </row>
    <row r="976" spans="1:19" x14ac:dyDescent="0.45">
      <c r="A976" s="35"/>
      <c r="B976" s="35"/>
      <c r="C976" s="35"/>
      <c r="D976" s="35"/>
      <c r="E976" s="35"/>
      <c r="F976" s="35"/>
      <c r="G976" s="35"/>
      <c r="H976" s="35"/>
      <c r="I976" s="35"/>
      <c r="J976" s="35"/>
      <c r="K976" s="35"/>
      <c r="L976" s="35"/>
      <c r="M976" s="35"/>
      <c r="N976" s="35"/>
      <c r="O976" s="35"/>
      <c r="P976" s="35"/>
      <c r="Q976" s="35"/>
      <c r="R976" s="35"/>
      <c r="S976" s="35"/>
    </row>
    <row r="977" spans="1:19" x14ac:dyDescent="0.45">
      <c r="A977" s="35"/>
      <c r="B977" s="35"/>
      <c r="C977" s="35"/>
      <c r="D977" s="35"/>
      <c r="E977" s="35"/>
      <c r="F977" s="35"/>
      <c r="G977" s="35"/>
      <c r="H977" s="35"/>
      <c r="I977" s="35"/>
      <c r="J977" s="35"/>
      <c r="K977" s="35"/>
      <c r="L977" s="35"/>
      <c r="M977" s="35"/>
      <c r="N977" s="35"/>
      <c r="O977" s="35"/>
      <c r="P977" s="35"/>
      <c r="Q977" s="35"/>
      <c r="R977" s="35"/>
      <c r="S977" s="35"/>
    </row>
    <row r="978" spans="1:19" x14ac:dyDescent="0.45">
      <c r="A978" s="35"/>
      <c r="B978" s="35"/>
      <c r="C978" s="35"/>
      <c r="D978" s="35"/>
      <c r="E978" s="35"/>
      <c r="F978" s="35"/>
      <c r="G978" s="35"/>
      <c r="H978" s="35"/>
      <c r="I978" s="35"/>
      <c r="J978" s="35"/>
      <c r="K978" s="35"/>
      <c r="L978" s="35"/>
      <c r="M978" s="35"/>
      <c r="N978" s="35"/>
      <c r="O978" s="35"/>
      <c r="P978" s="35"/>
      <c r="Q978" s="35"/>
      <c r="R978" s="35"/>
      <c r="S978" s="35"/>
    </row>
    <row r="979" spans="1:19" x14ac:dyDescent="0.45">
      <c r="A979" s="35"/>
      <c r="B979" s="35"/>
      <c r="C979" s="35"/>
      <c r="D979" s="35"/>
      <c r="E979" s="35"/>
      <c r="F979" s="35"/>
      <c r="G979" s="35"/>
      <c r="H979" s="35"/>
      <c r="I979" s="35"/>
      <c r="J979" s="35"/>
      <c r="K979" s="35"/>
      <c r="L979" s="35"/>
      <c r="M979" s="35"/>
      <c r="N979" s="35"/>
      <c r="O979" s="35"/>
      <c r="P979" s="35"/>
      <c r="Q979" s="35"/>
      <c r="R979" s="35"/>
      <c r="S979" s="35"/>
    </row>
    <row r="980" spans="1:19" x14ac:dyDescent="0.45">
      <c r="A980" s="35"/>
      <c r="B980" s="35"/>
      <c r="C980" s="35"/>
      <c r="D980" s="35"/>
      <c r="E980" s="35"/>
      <c r="F980" s="35"/>
      <c r="G980" s="35"/>
      <c r="H980" s="35"/>
      <c r="I980" s="35"/>
      <c r="J980" s="35"/>
      <c r="K980" s="35"/>
      <c r="L980" s="35"/>
      <c r="M980" s="35"/>
      <c r="N980" s="35"/>
      <c r="O980" s="35"/>
      <c r="P980" s="35"/>
      <c r="Q980" s="35"/>
      <c r="R980" s="35"/>
      <c r="S980" s="35"/>
    </row>
    <row r="981" spans="1:19" x14ac:dyDescent="0.45">
      <c r="A981" s="35"/>
      <c r="B981" s="35"/>
      <c r="C981" s="35"/>
      <c r="D981" s="35"/>
      <c r="E981" s="35"/>
      <c r="F981" s="35"/>
      <c r="G981" s="35"/>
      <c r="H981" s="35"/>
      <c r="I981" s="35"/>
      <c r="J981" s="35"/>
      <c r="K981" s="35"/>
      <c r="L981" s="35"/>
      <c r="M981" s="35"/>
      <c r="N981" s="35"/>
      <c r="O981" s="35"/>
      <c r="P981" s="35"/>
      <c r="Q981" s="35"/>
      <c r="R981" s="35"/>
      <c r="S981" s="35"/>
    </row>
    <row r="982" spans="1:19" x14ac:dyDescent="0.45">
      <c r="A982" s="35"/>
      <c r="B982" s="35"/>
      <c r="C982" s="35"/>
      <c r="D982" s="35"/>
      <c r="E982" s="35"/>
      <c r="F982" s="35"/>
      <c r="G982" s="35"/>
      <c r="H982" s="35"/>
      <c r="I982" s="35"/>
      <c r="J982" s="35"/>
      <c r="K982" s="35"/>
      <c r="L982" s="35"/>
      <c r="M982" s="35"/>
      <c r="N982" s="35"/>
      <c r="O982" s="35"/>
      <c r="P982" s="35"/>
      <c r="Q982" s="35"/>
      <c r="R982" s="35"/>
      <c r="S982" s="35"/>
    </row>
  </sheetData>
  <mergeCells count="1">
    <mergeCell ref="B19:H19"/>
  </mergeCells>
  <hyperlinks>
    <hyperlink ref="B14" r:id="rId1" xr:uid="{00000000-0004-0000-1100-000000000000}"/>
    <hyperlink ref="B15" r:id="rId2" xr:uid="{00000000-0004-0000-1100-000001000000}"/>
    <hyperlink ref="B17" r:id="rId3" xr:uid="{00000000-0004-0000-1100-000002000000}"/>
    <hyperlink ref="B19" r:id="rId4" xr:uid="{00000000-0004-0000-1100-000003000000}"/>
    <hyperlink ref="B21" r:id="rId5" xr:uid="{00000000-0004-0000-1100-000004000000}"/>
    <hyperlink ref="B22" r:id="rId6" xr:uid="{00000000-0004-0000-1100-000005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J998"/>
  <sheetViews>
    <sheetView workbookViewId="0">
      <pane xSplit="1" topLeftCell="B1" activePane="topRight" state="frozen"/>
      <selection pane="topRight" activeCell="C2" sqref="C2"/>
    </sheetView>
  </sheetViews>
  <sheetFormatPr defaultColWidth="14.3984375" defaultRowHeight="15" customHeight="1" x14ac:dyDescent="0.45"/>
  <cols>
    <col min="1" max="1" width="36.86328125" customWidth="1"/>
    <col min="2" max="2" width="12.265625" customWidth="1"/>
    <col min="3" max="3" width="12.86328125" customWidth="1"/>
    <col min="11" max="11" width="13.86328125" customWidth="1"/>
  </cols>
  <sheetData>
    <row r="1" spans="1:36" x14ac:dyDescent="0.45">
      <c r="A1" s="35" t="s">
        <v>175</v>
      </c>
      <c r="B1" s="34">
        <v>45601</v>
      </c>
      <c r="C1" s="4">
        <f>B1+1</f>
        <v>45602</v>
      </c>
      <c r="D1" s="4">
        <f>C1</f>
        <v>45602</v>
      </c>
      <c r="E1" s="4">
        <f>C1+1</f>
        <v>45603</v>
      </c>
      <c r="F1" s="4">
        <f t="shared" ref="F1:I1" si="0">E1+1</f>
        <v>45604</v>
      </c>
      <c r="G1" s="4">
        <f t="shared" si="0"/>
        <v>45605</v>
      </c>
      <c r="H1" s="4">
        <f t="shared" si="0"/>
        <v>45606</v>
      </c>
      <c r="I1" s="4">
        <f t="shared" si="0"/>
        <v>45607</v>
      </c>
      <c r="J1" s="4">
        <v>45608</v>
      </c>
      <c r="K1" s="4">
        <f>I1+1</f>
        <v>45608</v>
      </c>
      <c r="L1" s="4">
        <f>K1+1</f>
        <v>45609</v>
      </c>
      <c r="M1" s="4">
        <v>45610</v>
      </c>
      <c r="N1" s="4">
        <v>45610</v>
      </c>
      <c r="O1" s="4">
        <f>M1+1</f>
        <v>45611</v>
      </c>
      <c r="P1" s="4">
        <f>O1+1</f>
        <v>45612</v>
      </c>
      <c r="Q1" s="4">
        <v>45614</v>
      </c>
      <c r="R1" s="4">
        <v>45614</v>
      </c>
      <c r="S1" s="4">
        <f t="shared" ref="S1:W1" si="1">R1+1</f>
        <v>45615</v>
      </c>
      <c r="T1" s="4">
        <f t="shared" si="1"/>
        <v>45616</v>
      </c>
      <c r="U1" s="4">
        <f t="shared" si="1"/>
        <v>45617</v>
      </c>
      <c r="V1" s="4">
        <f t="shared" si="1"/>
        <v>45618</v>
      </c>
      <c r="W1" s="4">
        <f t="shared" si="1"/>
        <v>45619</v>
      </c>
      <c r="X1" s="3">
        <v>45620</v>
      </c>
      <c r="Y1" s="3">
        <v>45621</v>
      </c>
      <c r="Z1" s="4">
        <f t="shared" ref="Z1:AA1" si="2">Y1+1</f>
        <v>45622</v>
      </c>
      <c r="AA1" s="4">
        <f t="shared" si="2"/>
        <v>45623</v>
      </c>
      <c r="AB1" s="4">
        <v>45624</v>
      </c>
      <c r="AC1" s="3">
        <v>45625</v>
      </c>
      <c r="AD1" s="3">
        <v>45627</v>
      </c>
      <c r="AE1" s="4">
        <f>AD1+1</f>
        <v>45628</v>
      </c>
      <c r="AF1" s="4">
        <v>45628</v>
      </c>
      <c r="AG1" s="4">
        <f t="shared" ref="AG1:AI1" si="3">AF1+1</f>
        <v>45629</v>
      </c>
      <c r="AH1" s="4">
        <f t="shared" si="3"/>
        <v>45630</v>
      </c>
      <c r="AI1" s="4">
        <f t="shared" si="3"/>
        <v>45631</v>
      </c>
      <c r="AJ1" s="4"/>
    </row>
    <row r="2" spans="1:36" x14ac:dyDescent="0.45">
      <c r="A2" s="35"/>
      <c r="B2" s="6">
        <v>0.99027777777777781</v>
      </c>
      <c r="C2" s="6">
        <v>0.34027777777777779</v>
      </c>
      <c r="D2" s="6">
        <v>0.7319444444444444</v>
      </c>
      <c r="E2" s="6">
        <v>0.73402777777777772</v>
      </c>
      <c r="F2" s="6">
        <v>0.71666666666666667</v>
      </c>
      <c r="G2" s="77">
        <v>0.68958333333333333</v>
      </c>
      <c r="H2" s="6">
        <v>0.81388888888888888</v>
      </c>
      <c r="I2" s="6">
        <v>0.71319444444444446</v>
      </c>
      <c r="J2" s="6">
        <v>0.39305555555555555</v>
      </c>
      <c r="K2" s="6">
        <v>0.80555555555555558</v>
      </c>
      <c r="L2" s="6">
        <v>0.43888888888888888</v>
      </c>
      <c r="M2" s="6">
        <v>0.13472222222222222</v>
      </c>
      <c r="N2" s="6">
        <v>0.75416666666666665</v>
      </c>
      <c r="O2" s="6">
        <v>0.79583333333333328</v>
      </c>
      <c r="P2" s="6">
        <v>0.74444444444444446</v>
      </c>
      <c r="Q2" s="6">
        <v>0.39583333333333331</v>
      </c>
      <c r="R2" s="6">
        <v>0.78055555555555556</v>
      </c>
      <c r="S2" s="6">
        <v>0.75138888888888888</v>
      </c>
      <c r="T2" s="6">
        <v>0.74444444444444446</v>
      </c>
      <c r="U2" s="6">
        <v>0.77847222222222223</v>
      </c>
      <c r="V2" s="6">
        <v>0.83472222222222225</v>
      </c>
      <c r="W2" s="6">
        <v>0.74513888888888891</v>
      </c>
      <c r="X2" s="6"/>
      <c r="Y2" s="6">
        <v>0.74722222222222223</v>
      </c>
      <c r="Z2" s="6">
        <v>0.80138888888888893</v>
      </c>
      <c r="AA2" s="6">
        <v>0.88124999999999998</v>
      </c>
      <c r="AB2" s="6"/>
      <c r="AC2" s="6">
        <v>0.78819444444444442</v>
      </c>
      <c r="AD2" s="6">
        <v>0.6381944444444444</v>
      </c>
      <c r="AE2" s="6">
        <v>0.38541666666666669</v>
      </c>
      <c r="AF2" s="6">
        <v>0.88124999999999998</v>
      </c>
      <c r="AG2" s="6">
        <v>0.99513888888888891</v>
      </c>
      <c r="AH2" s="6">
        <v>0.84375</v>
      </c>
      <c r="AI2" s="6">
        <v>0.42777777777777776</v>
      </c>
      <c r="AJ2" s="35"/>
    </row>
    <row r="3" spans="1:36" x14ac:dyDescent="0.45">
      <c r="A3" s="78" t="s">
        <v>176</v>
      </c>
      <c r="B3" s="57">
        <v>8647455</v>
      </c>
      <c r="C3" s="57">
        <v>9928632</v>
      </c>
      <c r="D3" s="57">
        <v>10185583</v>
      </c>
      <c r="E3" s="57">
        <v>10728985</v>
      </c>
      <c r="F3" s="57">
        <v>11547454</v>
      </c>
      <c r="G3" s="79">
        <v>11822937</v>
      </c>
      <c r="H3" s="57">
        <v>12620100</v>
      </c>
      <c r="I3" s="57">
        <v>13223988</v>
      </c>
      <c r="J3" s="57">
        <v>13324339</v>
      </c>
      <c r="K3" s="57">
        <v>13896288</v>
      </c>
      <c r="L3" s="57">
        <v>13896393</v>
      </c>
      <c r="M3" s="57">
        <v>14412338</v>
      </c>
      <c r="N3" s="57">
        <v>14663994</v>
      </c>
      <c r="O3" s="57">
        <v>15288357</v>
      </c>
      <c r="P3" s="57">
        <v>15326570</v>
      </c>
      <c r="Q3" s="57">
        <v>15362349</v>
      </c>
      <c r="R3" s="57">
        <v>15488256</v>
      </c>
      <c r="S3" s="57">
        <v>15662328</v>
      </c>
      <c r="T3" s="57">
        <v>15739183</v>
      </c>
      <c r="U3" s="57">
        <v>15829175</v>
      </c>
      <c r="V3" s="57">
        <v>15922899</v>
      </c>
      <c r="W3" s="57">
        <v>15947484</v>
      </c>
      <c r="X3" s="57">
        <v>15947484</v>
      </c>
      <c r="Y3" s="57">
        <v>15967934</v>
      </c>
      <c r="Z3" s="57">
        <v>16008362</v>
      </c>
      <c r="AA3" s="57">
        <v>16093785</v>
      </c>
      <c r="AB3" s="57">
        <v>16093785</v>
      </c>
      <c r="AC3" s="57">
        <v>16095492</v>
      </c>
      <c r="AD3" s="57">
        <v>16103314</v>
      </c>
      <c r="AE3" s="57">
        <v>16103314</v>
      </c>
      <c r="AF3" s="57">
        <v>16119359</v>
      </c>
      <c r="AG3" s="57">
        <v>16139934</v>
      </c>
      <c r="AH3" s="57">
        <v>16140616</v>
      </c>
      <c r="AI3" s="57">
        <v>16140044</v>
      </c>
      <c r="AJ3" s="47"/>
    </row>
    <row r="4" spans="1:36" x14ac:dyDescent="0.45">
      <c r="A4" s="80" t="s">
        <v>177</v>
      </c>
      <c r="B4" s="81">
        <v>22595659</v>
      </c>
      <c r="C4" s="81">
        <v>22595659</v>
      </c>
      <c r="D4" s="81">
        <v>22595659</v>
      </c>
      <c r="E4" s="81">
        <v>22595659</v>
      </c>
      <c r="F4" s="81">
        <v>22595659</v>
      </c>
      <c r="G4" s="82">
        <v>22595659</v>
      </c>
      <c r="H4" s="81">
        <v>22595659</v>
      </c>
      <c r="I4" s="81">
        <v>22595659</v>
      </c>
      <c r="J4" s="81">
        <v>22595659</v>
      </c>
      <c r="K4" s="81">
        <v>22595659</v>
      </c>
      <c r="L4" s="81">
        <v>22595659</v>
      </c>
      <c r="M4" s="81">
        <v>22595659</v>
      </c>
      <c r="N4" s="81">
        <v>22595659</v>
      </c>
      <c r="O4" s="81">
        <v>22595659</v>
      </c>
      <c r="P4" s="81">
        <v>22595659</v>
      </c>
      <c r="Q4" s="81">
        <v>22595659</v>
      </c>
      <c r="R4" s="81">
        <v>22595659</v>
      </c>
      <c r="S4" s="81">
        <v>22595659</v>
      </c>
      <c r="T4" s="81">
        <v>22595659</v>
      </c>
      <c r="U4" s="81">
        <v>22595659</v>
      </c>
      <c r="V4" s="81">
        <v>22595659</v>
      </c>
      <c r="W4" s="81">
        <v>22595659</v>
      </c>
      <c r="X4" s="81">
        <v>22595659</v>
      </c>
      <c r="Y4" s="81">
        <v>22595659</v>
      </c>
      <c r="Z4" s="81">
        <v>22595659</v>
      </c>
      <c r="AA4" s="81">
        <v>22595659</v>
      </c>
      <c r="AB4" s="81">
        <v>22595659</v>
      </c>
      <c r="AC4" s="81">
        <v>22595659</v>
      </c>
      <c r="AD4" s="81">
        <v>22595659</v>
      </c>
      <c r="AE4" s="81">
        <v>22595659</v>
      </c>
      <c r="AF4" s="81">
        <v>22595659</v>
      </c>
      <c r="AG4" s="81">
        <v>22595659</v>
      </c>
      <c r="AH4" s="81">
        <v>22595659</v>
      </c>
      <c r="AI4" s="81">
        <v>22595659</v>
      </c>
      <c r="AJ4" s="83"/>
    </row>
    <row r="5" spans="1:36" x14ac:dyDescent="0.45">
      <c r="A5" s="78" t="s">
        <v>178</v>
      </c>
      <c r="B5" s="84">
        <v>0.38300000000000001</v>
      </c>
      <c r="C5" s="84">
        <v>0.439</v>
      </c>
      <c r="D5" s="84">
        <v>0.45100000000000001</v>
      </c>
      <c r="E5" s="84">
        <v>0.47499999999999998</v>
      </c>
      <c r="F5" s="84">
        <v>0.51100000000000001</v>
      </c>
      <c r="G5" s="85">
        <v>0.52300000000000002</v>
      </c>
      <c r="H5" s="84">
        <v>0.55900000000000005</v>
      </c>
      <c r="I5" s="84">
        <v>0.58499999999999996</v>
      </c>
      <c r="J5" s="84">
        <v>0.59</v>
      </c>
      <c r="K5" s="86">
        <v>0.61599999999999999</v>
      </c>
      <c r="L5" s="84">
        <v>0.61499999999999999</v>
      </c>
      <c r="M5" s="84">
        <v>0.63800000000000001</v>
      </c>
      <c r="N5" s="84">
        <v>0.64900000000000002</v>
      </c>
      <c r="O5" s="84">
        <v>0.67700000000000005</v>
      </c>
      <c r="P5" s="84">
        <v>0.67800000000000005</v>
      </c>
      <c r="Q5" s="84">
        <v>0.68</v>
      </c>
      <c r="R5" s="84">
        <v>0.68500000000000005</v>
      </c>
      <c r="S5" s="84">
        <v>0.69299999999999995</v>
      </c>
      <c r="T5" s="84">
        <v>0.69699999999999995</v>
      </c>
      <c r="U5" s="84">
        <v>0.70099999999999996</v>
      </c>
      <c r="V5" s="84">
        <v>0.70499999999999996</v>
      </c>
      <c r="W5" s="84">
        <v>0.70599999999999996</v>
      </c>
      <c r="X5" s="84">
        <v>0.70599999999999996</v>
      </c>
      <c r="Y5" s="84">
        <v>0.70699999999999996</v>
      </c>
      <c r="Z5" s="84">
        <v>0.70799999999999996</v>
      </c>
      <c r="AA5" s="84">
        <v>0.71199999999999997</v>
      </c>
      <c r="AB5" s="84">
        <v>0.71199999999999997</v>
      </c>
      <c r="AC5" s="84">
        <v>0.71199999999999997</v>
      </c>
      <c r="AD5" s="84">
        <v>0.71299999999999997</v>
      </c>
      <c r="AE5" s="84">
        <v>0.71299999999999997</v>
      </c>
      <c r="AF5" s="84">
        <v>0.71299999999999997</v>
      </c>
      <c r="AG5" s="84">
        <v>0.71399999999999997</v>
      </c>
      <c r="AH5" s="84">
        <v>0.71399999999999997</v>
      </c>
      <c r="AI5" s="84">
        <v>0.71399999999999997</v>
      </c>
      <c r="AJ5" s="47"/>
    </row>
    <row r="6" spans="1:36" x14ac:dyDescent="0.45">
      <c r="A6" s="87" t="s">
        <v>179</v>
      </c>
      <c r="B6" s="24" t="s">
        <v>5</v>
      </c>
      <c r="C6" s="24">
        <f t="shared" ref="C6:X6" si="4">SUM(C3-B3)</f>
        <v>1281177</v>
      </c>
      <c r="D6" s="24">
        <f t="shared" si="4"/>
        <v>256951</v>
      </c>
      <c r="E6" s="24">
        <f t="shared" si="4"/>
        <v>543402</v>
      </c>
      <c r="F6" s="24">
        <f t="shared" si="4"/>
        <v>818469</v>
      </c>
      <c r="G6" s="24">
        <f t="shared" si="4"/>
        <v>275483</v>
      </c>
      <c r="H6" s="24">
        <f t="shared" si="4"/>
        <v>797163</v>
      </c>
      <c r="I6" s="24">
        <f t="shared" si="4"/>
        <v>603888</v>
      </c>
      <c r="J6" s="24">
        <f t="shared" si="4"/>
        <v>100351</v>
      </c>
      <c r="K6" s="24">
        <f t="shared" si="4"/>
        <v>571949</v>
      </c>
      <c r="L6" s="24">
        <f t="shared" si="4"/>
        <v>105</v>
      </c>
      <c r="M6" s="24">
        <f t="shared" si="4"/>
        <v>515945</v>
      </c>
      <c r="N6" s="24">
        <f t="shared" si="4"/>
        <v>251656</v>
      </c>
      <c r="O6" s="24">
        <f t="shared" si="4"/>
        <v>624363</v>
      </c>
      <c r="P6" s="24">
        <f t="shared" si="4"/>
        <v>38213</v>
      </c>
      <c r="Q6" s="24">
        <f t="shared" si="4"/>
        <v>35779</v>
      </c>
      <c r="R6" s="24">
        <f t="shared" si="4"/>
        <v>125907</v>
      </c>
      <c r="S6" s="24">
        <f t="shared" si="4"/>
        <v>174072</v>
      </c>
      <c r="T6" s="24">
        <f t="shared" si="4"/>
        <v>76855</v>
      </c>
      <c r="U6" s="24">
        <f t="shared" si="4"/>
        <v>89992</v>
      </c>
      <c r="V6" s="24">
        <f t="shared" si="4"/>
        <v>93724</v>
      </c>
      <c r="W6" s="24">
        <f t="shared" si="4"/>
        <v>24585</v>
      </c>
      <c r="X6" s="24">
        <f t="shared" si="4"/>
        <v>0</v>
      </c>
      <c r="Y6" s="24">
        <f>SUM(Y3-W3)</f>
        <v>20450</v>
      </c>
      <c r="Z6" s="24">
        <f t="shared" ref="Z6:AB6" si="5">SUM(Z3-Y3)</f>
        <v>40428</v>
      </c>
      <c r="AA6" s="24">
        <f t="shared" si="5"/>
        <v>85423</v>
      </c>
      <c r="AB6" s="24">
        <f t="shared" si="5"/>
        <v>0</v>
      </c>
      <c r="AC6" s="24">
        <f>SUM(AC3-AA3)</f>
        <v>1707</v>
      </c>
      <c r="AD6" s="24">
        <f t="shared" ref="AD6:AI6" si="6">SUM(AD3-AC3)</f>
        <v>7822</v>
      </c>
      <c r="AE6" s="24">
        <f t="shared" si="6"/>
        <v>0</v>
      </c>
      <c r="AF6" s="24">
        <f t="shared" si="6"/>
        <v>16045</v>
      </c>
      <c r="AG6" s="24">
        <f t="shared" si="6"/>
        <v>20575</v>
      </c>
      <c r="AH6" s="24">
        <f t="shared" si="6"/>
        <v>682</v>
      </c>
      <c r="AI6" s="24">
        <f t="shared" si="6"/>
        <v>-572</v>
      </c>
      <c r="AJ6" s="35"/>
    </row>
    <row r="7" spans="1:36" x14ac:dyDescent="0.45">
      <c r="A7" s="88" t="s">
        <v>180</v>
      </c>
      <c r="B7" s="89" t="s">
        <v>9</v>
      </c>
      <c r="C7" s="89" t="s">
        <v>9</v>
      </c>
      <c r="D7" s="89" t="s">
        <v>9</v>
      </c>
      <c r="E7" s="90">
        <v>5472423</v>
      </c>
      <c r="F7" s="90">
        <v>4953569</v>
      </c>
      <c r="G7" s="91">
        <v>4953569</v>
      </c>
      <c r="H7" s="90">
        <v>4953569</v>
      </c>
      <c r="I7" s="90">
        <v>4953569</v>
      </c>
      <c r="J7" s="90">
        <v>2626480</v>
      </c>
      <c r="K7" s="90">
        <v>2469490</v>
      </c>
      <c r="L7" s="90">
        <v>2151467</v>
      </c>
      <c r="M7" s="90">
        <v>1856348</v>
      </c>
      <c r="N7" s="90">
        <v>1513597</v>
      </c>
      <c r="O7" s="90">
        <v>883773</v>
      </c>
      <c r="P7" s="90">
        <v>789006</v>
      </c>
      <c r="Q7" s="90">
        <v>784464</v>
      </c>
      <c r="R7" s="90">
        <v>694669</v>
      </c>
      <c r="S7" s="90">
        <v>570489</v>
      </c>
      <c r="T7" s="90">
        <v>459192</v>
      </c>
      <c r="U7" s="90">
        <v>357115</v>
      </c>
      <c r="V7" s="90">
        <v>255002</v>
      </c>
      <c r="W7" s="90">
        <v>227460</v>
      </c>
      <c r="X7" s="90">
        <v>227460</v>
      </c>
      <c r="Y7" s="90">
        <v>182903</v>
      </c>
      <c r="Z7" s="90">
        <v>159441</v>
      </c>
      <c r="AA7" s="90">
        <v>89393</v>
      </c>
      <c r="AB7" s="90">
        <v>89393</v>
      </c>
      <c r="AC7" s="90">
        <v>46704</v>
      </c>
      <c r="AD7" s="90">
        <v>46704</v>
      </c>
      <c r="AE7" s="90">
        <v>37533</v>
      </c>
      <c r="AF7" s="90">
        <v>27101</v>
      </c>
      <c r="AG7" s="90">
        <v>2422</v>
      </c>
      <c r="AH7" s="90">
        <v>0</v>
      </c>
      <c r="AI7" s="90">
        <v>0</v>
      </c>
      <c r="AJ7" s="89"/>
    </row>
    <row r="8" spans="1:36" x14ac:dyDescent="0.45">
      <c r="A8" s="87" t="s">
        <v>181</v>
      </c>
      <c r="B8" s="41" t="s">
        <v>9</v>
      </c>
      <c r="C8" s="41" t="s">
        <v>9</v>
      </c>
      <c r="D8" s="41" t="s">
        <v>9</v>
      </c>
      <c r="E8" s="24">
        <v>127586</v>
      </c>
      <c r="F8" s="24">
        <v>142335</v>
      </c>
      <c r="G8" s="24">
        <v>142335</v>
      </c>
      <c r="H8" s="24">
        <v>142335</v>
      </c>
      <c r="I8" s="24">
        <v>142335</v>
      </c>
      <c r="J8" s="24">
        <v>161477</v>
      </c>
      <c r="K8" s="24">
        <v>161075</v>
      </c>
      <c r="L8" s="24">
        <v>139778</v>
      </c>
      <c r="M8" s="40">
        <v>139778</v>
      </c>
      <c r="N8" s="24">
        <v>132612</v>
      </c>
      <c r="O8" s="24">
        <v>128500</v>
      </c>
      <c r="P8" s="24">
        <v>127286</v>
      </c>
      <c r="Q8" s="24">
        <v>128693</v>
      </c>
      <c r="R8" s="24">
        <v>128483</v>
      </c>
      <c r="S8" s="24">
        <v>126318</v>
      </c>
      <c r="T8" s="24">
        <v>121486</v>
      </c>
      <c r="U8" s="24">
        <v>118310</v>
      </c>
      <c r="V8" s="24">
        <v>114613</v>
      </c>
      <c r="W8" s="24">
        <v>112123</v>
      </c>
      <c r="X8" s="24">
        <v>112123</v>
      </c>
      <c r="Y8" s="24">
        <v>109485</v>
      </c>
      <c r="Z8" s="24">
        <v>105152</v>
      </c>
      <c r="AA8" s="24">
        <v>99780</v>
      </c>
      <c r="AB8" s="24">
        <v>99780</v>
      </c>
      <c r="AC8" s="24">
        <v>98238</v>
      </c>
      <c r="AD8" s="24">
        <v>98238</v>
      </c>
      <c r="AE8" s="24">
        <v>96530</v>
      </c>
      <c r="AF8" s="24">
        <v>91003</v>
      </c>
      <c r="AG8" s="24">
        <v>32287</v>
      </c>
      <c r="AH8" s="24">
        <v>26857</v>
      </c>
      <c r="AI8" s="24">
        <v>26918</v>
      </c>
      <c r="AJ8" s="35"/>
    </row>
    <row r="9" spans="1:36" x14ac:dyDescent="0.45">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c r="AD9" s="35"/>
      <c r="AE9" s="35"/>
      <c r="AF9" s="35"/>
      <c r="AG9" s="35"/>
      <c r="AH9" s="35"/>
      <c r="AI9" s="35"/>
      <c r="AJ9" s="35"/>
    </row>
    <row r="10" spans="1:36" x14ac:dyDescent="0.45">
      <c r="B10" s="35" t="s">
        <v>182</v>
      </c>
      <c r="C10" s="35"/>
      <c r="D10" s="35"/>
      <c r="E10" s="3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row>
    <row r="11" spans="1:36" x14ac:dyDescent="0.45">
      <c r="B11" s="35"/>
      <c r="C11" s="35"/>
      <c r="D11" s="35"/>
      <c r="E11" s="35"/>
      <c r="I11" s="35"/>
      <c r="J11" s="35"/>
      <c r="K11" s="35"/>
      <c r="L11" s="35"/>
      <c r="M11" s="35"/>
      <c r="N11" s="35"/>
      <c r="O11" s="35"/>
      <c r="P11" s="35"/>
      <c r="Q11" s="35"/>
      <c r="R11" s="35"/>
      <c r="S11" s="35"/>
      <c r="T11" s="35"/>
      <c r="U11" s="35"/>
      <c r="V11" s="35"/>
      <c r="W11" s="35"/>
      <c r="X11" s="35"/>
      <c r="Y11" s="35"/>
      <c r="Z11" s="35"/>
      <c r="AA11" s="35"/>
      <c r="AB11" s="35"/>
      <c r="AC11" s="35"/>
      <c r="AD11" s="35"/>
      <c r="AE11" s="35"/>
      <c r="AF11" s="35"/>
      <c r="AG11" s="35"/>
      <c r="AH11" s="35"/>
      <c r="AI11" s="35"/>
      <c r="AJ11" s="35"/>
    </row>
    <row r="12" spans="1:36" x14ac:dyDescent="0.45">
      <c r="B12" s="102" t="s">
        <v>183</v>
      </c>
      <c r="C12" s="97"/>
      <c r="D12" s="97"/>
      <c r="E12" s="97"/>
      <c r="F12" s="97"/>
      <c r="I12" s="35"/>
      <c r="J12" s="35"/>
      <c r="K12" s="35"/>
      <c r="L12" s="35"/>
      <c r="M12" s="35"/>
      <c r="N12" s="35"/>
      <c r="O12" s="35"/>
      <c r="P12" s="35"/>
      <c r="Q12" s="35"/>
      <c r="R12" s="35"/>
      <c r="S12" s="35"/>
      <c r="T12" s="35"/>
      <c r="U12" s="35"/>
      <c r="V12" s="35"/>
      <c r="W12" s="35"/>
      <c r="X12" s="35"/>
      <c r="Y12" s="35"/>
      <c r="Z12" s="35"/>
      <c r="AA12" s="35"/>
      <c r="AB12" s="35"/>
      <c r="AC12" s="35"/>
      <c r="AD12" s="35"/>
      <c r="AE12" s="35"/>
      <c r="AF12" s="35"/>
      <c r="AG12" s="35"/>
      <c r="AH12" s="35"/>
      <c r="AI12" s="35"/>
      <c r="AJ12" s="35"/>
    </row>
    <row r="13" spans="1:36" x14ac:dyDescent="0.45">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c r="AF13" s="35"/>
      <c r="AG13" s="35"/>
      <c r="AH13" s="35"/>
      <c r="AI13" s="35"/>
      <c r="AJ13" s="35"/>
    </row>
    <row r="14" spans="1:36" x14ac:dyDescent="0.45">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c r="AF14" s="35"/>
      <c r="AG14" s="35"/>
      <c r="AH14" s="35"/>
      <c r="AI14" s="35"/>
      <c r="AJ14" s="35"/>
    </row>
    <row r="15" spans="1:36" x14ac:dyDescent="0.45">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c r="AF15" s="35"/>
      <c r="AG15" s="35"/>
      <c r="AH15" s="35"/>
      <c r="AI15" s="35"/>
      <c r="AJ15" s="35"/>
    </row>
    <row r="16" spans="1:36" x14ac:dyDescent="0.45">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c r="AF16" s="35"/>
      <c r="AG16" s="35"/>
      <c r="AH16" s="35"/>
      <c r="AI16" s="35"/>
      <c r="AJ16" s="35"/>
    </row>
    <row r="17" spans="1:36" x14ac:dyDescent="0.45">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c r="AD17" s="35"/>
      <c r="AE17" s="35"/>
      <c r="AF17" s="35"/>
      <c r="AG17" s="35"/>
      <c r="AH17" s="35"/>
      <c r="AI17" s="35"/>
      <c r="AJ17" s="35"/>
    </row>
    <row r="18" spans="1:36" x14ac:dyDescent="0.45">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c r="AF18" s="35"/>
      <c r="AG18" s="35"/>
      <c r="AH18" s="35"/>
      <c r="AI18" s="35"/>
      <c r="AJ18" s="35"/>
    </row>
    <row r="19" spans="1:36" x14ac:dyDescent="0.45">
      <c r="A19" s="35"/>
      <c r="B19" s="35"/>
      <c r="C19" s="35"/>
      <c r="D19" s="35"/>
      <c r="E19" s="35"/>
      <c r="F19" s="35"/>
      <c r="G19" s="35"/>
      <c r="H19" s="35"/>
      <c r="I19" s="35"/>
      <c r="J19" s="35"/>
      <c r="K19" s="35"/>
      <c r="L19" s="35"/>
      <c r="M19" s="35"/>
      <c r="N19" s="35"/>
      <c r="O19" s="35"/>
      <c r="P19" s="35"/>
      <c r="Q19" s="35"/>
      <c r="R19" s="35"/>
      <c r="S19" s="35"/>
      <c r="T19" s="35"/>
      <c r="U19" s="35"/>
      <c r="V19" s="35"/>
      <c r="W19" s="35"/>
      <c r="X19" s="35"/>
      <c r="Y19" s="35"/>
      <c r="Z19" s="35"/>
      <c r="AA19" s="35"/>
      <c r="AB19" s="35"/>
      <c r="AC19" s="35"/>
      <c r="AD19" s="35"/>
      <c r="AE19" s="35"/>
      <c r="AF19" s="35"/>
      <c r="AG19" s="35"/>
      <c r="AH19" s="35"/>
      <c r="AI19" s="35"/>
      <c r="AJ19" s="35"/>
    </row>
    <row r="20" spans="1:36" x14ac:dyDescent="0.45">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c r="AF20" s="35"/>
      <c r="AG20" s="35"/>
      <c r="AH20" s="35"/>
      <c r="AI20" s="35"/>
      <c r="AJ20" s="35"/>
    </row>
    <row r="21" spans="1:36" x14ac:dyDescent="0.45">
      <c r="A21" s="35"/>
      <c r="B21" s="35"/>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c r="AF21" s="35"/>
      <c r="AG21" s="35"/>
      <c r="AH21" s="35"/>
      <c r="AI21" s="35"/>
      <c r="AJ21" s="35"/>
    </row>
    <row r="22" spans="1:36" x14ac:dyDescent="0.45">
      <c r="A22" s="35"/>
      <c r="B22" s="35"/>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c r="AF22" s="35"/>
      <c r="AG22" s="35"/>
      <c r="AH22" s="35"/>
      <c r="AI22" s="35"/>
      <c r="AJ22" s="35"/>
    </row>
    <row r="23" spans="1:36" x14ac:dyDescent="0.45">
      <c r="A23" s="35"/>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c r="AF23" s="35"/>
      <c r="AG23" s="35"/>
      <c r="AH23" s="35"/>
      <c r="AI23" s="35"/>
      <c r="AJ23" s="35"/>
    </row>
    <row r="24" spans="1:36" x14ac:dyDescent="0.45">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c r="AF24" s="35"/>
      <c r="AG24" s="35"/>
      <c r="AH24" s="35"/>
      <c r="AI24" s="35"/>
      <c r="AJ24" s="35"/>
    </row>
    <row r="25" spans="1:36" x14ac:dyDescent="0.4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c r="AE25" s="35"/>
      <c r="AF25" s="35"/>
      <c r="AG25" s="35"/>
      <c r="AH25" s="35"/>
      <c r="AI25" s="35"/>
      <c r="AJ25" s="35"/>
    </row>
    <row r="26" spans="1:36" x14ac:dyDescent="0.4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c r="AF26" s="35"/>
      <c r="AG26" s="35"/>
      <c r="AH26" s="35"/>
      <c r="AI26" s="35"/>
      <c r="AJ26" s="35"/>
    </row>
    <row r="27" spans="1:36" x14ac:dyDescent="0.4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c r="AE27" s="35"/>
      <c r="AF27" s="35"/>
      <c r="AG27" s="35"/>
      <c r="AH27" s="35"/>
      <c r="AI27" s="35"/>
      <c r="AJ27" s="35"/>
    </row>
    <row r="28" spans="1:36" x14ac:dyDescent="0.4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c r="AE28" s="35"/>
      <c r="AF28" s="35"/>
      <c r="AG28" s="35"/>
      <c r="AH28" s="35"/>
      <c r="AI28" s="35"/>
      <c r="AJ28" s="35"/>
    </row>
    <row r="29" spans="1:36" x14ac:dyDescent="0.4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c r="AE29" s="35"/>
      <c r="AF29" s="35"/>
      <c r="AG29" s="35"/>
      <c r="AH29" s="35"/>
      <c r="AI29" s="35"/>
      <c r="AJ29" s="35"/>
    </row>
    <row r="30" spans="1:36" x14ac:dyDescent="0.4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c r="AD30" s="35"/>
      <c r="AE30" s="35"/>
      <c r="AF30" s="35"/>
      <c r="AG30" s="35"/>
      <c r="AH30" s="35"/>
      <c r="AI30" s="35"/>
      <c r="AJ30" s="35"/>
    </row>
    <row r="31" spans="1:36" x14ac:dyDescent="0.4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c r="AD31" s="35"/>
      <c r="AE31" s="35"/>
      <c r="AF31" s="35"/>
      <c r="AG31" s="35"/>
      <c r="AH31" s="35"/>
      <c r="AI31" s="35"/>
      <c r="AJ31" s="35"/>
    </row>
    <row r="32" spans="1:36" x14ac:dyDescent="0.4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c r="AF32" s="35"/>
      <c r="AG32" s="35"/>
      <c r="AH32" s="35"/>
      <c r="AI32" s="35"/>
      <c r="AJ32" s="35"/>
    </row>
    <row r="33" spans="1:36" x14ac:dyDescent="0.4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c r="AE33" s="35"/>
      <c r="AF33" s="35"/>
      <c r="AG33" s="35"/>
      <c r="AH33" s="35"/>
      <c r="AI33" s="35"/>
      <c r="AJ33" s="35"/>
    </row>
    <row r="34" spans="1:36" x14ac:dyDescent="0.4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c r="AF34" s="35"/>
      <c r="AG34" s="35"/>
      <c r="AH34" s="35"/>
      <c r="AI34" s="35"/>
      <c r="AJ34" s="35"/>
    </row>
    <row r="35" spans="1:36" x14ac:dyDescent="0.4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c r="AF35" s="35"/>
      <c r="AG35" s="35"/>
      <c r="AH35" s="35"/>
      <c r="AI35" s="35"/>
      <c r="AJ35" s="35"/>
    </row>
    <row r="36" spans="1:36" x14ac:dyDescent="0.4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c r="AE36" s="35"/>
      <c r="AF36" s="35"/>
      <c r="AG36" s="35"/>
      <c r="AH36" s="35"/>
      <c r="AI36" s="35"/>
      <c r="AJ36" s="35"/>
    </row>
    <row r="37" spans="1:36" x14ac:dyDescent="0.4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c r="AE37" s="35"/>
      <c r="AF37" s="35"/>
      <c r="AG37" s="35"/>
      <c r="AH37" s="35"/>
      <c r="AI37" s="35"/>
      <c r="AJ37" s="35"/>
    </row>
    <row r="38" spans="1:36" x14ac:dyDescent="0.4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c r="AF38" s="35"/>
      <c r="AG38" s="35"/>
      <c r="AH38" s="35"/>
      <c r="AI38" s="35"/>
      <c r="AJ38" s="35"/>
    </row>
    <row r="39" spans="1:36" x14ac:dyDescent="0.4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c r="AF39" s="35"/>
      <c r="AG39" s="35"/>
      <c r="AH39" s="35"/>
      <c r="AI39" s="35"/>
      <c r="AJ39" s="35"/>
    </row>
    <row r="40" spans="1:36" x14ac:dyDescent="0.4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35"/>
      <c r="AI40" s="35"/>
      <c r="AJ40" s="35"/>
    </row>
    <row r="41" spans="1:36" x14ac:dyDescent="0.4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c r="AF41" s="35"/>
      <c r="AG41" s="35"/>
      <c r="AH41" s="35"/>
      <c r="AI41" s="35"/>
      <c r="AJ41" s="35"/>
    </row>
    <row r="42" spans="1:36" x14ac:dyDescent="0.4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c r="AF42" s="35"/>
      <c r="AG42" s="35"/>
      <c r="AH42" s="35"/>
      <c r="AI42" s="35"/>
      <c r="AJ42" s="35"/>
    </row>
    <row r="43" spans="1:36" x14ac:dyDescent="0.4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c r="AF43" s="35"/>
      <c r="AG43" s="35"/>
      <c r="AH43" s="35"/>
      <c r="AI43" s="35"/>
      <c r="AJ43" s="35"/>
    </row>
    <row r="44" spans="1:36" x14ac:dyDescent="0.4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c r="AF44" s="35"/>
      <c r="AG44" s="35"/>
      <c r="AH44" s="35"/>
      <c r="AI44" s="35"/>
      <c r="AJ44" s="35"/>
    </row>
    <row r="45" spans="1:36" x14ac:dyDescent="0.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c r="AF45" s="35"/>
      <c r="AG45" s="35"/>
      <c r="AH45" s="35"/>
      <c r="AI45" s="35"/>
      <c r="AJ45" s="35"/>
    </row>
    <row r="46" spans="1:36" x14ac:dyDescent="0.4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c r="AF46" s="35"/>
      <c r="AG46" s="35"/>
      <c r="AH46" s="35"/>
      <c r="AI46" s="35"/>
      <c r="AJ46" s="35"/>
    </row>
    <row r="47" spans="1:36" x14ac:dyDescent="0.4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c r="AF47" s="35"/>
      <c r="AG47" s="35"/>
      <c r="AH47" s="35"/>
      <c r="AI47" s="35"/>
      <c r="AJ47" s="35"/>
    </row>
    <row r="48" spans="1:36" x14ac:dyDescent="0.4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c r="AF48" s="35"/>
      <c r="AG48" s="35"/>
      <c r="AH48" s="35"/>
      <c r="AI48" s="35"/>
      <c r="AJ48" s="35"/>
    </row>
    <row r="49" spans="1:36" x14ac:dyDescent="0.4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c r="AF49" s="35"/>
      <c r="AG49" s="35"/>
      <c r="AH49" s="35"/>
      <c r="AI49" s="35"/>
      <c r="AJ49" s="35"/>
    </row>
    <row r="50" spans="1:36" x14ac:dyDescent="0.4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c r="AF50" s="35"/>
      <c r="AG50" s="35"/>
      <c r="AH50" s="35"/>
      <c r="AI50" s="35"/>
      <c r="AJ50" s="35"/>
    </row>
    <row r="51" spans="1:36" x14ac:dyDescent="0.4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c r="AF51" s="35"/>
      <c r="AG51" s="35"/>
      <c r="AH51" s="35"/>
      <c r="AI51" s="35"/>
      <c r="AJ51" s="35"/>
    </row>
    <row r="52" spans="1:36" x14ac:dyDescent="0.4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c r="AF52" s="35"/>
      <c r="AG52" s="35"/>
      <c r="AH52" s="35"/>
      <c r="AI52" s="35"/>
      <c r="AJ52" s="35"/>
    </row>
    <row r="53" spans="1:36" x14ac:dyDescent="0.4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c r="AF53" s="35"/>
      <c r="AG53" s="35"/>
      <c r="AH53" s="35"/>
      <c r="AI53" s="35"/>
      <c r="AJ53" s="35"/>
    </row>
    <row r="54" spans="1:36" x14ac:dyDescent="0.4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c r="AF54" s="35"/>
      <c r="AG54" s="35"/>
      <c r="AH54" s="35"/>
      <c r="AI54" s="35"/>
      <c r="AJ54" s="35"/>
    </row>
    <row r="55" spans="1:36" x14ac:dyDescent="0.4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c r="AF55" s="35"/>
      <c r="AG55" s="35"/>
      <c r="AH55" s="35"/>
      <c r="AI55" s="35"/>
      <c r="AJ55" s="35"/>
    </row>
    <row r="56" spans="1:36" x14ac:dyDescent="0.4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c r="AF56" s="35"/>
      <c r="AG56" s="35"/>
      <c r="AH56" s="35"/>
      <c r="AI56" s="35"/>
      <c r="AJ56" s="35"/>
    </row>
    <row r="57" spans="1:36" x14ac:dyDescent="0.4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c r="AF57" s="35"/>
      <c r="AG57" s="35"/>
      <c r="AH57" s="35"/>
      <c r="AI57" s="35"/>
      <c r="AJ57" s="35"/>
    </row>
    <row r="58" spans="1:36" x14ac:dyDescent="0.4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c r="AF58" s="35"/>
      <c r="AG58" s="35"/>
      <c r="AH58" s="35"/>
      <c r="AI58" s="35"/>
      <c r="AJ58" s="35"/>
    </row>
    <row r="59" spans="1:36" x14ac:dyDescent="0.4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c r="AF59" s="35"/>
      <c r="AG59" s="35"/>
      <c r="AH59" s="35"/>
      <c r="AI59" s="35"/>
      <c r="AJ59" s="35"/>
    </row>
    <row r="60" spans="1:36" x14ac:dyDescent="0.4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c r="AF60" s="35"/>
      <c r="AG60" s="35"/>
      <c r="AH60" s="35"/>
      <c r="AI60" s="35"/>
      <c r="AJ60" s="35"/>
    </row>
    <row r="61" spans="1:36" x14ac:dyDescent="0.4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row>
    <row r="62" spans="1:36" x14ac:dyDescent="0.4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c r="AF62" s="35"/>
      <c r="AG62" s="35"/>
      <c r="AH62" s="35"/>
      <c r="AI62" s="35"/>
      <c r="AJ62" s="35"/>
    </row>
    <row r="63" spans="1:36" x14ac:dyDescent="0.4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c r="AF63" s="35"/>
      <c r="AG63" s="35"/>
      <c r="AH63" s="35"/>
      <c r="AI63" s="35"/>
      <c r="AJ63" s="35"/>
    </row>
    <row r="64" spans="1:36" x14ac:dyDescent="0.4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row>
    <row r="65" spans="1:36" x14ac:dyDescent="0.4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c r="AF65" s="35"/>
      <c r="AG65" s="35"/>
      <c r="AH65" s="35"/>
      <c r="AI65" s="35"/>
      <c r="AJ65" s="35"/>
    </row>
    <row r="66" spans="1:36" x14ac:dyDescent="0.4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c r="AF66" s="35"/>
      <c r="AG66" s="35"/>
      <c r="AH66" s="35"/>
      <c r="AI66" s="35"/>
      <c r="AJ66" s="35"/>
    </row>
    <row r="67" spans="1:36" x14ac:dyDescent="0.4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c r="AF67" s="35"/>
      <c r="AG67" s="35"/>
      <c r="AH67" s="35"/>
      <c r="AI67" s="35"/>
      <c r="AJ67" s="35"/>
    </row>
    <row r="68" spans="1:36" x14ac:dyDescent="0.4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c r="AF68" s="35"/>
      <c r="AG68" s="35"/>
      <c r="AH68" s="35"/>
      <c r="AI68" s="35"/>
      <c r="AJ68" s="35"/>
    </row>
    <row r="69" spans="1:36" x14ac:dyDescent="0.4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c r="AF69" s="35"/>
      <c r="AG69" s="35"/>
      <c r="AH69" s="35"/>
      <c r="AI69" s="35"/>
      <c r="AJ69" s="35"/>
    </row>
    <row r="70" spans="1:36" x14ac:dyDescent="0.4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c r="AF70" s="35"/>
      <c r="AG70" s="35"/>
      <c r="AH70" s="35"/>
      <c r="AI70" s="35"/>
      <c r="AJ70" s="35"/>
    </row>
    <row r="71" spans="1:36" x14ac:dyDescent="0.4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c r="AF71" s="35"/>
      <c r="AG71" s="35"/>
      <c r="AH71" s="35"/>
      <c r="AI71" s="35"/>
      <c r="AJ71" s="35"/>
    </row>
    <row r="72" spans="1:36" x14ac:dyDescent="0.4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c r="AF72" s="35"/>
      <c r="AG72" s="35"/>
      <c r="AH72" s="35"/>
      <c r="AI72" s="35"/>
      <c r="AJ72" s="35"/>
    </row>
    <row r="73" spans="1:36" x14ac:dyDescent="0.4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c r="AF73" s="35"/>
      <c r="AG73" s="35"/>
      <c r="AH73" s="35"/>
      <c r="AI73" s="35"/>
      <c r="AJ73" s="35"/>
    </row>
    <row r="74" spans="1:36" x14ac:dyDescent="0.4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c r="AF74" s="35"/>
      <c r="AG74" s="35"/>
      <c r="AH74" s="35"/>
      <c r="AI74" s="35"/>
      <c r="AJ74" s="35"/>
    </row>
    <row r="75" spans="1:36" x14ac:dyDescent="0.4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35"/>
      <c r="AI75" s="35"/>
      <c r="AJ75" s="35"/>
    </row>
    <row r="76" spans="1:36" x14ac:dyDescent="0.4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c r="AF76" s="35"/>
      <c r="AG76" s="35"/>
      <c r="AH76" s="35"/>
      <c r="AI76" s="35"/>
      <c r="AJ76" s="35"/>
    </row>
    <row r="77" spans="1:36" x14ac:dyDescent="0.4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c r="AF77" s="35"/>
      <c r="AG77" s="35"/>
      <c r="AH77" s="35"/>
      <c r="AI77" s="35"/>
      <c r="AJ77" s="35"/>
    </row>
    <row r="78" spans="1:36" x14ac:dyDescent="0.4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c r="AF78" s="35"/>
      <c r="AG78" s="35"/>
      <c r="AH78" s="35"/>
      <c r="AI78" s="35"/>
      <c r="AJ78" s="35"/>
    </row>
    <row r="79" spans="1:36" x14ac:dyDescent="0.4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c r="AF79" s="35"/>
      <c r="AG79" s="35"/>
      <c r="AH79" s="35"/>
      <c r="AI79" s="35"/>
      <c r="AJ79" s="35"/>
    </row>
    <row r="80" spans="1:36" x14ac:dyDescent="0.4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c r="AF80" s="35"/>
      <c r="AG80" s="35"/>
      <c r="AH80" s="35"/>
      <c r="AI80" s="35"/>
      <c r="AJ80" s="35"/>
    </row>
    <row r="81" spans="1:36" x14ac:dyDescent="0.4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c r="AF81" s="35"/>
      <c r="AG81" s="35"/>
      <c r="AH81" s="35"/>
      <c r="AI81" s="35"/>
      <c r="AJ81" s="35"/>
    </row>
    <row r="82" spans="1:36" x14ac:dyDescent="0.4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c r="AF82" s="35"/>
      <c r="AG82" s="35"/>
      <c r="AH82" s="35"/>
      <c r="AI82" s="35"/>
      <c r="AJ82" s="35"/>
    </row>
    <row r="83" spans="1:36" x14ac:dyDescent="0.4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c r="AF83" s="35"/>
      <c r="AG83" s="35"/>
      <c r="AH83" s="35"/>
      <c r="AI83" s="35"/>
      <c r="AJ83" s="35"/>
    </row>
    <row r="84" spans="1:36" x14ac:dyDescent="0.4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c r="AF84" s="35"/>
      <c r="AG84" s="35"/>
      <c r="AH84" s="35"/>
      <c r="AI84" s="35"/>
      <c r="AJ84" s="35"/>
    </row>
    <row r="85" spans="1:36" x14ac:dyDescent="0.4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c r="AF85" s="35"/>
      <c r="AG85" s="35"/>
      <c r="AH85" s="35"/>
      <c r="AI85" s="35"/>
      <c r="AJ85" s="35"/>
    </row>
    <row r="86" spans="1:36" x14ac:dyDescent="0.4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c r="AF86" s="35"/>
      <c r="AG86" s="35"/>
      <c r="AH86" s="35"/>
      <c r="AI86" s="35"/>
      <c r="AJ86" s="35"/>
    </row>
    <row r="87" spans="1:36" x14ac:dyDescent="0.4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c r="AF87" s="35"/>
      <c r="AG87" s="35"/>
      <c r="AH87" s="35"/>
      <c r="AI87" s="35"/>
      <c r="AJ87" s="35"/>
    </row>
    <row r="88" spans="1:36" x14ac:dyDescent="0.4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c r="AF88" s="35"/>
      <c r="AG88" s="35"/>
      <c r="AH88" s="35"/>
      <c r="AI88" s="35"/>
      <c r="AJ88" s="35"/>
    </row>
    <row r="89" spans="1:36" x14ac:dyDescent="0.4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c r="AF89" s="35"/>
      <c r="AG89" s="35"/>
      <c r="AH89" s="35"/>
      <c r="AI89" s="35"/>
      <c r="AJ89" s="35"/>
    </row>
    <row r="90" spans="1:36" x14ac:dyDescent="0.4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c r="AF90" s="35"/>
      <c r="AG90" s="35"/>
      <c r="AH90" s="35"/>
      <c r="AI90" s="35"/>
      <c r="AJ90" s="35"/>
    </row>
    <row r="91" spans="1:36" x14ac:dyDescent="0.4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c r="AF91" s="35"/>
      <c r="AG91" s="35"/>
      <c r="AH91" s="35"/>
      <c r="AI91" s="35"/>
      <c r="AJ91" s="35"/>
    </row>
    <row r="92" spans="1:36" x14ac:dyDescent="0.4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c r="AF92" s="35"/>
      <c r="AG92" s="35"/>
      <c r="AH92" s="35"/>
      <c r="AI92" s="35"/>
      <c r="AJ92" s="35"/>
    </row>
    <row r="93" spans="1:36" x14ac:dyDescent="0.4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c r="AF93" s="35"/>
      <c r="AG93" s="35"/>
      <c r="AH93" s="35"/>
      <c r="AI93" s="35"/>
      <c r="AJ93" s="35"/>
    </row>
    <row r="94" spans="1:36" x14ac:dyDescent="0.4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c r="AF94" s="35"/>
      <c r="AG94" s="35"/>
      <c r="AH94" s="35"/>
      <c r="AI94" s="35"/>
      <c r="AJ94" s="35"/>
    </row>
    <row r="95" spans="1:36" x14ac:dyDescent="0.4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c r="AF95" s="35"/>
      <c r="AG95" s="35"/>
      <c r="AH95" s="35"/>
      <c r="AI95" s="35"/>
      <c r="AJ95" s="35"/>
    </row>
    <row r="96" spans="1:36" x14ac:dyDescent="0.4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35"/>
      <c r="AI96" s="35"/>
      <c r="AJ96" s="35"/>
    </row>
    <row r="97" spans="1:36" x14ac:dyDescent="0.4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c r="AF97" s="35"/>
      <c r="AG97" s="35"/>
      <c r="AH97" s="35"/>
      <c r="AI97" s="35"/>
      <c r="AJ97" s="35"/>
    </row>
    <row r="98" spans="1:36" x14ac:dyDescent="0.4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c r="AF98" s="35"/>
      <c r="AG98" s="35"/>
      <c r="AH98" s="35"/>
      <c r="AI98" s="35"/>
      <c r="AJ98" s="35"/>
    </row>
    <row r="99" spans="1:36" x14ac:dyDescent="0.4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c r="AF99" s="35"/>
      <c r="AG99" s="35"/>
      <c r="AH99" s="35"/>
      <c r="AI99" s="35"/>
      <c r="AJ99" s="35"/>
    </row>
    <row r="100" spans="1:36" x14ac:dyDescent="0.4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row>
    <row r="101" spans="1:36" x14ac:dyDescent="0.4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row>
    <row r="102" spans="1:36" x14ac:dyDescent="0.4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row>
    <row r="103" spans="1:36" x14ac:dyDescent="0.4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row>
    <row r="104" spans="1:36" x14ac:dyDescent="0.4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row>
    <row r="105" spans="1:36" x14ac:dyDescent="0.4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row>
    <row r="106" spans="1:36" x14ac:dyDescent="0.4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row>
    <row r="107" spans="1:36" x14ac:dyDescent="0.4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row>
    <row r="108" spans="1:36" x14ac:dyDescent="0.4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row>
    <row r="109" spans="1:36" x14ac:dyDescent="0.4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row>
    <row r="110" spans="1:36" x14ac:dyDescent="0.4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row>
    <row r="111" spans="1:36" x14ac:dyDescent="0.4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row>
    <row r="112" spans="1:36" x14ac:dyDescent="0.4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row>
    <row r="113" spans="1:36" x14ac:dyDescent="0.4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row>
    <row r="114" spans="1:36" x14ac:dyDescent="0.4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row>
    <row r="115" spans="1:36" x14ac:dyDescent="0.4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row>
    <row r="116" spans="1:36" x14ac:dyDescent="0.4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row>
    <row r="117" spans="1:36" x14ac:dyDescent="0.4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row>
    <row r="118" spans="1:36" x14ac:dyDescent="0.4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row>
    <row r="119" spans="1:36" x14ac:dyDescent="0.4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row>
    <row r="120" spans="1:36" x14ac:dyDescent="0.4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row>
    <row r="121" spans="1:36" x14ac:dyDescent="0.4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row>
    <row r="122" spans="1:36" x14ac:dyDescent="0.4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row>
    <row r="123" spans="1:36" x14ac:dyDescent="0.4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row>
    <row r="124" spans="1:36" x14ac:dyDescent="0.4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row>
    <row r="125" spans="1:36" x14ac:dyDescent="0.4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c r="AF125" s="35"/>
      <c r="AG125" s="35"/>
      <c r="AH125" s="35"/>
      <c r="AI125" s="35"/>
      <c r="AJ125" s="35"/>
    </row>
    <row r="126" spans="1:36" x14ac:dyDescent="0.4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row>
    <row r="127" spans="1:36" x14ac:dyDescent="0.4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c r="AF127" s="35"/>
      <c r="AG127" s="35"/>
      <c r="AH127" s="35"/>
      <c r="AI127" s="35"/>
      <c r="AJ127" s="35"/>
    </row>
    <row r="128" spans="1:36" x14ac:dyDescent="0.4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c r="AF128" s="35"/>
      <c r="AG128" s="35"/>
      <c r="AH128" s="35"/>
      <c r="AI128" s="35"/>
      <c r="AJ128" s="35"/>
    </row>
    <row r="129" spans="1:36" x14ac:dyDescent="0.4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c r="AF129" s="35"/>
      <c r="AG129" s="35"/>
      <c r="AH129" s="35"/>
      <c r="AI129" s="35"/>
      <c r="AJ129" s="35"/>
    </row>
    <row r="130" spans="1:36" x14ac:dyDescent="0.4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c r="AF130" s="35"/>
      <c r="AG130" s="35"/>
      <c r="AH130" s="35"/>
      <c r="AI130" s="35"/>
      <c r="AJ130" s="35"/>
    </row>
    <row r="131" spans="1:36" x14ac:dyDescent="0.4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c r="AF131" s="35"/>
      <c r="AG131" s="35"/>
      <c r="AH131" s="35"/>
      <c r="AI131" s="35"/>
      <c r="AJ131" s="35"/>
    </row>
    <row r="132" spans="1:36" x14ac:dyDescent="0.4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c r="AF132" s="35"/>
      <c r="AG132" s="35"/>
      <c r="AH132" s="35"/>
      <c r="AI132" s="35"/>
      <c r="AJ132" s="35"/>
    </row>
    <row r="133" spans="1:36" x14ac:dyDescent="0.4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c r="AF133" s="35"/>
      <c r="AG133" s="35"/>
      <c r="AH133" s="35"/>
      <c r="AI133" s="35"/>
      <c r="AJ133" s="35"/>
    </row>
    <row r="134" spans="1:36" x14ac:dyDescent="0.4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c r="AF134" s="35"/>
      <c r="AG134" s="35"/>
      <c r="AH134" s="35"/>
      <c r="AI134" s="35"/>
      <c r="AJ134" s="35"/>
    </row>
    <row r="135" spans="1:36" x14ac:dyDescent="0.4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c r="AF135" s="35"/>
      <c r="AG135" s="35"/>
      <c r="AH135" s="35"/>
      <c r="AI135" s="35"/>
      <c r="AJ135" s="35"/>
    </row>
    <row r="136" spans="1:36" x14ac:dyDescent="0.4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c r="AF136" s="35"/>
      <c r="AG136" s="35"/>
      <c r="AH136" s="35"/>
      <c r="AI136" s="35"/>
      <c r="AJ136" s="35"/>
    </row>
    <row r="137" spans="1:36" x14ac:dyDescent="0.4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c r="AF137" s="35"/>
      <c r="AG137" s="35"/>
      <c r="AH137" s="35"/>
      <c r="AI137" s="35"/>
      <c r="AJ137" s="35"/>
    </row>
    <row r="138" spans="1:36" x14ac:dyDescent="0.4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c r="AF138" s="35"/>
      <c r="AG138" s="35"/>
      <c r="AH138" s="35"/>
      <c r="AI138" s="35"/>
      <c r="AJ138" s="35"/>
    </row>
    <row r="139" spans="1:36" x14ac:dyDescent="0.4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c r="AF139" s="35"/>
      <c r="AG139" s="35"/>
      <c r="AH139" s="35"/>
      <c r="AI139" s="35"/>
      <c r="AJ139" s="35"/>
    </row>
    <row r="140" spans="1:36" x14ac:dyDescent="0.4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c r="AF140" s="35"/>
      <c r="AG140" s="35"/>
      <c r="AH140" s="35"/>
      <c r="AI140" s="35"/>
      <c r="AJ140" s="35"/>
    </row>
    <row r="141" spans="1:36" x14ac:dyDescent="0.4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c r="AF141" s="35"/>
      <c r="AG141" s="35"/>
      <c r="AH141" s="35"/>
      <c r="AI141" s="35"/>
      <c r="AJ141" s="35"/>
    </row>
    <row r="142" spans="1:36" x14ac:dyDescent="0.4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c r="AF142" s="35"/>
      <c r="AG142" s="35"/>
      <c r="AH142" s="35"/>
      <c r="AI142" s="35"/>
      <c r="AJ142" s="35"/>
    </row>
    <row r="143" spans="1:36" x14ac:dyDescent="0.4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c r="AF143" s="35"/>
      <c r="AG143" s="35"/>
      <c r="AH143" s="35"/>
      <c r="AI143" s="35"/>
      <c r="AJ143" s="35"/>
    </row>
    <row r="144" spans="1:36" x14ac:dyDescent="0.4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c r="AF144" s="35"/>
      <c r="AG144" s="35"/>
      <c r="AH144" s="35"/>
      <c r="AI144" s="35"/>
      <c r="AJ144" s="35"/>
    </row>
    <row r="145" spans="1:36" x14ac:dyDescent="0.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c r="AF145" s="35"/>
      <c r="AG145" s="35"/>
      <c r="AH145" s="35"/>
      <c r="AI145" s="35"/>
      <c r="AJ145" s="35"/>
    </row>
    <row r="146" spans="1:36" x14ac:dyDescent="0.4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c r="AF146" s="35"/>
      <c r="AG146" s="35"/>
      <c r="AH146" s="35"/>
      <c r="AI146" s="35"/>
      <c r="AJ146" s="35"/>
    </row>
    <row r="147" spans="1:36" x14ac:dyDescent="0.4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c r="AF147" s="35"/>
      <c r="AG147" s="35"/>
      <c r="AH147" s="35"/>
      <c r="AI147" s="35"/>
      <c r="AJ147" s="35"/>
    </row>
    <row r="148" spans="1:36" x14ac:dyDescent="0.4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c r="AF148" s="35"/>
      <c r="AG148" s="35"/>
      <c r="AH148" s="35"/>
      <c r="AI148" s="35"/>
      <c r="AJ148" s="35"/>
    </row>
    <row r="149" spans="1:36" x14ac:dyDescent="0.4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c r="AF149" s="35"/>
      <c r="AG149" s="35"/>
      <c r="AH149" s="35"/>
      <c r="AI149" s="35"/>
      <c r="AJ149" s="35"/>
    </row>
    <row r="150" spans="1:36" x14ac:dyDescent="0.4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c r="AF150" s="35"/>
      <c r="AG150" s="35"/>
      <c r="AH150" s="35"/>
      <c r="AI150" s="35"/>
      <c r="AJ150" s="35"/>
    </row>
    <row r="151" spans="1:36" x14ac:dyDescent="0.4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c r="AF151" s="35"/>
      <c r="AG151" s="35"/>
      <c r="AH151" s="35"/>
      <c r="AI151" s="35"/>
      <c r="AJ151" s="35"/>
    </row>
    <row r="152" spans="1:36" x14ac:dyDescent="0.4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c r="AF152" s="35"/>
      <c r="AG152" s="35"/>
      <c r="AH152" s="35"/>
      <c r="AI152" s="35"/>
      <c r="AJ152" s="35"/>
    </row>
    <row r="153" spans="1:36" x14ac:dyDescent="0.4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c r="AF153" s="35"/>
      <c r="AG153" s="35"/>
      <c r="AH153" s="35"/>
      <c r="AI153" s="35"/>
      <c r="AJ153" s="35"/>
    </row>
    <row r="154" spans="1:36" x14ac:dyDescent="0.4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c r="AF154" s="35"/>
      <c r="AG154" s="35"/>
      <c r="AH154" s="35"/>
      <c r="AI154" s="35"/>
      <c r="AJ154" s="35"/>
    </row>
    <row r="155" spans="1:36" x14ac:dyDescent="0.4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c r="AF155" s="35"/>
      <c r="AG155" s="35"/>
      <c r="AH155" s="35"/>
      <c r="AI155" s="35"/>
      <c r="AJ155" s="35"/>
    </row>
    <row r="156" spans="1:36" x14ac:dyDescent="0.4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c r="AF156" s="35"/>
      <c r="AG156" s="35"/>
      <c r="AH156" s="35"/>
      <c r="AI156" s="35"/>
      <c r="AJ156" s="35"/>
    </row>
    <row r="157" spans="1:36" x14ac:dyDescent="0.4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c r="AF157" s="35"/>
      <c r="AG157" s="35"/>
      <c r="AH157" s="35"/>
      <c r="AI157" s="35"/>
      <c r="AJ157" s="35"/>
    </row>
    <row r="158" spans="1:36" x14ac:dyDescent="0.4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c r="AF158" s="35"/>
      <c r="AG158" s="35"/>
      <c r="AH158" s="35"/>
      <c r="AI158" s="35"/>
      <c r="AJ158" s="35"/>
    </row>
    <row r="159" spans="1:36" x14ac:dyDescent="0.4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c r="AF159" s="35"/>
      <c r="AG159" s="35"/>
      <c r="AH159" s="35"/>
      <c r="AI159" s="35"/>
      <c r="AJ159" s="35"/>
    </row>
    <row r="160" spans="1:36" x14ac:dyDescent="0.4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c r="AF160" s="35"/>
      <c r="AG160" s="35"/>
      <c r="AH160" s="35"/>
      <c r="AI160" s="35"/>
      <c r="AJ160" s="35"/>
    </row>
    <row r="161" spans="1:36" x14ac:dyDescent="0.4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c r="AF161" s="35"/>
      <c r="AG161" s="35"/>
      <c r="AH161" s="35"/>
      <c r="AI161" s="35"/>
      <c r="AJ161" s="35"/>
    </row>
    <row r="162" spans="1:36" x14ac:dyDescent="0.4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c r="AF162" s="35"/>
      <c r="AG162" s="35"/>
      <c r="AH162" s="35"/>
      <c r="AI162" s="35"/>
      <c r="AJ162" s="35"/>
    </row>
    <row r="163" spans="1:36" x14ac:dyDescent="0.4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c r="AF163" s="35"/>
      <c r="AG163" s="35"/>
      <c r="AH163" s="35"/>
      <c r="AI163" s="35"/>
      <c r="AJ163" s="35"/>
    </row>
    <row r="164" spans="1:36" x14ac:dyDescent="0.4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c r="AF164" s="35"/>
      <c r="AG164" s="35"/>
      <c r="AH164" s="35"/>
      <c r="AI164" s="35"/>
      <c r="AJ164" s="35"/>
    </row>
    <row r="165" spans="1:36" x14ac:dyDescent="0.4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c r="AF165" s="35"/>
      <c r="AG165" s="35"/>
      <c r="AH165" s="35"/>
      <c r="AI165" s="35"/>
      <c r="AJ165" s="35"/>
    </row>
    <row r="166" spans="1:36" x14ac:dyDescent="0.4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c r="AF166" s="35"/>
      <c r="AG166" s="35"/>
      <c r="AH166" s="35"/>
      <c r="AI166" s="35"/>
      <c r="AJ166" s="35"/>
    </row>
    <row r="167" spans="1:36" x14ac:dyDescent="0.4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c r="AF167" s="35"/>
      <c r="AG167" s="35"/>
      <c r="AH167" s="35"/>
      <c r="AI167" s="35"/>
      <c r="AJ167" s="35"/>
    </row>
    <row r="168" spans="1:36" x14ac:dyDescent="0.4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c r="AF168" s="35"/>
      <c r="AG168" s="35"/>
      <c r="AH168" s="35"/>
      <c r="AI168" s="35"/>
      <c r="AJ168" s="35"/>
    </row>
    <row r="169" spans="1:36" x14ac:dyDescent="0.4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c r="AF169" s="35"/>
      <c r="AG169" s="35"/>
      <c r="AH169" s="35"/>
      <c r="AI169" s="35"/>
      <c r="AJ169" s="35"/>
    </row>
    <row r="170" spans="1:36" x14ac:dyDescent="0.4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c r="AF170" s="35"/>
      <c r="AG170" s="35"/>
      <c r="AH170" s="35"/>
      <c r="AI170" s="35"/>
      <c r="AJ170" s="35"/>
    </row>
    <row r="171" spans="1:36" x14ac:dyDescent="0.4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35"/>
      <c r="AH171" s="35"/>
      <c r="AI171" s="35"/>
      <c r="AJ171" s="35"/>
    </row>
    <row r="172" spans="1:36" x14ac:dyDescent="0.4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35"/>
      <c r="AH172" s="35"/>
      <c r="AI172" s="35"/>
      <c r="AJ172" s="35"/>
    </row>
    <row r="173" spans="1:36" x14ac:dyDescent="0.4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c r="AF173" s="35"/>
      <c r="AG173" s="35"/>
      <c r="AH173" s="35"/>
      <c r="AI173" s="35"/>
      <c r="AJ173" s="35"/>
    </row>
    <row r="174" spans="1:36" x14ac:dyDescent="0.4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c r="AF174" s="35"/>
      <c r="AG174" s="35"/>
      <c r="AH174" s="35"/>
      <c r="AI174" s="35"/>
      <c r="AJ174" s="35"/>
    </row>
    <row r="175" spans="1:36" x14ac:dyDescent="0.4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c r="AF175" s="35"/>
      <c r="AG175" s="35"/>
      <c r="AH175" s="35"/>
      <c r="AI175" s="35"/>
      <c r="AJ175" s="35"/>
    </row>
    <row r="176" spans="1:36" x14ac:dyDescent="0.4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c r="AF176" s="35"/>
      <c r="AG176" s="35"/>
      <c r="AH176" s="35"/>
      <c r="AI176" s="35"/>
      <c r="AJ176" s="35"/>
    </row>
    <row r="177" spans="1:36" x14ac:dyDescent="0.4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c r="AF177" s="35"/>
      <c r="AG177" s="35"/>
      <c r="AH177" s="35"/>
      <c r="AI177" s="35"/>
      <c r="AJ177" s="35"/>
    </row>
    <row r="178" spans="1:36" x14ac:dyDescent="0.4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c r="AF178" s="35"/>
      <c r="AG178" s="35"/>
      <c r="AH178" s="35"/>
      <c r="AI178" s="35"/>
      <c r="AJ178" s="35"/>
    </row>
    <row r="179" spans="1:36" x14ac:dyDescent="0.4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c r="AF179" s="35"/>
      <c r="AG179" s="35"/>
      <c r="AH179" s="35"/>
      <c r="AI179" s="35"/>
      <c r="AJ179" s="35"/>
    </row>
    <row r="180" spans="1:36" x14ac:dyDescent="0.4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c r="AF180" s="35"/>
      <c r="AG180" s="35"/>
      <c r="AH180" s="35"/>
      <c r="AI180" s="35"/>
      <c r="AJ180" s="35"/>
    </row>
    <row r="181" spans="1:36" x14ac:dyDescent="0.4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c r="AF181" s="35"/>
      <c r="AG181" s="35"/>
      <c r="AH181" s="35"/>
      <c r="AI181" s="35"/>
      <c r="AJ181" s="35"/>
    </row>
    <row r="182" spans="1:36" x14ac:dyDescent="0.4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c r="AF182" s="35"/>
      <c r="AG182" s="35"/>
      <c r="AH182" s="35"/>
      <c r="AI182" s="35"/>
      <c r="AJ182" s="35"/>
    </row>
    <row r="183" spans="1:36" x14ac:dyDescent="0.4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c r="AF183" s="35"/>
      <c r="AG183" s="35"/>
      <c r="AH183" s="35"/>
      <c r="AI183" s="35"/>
      <c r="AJ183" s="35"/>
    </row>
    <row r="184" spans="1:36" x14ac:dyDescent="0.4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c r="AF184" s="35"/>
      <c r="AG184" s="35"/>
      <c r="AH184" s="35"/>
      <c r="AI184" s="35"/>
      <c r="AJ184" s="35"/>
    </row>
    <row r="185" spans="1:36" x14ac:dyDescent="0.4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c r="AF185" s="35"/>
      <c r="AG185" s="35"/>
      <c r="AH185" s="35"/>
      <c r="AI185" s="35"/>
      <c r="AJ185" s="35"/>
    </row>
    <row r="186" spans="1:36" x14ac:dyDescent="0.4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c r="AF186" s="35"/>
      <c r="AG186" s="35"/>
      <c r="AH186" s="35"/>
      <c r="AI186" s="35"/>
      <c r="AJ186" s="35"/>
    </row>
    <row r="187" spans="1:36" x14ac:dyDescent="0.4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c r="AF187" s="35"/>
      <c r="AG187" s="35"/>
      <c r="AH187" s="35"/>
      <c r="AI187" s="35"/>
      <c r="AJ187" s="35"/>
    </row>
    <row r="188" spans="1:36" x14ac:dyDescent="0.4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c r="AF188" s="35"/>
      <c r="AG188" s="35"/>
      <c r="AH188" s="35"/>
      <c r="AI188" s="35"/>
      <c r="AJ188" s="35"/>
    </row>
    <row r="189" spans="1:36" x14ac:dyDescent="0.4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c r="AF189" s="35"/>
      <c r="AG189" s="35"/>
      <c r="AH189" s="35"/>
      <c r="AI189" s="35"/>
      <c r="AJ189" s="35"/>
    </row>
    <row r="190" spans="1:36" x14ac:dyDescent="0.4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c r="AF190" s="35"/>
      <c r="AG190" s="35"/>
      <c r="AH190" s="35"/>
      <c r="AI190" s="35"/>
      <c r="AJ190" s="35"/>
    </row>
    <row r="191" spans="1:36" x14ac:dyDescent="0.4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c r="AF191" s="35"/>
      <c r="AG191" s="35"/>
      <c r="AH191" s="35"/>
      <c r="AI191" s="35"/>
      <c r="AJ191" s="35"/>
    </row>
    <row r="192" spans="1:36" x14ac:dyDescent="0.4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c r="AF192" s="35"/>
      <c r="AG192" s="35"/>
      <c r="AH192" s="35"/>
      <c r="AI192" s="35"/>
      <c r="AJ192" s="35"/>
    </row>
    <row r="193" spans="1:36" x14ac:dyDescent="0.4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c r="AF193" s="35"/>
      <c r="AG193" s="35"/>
      <c r="AH193" s="35"/>
      <c r="AI193" s="35"/>
      <c r="AJ193" s="35"/>
    </row>
    <row r="194" spans="1:36" x14ac:dyDescent="0.4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c r="AF194" s="35"/>
      <c r="AG194" s="35"/>
      <c r="AH194" s="35"/>
      <c r="AI194" s="35"/>
      <c r="AJ194" s="35"/>
    </row>
    <row r="195" spans="1:36" x14ac:dyDescent="0.4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c r="AF195" s="35"/>
      <c r="AG195" s="35"/>
      <c r="AH195" s="35"/>
      <c r="AI195" s="35"/>
      <c r="AJ195" s="35"/>
    </row>
    <row r="196" spans="1:36" x14ac:dyDescent="0.4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c r="AF196" s="35"/>
      <c r="AG196" s="35"/>
      <c r="AH196" s="35"/>
      <c r="AI196" s="35"/>
      <c r="AJ196" s="35"/>
    </row>
    <row r="197" spans="1:36" x14ac:dyDescent="0.4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c r="AF197" s="35"/>
      <c r="AG197" s="35"/>
      <c r="AH197" s="35"/>
      <c r="AI197" s="35"/>
      <c r="AJ197" s="35"/>
    </row>
    <row r="198" spans="1:36" x14ac:dyDescent="0.4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c r="AF198" s="35"/>
      <c r="AG198" s="35"/>
      <c r="AH198" s="35"/>
      <c r="AI198" s="35"/>
      <c r="AJ198" s="35"/>
    </row>
    <row r="199" spans="1:36" x14ac:dyDescent="0.4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c r="AF199" s="35"/>
      <c r="AG199" s="35"/>
      <c r="AH199" s="35"/>
      <c r="AI199" s="35"/>
      <c r="AJ199" s="35"/>
    </row>
    <row r="200" spans="1:36" x14ac:dyDescent="0.4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c r="AF200" s="35"/>
      <c r="AG200" s="35"/>
      <c r="AH200" s="35"/>
      <c r="AI200" s="35"/>
      <c r="AJ200" s="35"/>
    </row>
    <row r="201" spans="1:36" x14ac:dyDescent="0.4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c r="AF201" s="35"/>
      <c r="AG201" s="35"/>
      <c r="AH201" s="35"/>
      <c r="AI201" s="35"/>
      <c r="AJ201" s="35"/>
    </row>
    <row r="202" spans="1:36" x14ac:dyDescent="0.4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c r="AF202" s="35"/>
      <c r="AG202" s="35"/>
      <c r="AH202" s="35"/>
      <c r="AI202" s="35"/>
      <c r="AJ202" s="35"/>
    </row>
    <row r="203" spans="1:36" x14ac:dyDescent="0.4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c r="AF203" s="35"/>
      <c r="AG203" s="35"/>
      <c r="AH203" s="35"/>
      <c r="AI203" s="35"/>
      <c r="AJ203" s="35"/>
    </row>
    <row r="204" spans="1:36" x14ac:dyDescent="0.4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c r="AF204" s="35"/>
      <c r="AG204" s="35"/>
      <c r="AH204" s="35"/>
      <c r="AI204" s="35"/>
      <c r="AJ204" s="35"/>
    </row>
    <row r="205" spans="1:36" x14ac:dyDescent="0.4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c r="AF205" s="35"/>
      <c r="AG205" s="35"/>
      <c r="AH205" s="35"/>
      <c r="AI205" s="35"/>
      <c r="AJ205" s="35"/>
    </row>
    <row r="206" spans="1:36" x14ac:dyDescent="0.4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c r="AF206" s="35"/>
      <c r="AG206" s="35"/>
      <c r="AH206" s="35"/>
      <c r="AI206" s="35"/>
      <c r="AJ206" s="35"/>
    </row>
    <row r="207" spans="1:36" x14ac:dyDescent="0.4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c r="AF207" s="35"/>
      <c r="AG207" s="35"/>
      <c r="AH207" s="35"/>
      <c r="AI207" s="35"/>
      <c r="AJ207" s="35"/>
    </row>
    <row r="208" spans="1:36" x14ac:dyDescent="0.4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c r="AF208" s="35"/>
      <c r="AG208" s="35"/>
      <c r="AH208" s="35"/>
      <c r="AI208" s="35"/>
      <c r="AJ208" s="35"/>
    </row>
    <row r="209" spans="1:36" x14ac:dyDescent="0.4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c r="AF209" s="35"/>
      <c r="AG209" s="35"/>
      <c r="AH209" s="35"/>
      <c r="AI209" s="35"/>
      <c r="AJ209" s="35"/>
    </row>
    <row r="210" spans="1:36" x14ac:dyDescent="0.4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c r="AF210" s="35"/>
      <c r="AG210" s="35"/>
      <c r="AH210" s="35"/>
      <c r="AI210" s="35"/>
      <c r="AJ210" s="35"/>
    </row>
    <row r="211" spans="1:36" x14ac:dyDescent="0.4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c r="AF211" s="35"/>
      <c r="AG211" s="35"/>
      <c r="AH211" s="35"/>
      <c r="AI211" s="35"/>
      <c r="AJ211" s="35"/>
    </row>
    <row r="212" spans="1:36" x14ac:dyDescent="0.4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c r="AF212" s="35"/>
      <c r="AG212" s="35"/>
      <c r="AH212" s="35"/>
      <c r="AI212" s="35"/>
      <c r="AJ212" s="35"/>
    </row>
    <row r="213" spans="1:36" x14ac:dyDescent="0.4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c r="AF213" s="35"/>
      <c r="AG213" s="35"/>
      <c r="AH213" s="35"/>
      <c r="AI213" s="35"/>
      <c r="AJ213" s="35"/>
    </row>
    <row r="214" spans="1:36" x14ac:dyDescent="0.4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c r="AF214" s="35"/>
      <c r="AG214" s="35"/>
      <c r="AH214" s="35"/>
      <c r="AI214" s="35"/>
      <c r="AJ214" s="35"/>
    </row>
    <row r="215" spans="1:36" x14ac:dyDescent="0.4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c r="AF215" s="35"/>
      <c r="AG215" s="35"/>
      <c r="AH215" s="35"/>
      <c r="AI215" s="35"/>
      <c r="AJ215" s="35"/>
    </row>
    <row r="216" spans="1:36" x14ac:dyDescent="0.4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c r="AF216" s="35"/>
      <c r="AG216" s="35"/>
      <c r="AH216" s="35"/>
      <c r="AI216" s="35"/>
      <c r="AJ216" s="35"/>
    </row>
    <row r="217" spans="1:36" x14ac:dyDescent="0.4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c r="AF217" s="35"/>
      <c r="AG217" s="35"/>
      <c r="AH217" s="35"/>
      <c r="AI217" s="35"/>
      <c r="AJ217" s="35"/>
    </row>
    <row r="218" spans="1:36" x14ac:dyDescent="0.4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c r="AF218" s="35"/>
      <c r="AG218" s="35"/>
      <c r="AH218" s="35"/>
      <c r="AI218" s="35"/>
      <c r="AJ218" s="35"/>
    </row>
    <row r="219" spans="1:36" x14ac:dyDescent="0.4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c r="AF219" s="35"/>
      <c r="AG219" s="35"/>
      <c r="AH219" s="35"/>
      <c r="AI219" s="35"/>
      <c r="AJ219" s="35"/>
    </row>
    <row r="220" spans="1:36" x14ac:dyDescent="0.4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c r="AF220" s="35"/>
      <c r="AG220" s="35"/>
      <c r="AH220" s="35"/>
      <c r="AI220" s="35"/>
      <c r="AJ220" s="35"/>
    </row>
    <row r="221" spans="1:36" x14ac:dyDescent="0.4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c r="AF221" s="35"/>
      <c r="AG221" s="35"/>
      <c r="AH221" s="35"/>
      <c r="AI221" s="35"/>
      <c r="AJ221" s="35"/>
    </row>
    <row r="222" spans="1:36" x14ac:dyDescent="0.4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c r="AF222" s="35"/>
      <c r="AG222" s="35"/>
      <c r="AH222" s="35"/>
      <c r="AI222" s="35"/>
      <c r="AJ222" s="35"/>
    </row>
    <row r="223" spans="1:36" x14ac:dyDescent="0.4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c r="AF223" s="35"/>
      <c r="AG223" s="35"/>
      <c r="AH223" s="35"/>
      <c r="AI223" s="35"/>
      <c r="AJ223" s="35"/>
    </row>
    <row r="224" spans="1:36" x14ac:dyDescent="0.4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c r="AF224" s="35"/>
      <c r="AG224" s="35"/>
      <c r="AH224" s="35"/>
      <c r="AI224" s="35"/>
      <c r="AJ224" s="35"/>
    </row>
    <row r="225" spans="1:36" x14ac:dyDescent="0.4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c r="AF225" s="35"/>
      <c r="AG225" s="35"/>
      <c r="AH225" s="35"/>
      <c r="AI225" s="35"/>
      <c r="AJ225" s="35"/>
    </row>
    <row r="226" spans="1:36" x14ac:dyDescent="0.4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c r="AF226" s="35"/>
      <c r="AG226" s="35"/>
      <c r="AH226" s="35"/>
      <c r="AI226" s="35"/>
      <c r="AJ226" s="35"/>
    </row>
    <row r="227" spans="1:36" x14ac:dyDescent="0.4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c r="AF227" s="35"/>
      <c r="AG227" s="35"/>
      <c r="AH227" s="35"/>
      <c r="AI227" s="35"/>
      <c r="AJ227" s="35"/>
    </row>
    <row r="228" spans="1:36" x14ac:dyDescent="0.4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c r="AF228" s="35"/>
      <c r="AG228" s="35"/>
      <c r="AH228" s="35"/>
      <c r="AI228" s="35"/>
      <c r="AJ228" s="35"/>
    </row>
    <row r="229" spans="1:36" x14ac:dyDescent="0.4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c r="AF229" s="35"/>
      <c r="AG229" s="35"/>
      <c r="AH229" s="35"/>
      <c r="AI229" s="35"/>
      <c r="AJ229" s="35"/>
    </row>
    <row r="230" spans="1:36" x14ac:dyDescent="0.4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c r="AF230" s="35"/>
      <c r="AG230" s="35"/>
      <c r="AH230" s="35"/>
      <c r="AI230" s="35"/>
      <c r="AJ230" s="35"/>
    </row>
    <row r="231" spans="1:36" x14ac:dyDescent="0.4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c r="AF231" s="35"/>
      <c r="AG231" s="35"/>
      <c r="AH231" s="35"/>
      <c r="AI231" s="35"/>
      <c r="AJ231" s="35"/>
    </row>
    <row r="232" spans="1:36" x14ac:dyDescent="0.4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c r="AF232" s="35"/>
      <c r="AG232" s="35"/>
      <c r="AH232" s="35"/>
      <c r="AI232" s="35"/>
      <c r="AJ232" s="35"/>
    </row>
    <row r="233" spans="1:36" x14ac:dyDescent="0.4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c r="AF233" s="35"/>
      <c r="AG233" s="35"/>
      <c r="AH233" s="35"/>
      <c r="AI233" s="35"/>
      <c r="AJ233" s="35"/>
    </row>
    <row r="234" spans="1:36" x14ac:dyDescent="0.4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c r="AF234" s="35"/>
      <c r="AG234" s="35"/>
      <c r="AH234" s="35"/>
      <c r="AI234" s="35"/>
      <c r="AJ234" s="35"/>
    </row>
    <row r="235" spans="1:36" x14ac:dyDescent="0.4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c r="AF235" s="35"/>
      <c r="AG235" s="35"/>
      <c r="AH235" s="35"/>
      <c r="AI235" s="35"/>
      <c r="AJ235" s="35"/>
    </row>
    <row r="236" spans="1:36" x14ac:dyDescent="0.4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c r="AF236" s="35"/>
      <c r="AG236" s="35"/>
      <c r="AH236" s="35"/>
      <c r="AI236" s="35"/>
      <c r="AJ236" s="35"/>
    </row>
    <row r="237" spans="1:36" x14ac:dyDescent="0.4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c r="AF237" s="35"/>
      <c r="AG237" s="35"/>
      <c r="AH237" s="35"/>
      <c r="AI237" s="35"/>
      <c r="AJ237" s="35"/>
    </row>
    <row r="238" spans="1:36" x14ac:dyDescent="0.4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c r="AF238" s="35"/>
      <c r="AG238" s="35"/>
      <c r="AH238" s="35"/>
      <c r="AI238" s="35"/>
      <c r="AJ238" s="35"/>
    </row>
    <row r="239" spans="1:36" x14ac:dyDescent="0.4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c r="AF239" s="35"/>
      <c r="AG239" s="35"/>
      <c r="AH239" s="35"/>
      <c r="AI239" s="35"/>
      <c r="AJ239" s="35"/>
    </row>
    <row r="240" spans="1:36" x14ac:dyDescent="0.4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c r="AF240" s="35"/>
      <c r="AG240" s="35"/>
      <c r="AH240" s="35"/>
      <c r="AI240" s="35"/>
      <c r="AJ240" s="35"/>
    </row>
    <row r="241" spans="1:36" x14ac:dyDescent="0.4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c r="AF241" s="35"/>
      <c r="AG241" s="35"/>
      <c r="AH241" s="35"/>
      <c r="AI241" s="35"/>
      <c r="AJ241" s="35"/>
    </row>
    <row r="242" spans="1:36" x14ac:dyDescent="0.4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c r="AF242" s="35"/>
      <c r="AG242" s="35"/>
      <c r="AH242" s="35"/>
      <c r="AI242" s="35"/>
      <c r="AJ242" s="35"/>
    </row>
    <row r="243" spans="1:36" x14ac:dyDescent="0.4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c r="AF243" s="35"/>
      <c r="AG243" s="35"/>
      <c r="AH243" s="35"/>
      <c r="AI243" s="35"/>
      <c r="AJ243" s="35"/>
    </row>
    <row r="244" spans="1:36" x14ac:dyDescent="0.4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c r="AF244" s="35"/>
      <c r="AG244" s="35"/>
      <c r="AH244" s="35"/>
      <c r="AI244" s="35"/>
      <c r="AJ244" s="35"/>
    </row>
    <row r="245" spans="1:36" x14ac:dyDescent="0.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c r="AF245" s="35"/>
      <c r="AG245" s="35"/>
      <c r="AH245" s="35"/>
      <c r="AI245" s="35"/>
      <c r="AJ245" s="35"/>
    </row>
    <row r="246" spans="1:36" x14ac:dyDescent="0.4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c r="AF246" s="35"/>
      <c r="AG246" s="35"/>
      <c r="AH246" s="35"/>
      <c r="AI246" s="35"/>
      <c r="AJ246" s="35"/>
    </row>
    <row r="247" spans="1:36" x14ac:dyDescent="0.4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c r="AF247" s="35"/>
      <c r="AG247" s="35"/>
      <c r="AH247" s="35"/>
      <c r="AI247" s="35"/>
      <c r="AJ247" s="35"/>
    </row>
    <row r="248" spans="1:36" x14ac:dyDescent="0.4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c r="AF248" s="35"/>
      <c r="AG248" s="35"/>
      <c r="AH248" s="35"/>
      <c r="AI248" s="35"/>
      <c r="AJ248" s="35"/>
    </row>
    <row r="249" spans="1:36" x14ac:dyDescent="0.4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c r="AF249" s="35"/>
      <c r="AG249" s="35"/>
      <c r="AH249" s="35"/>
      <c r="AI249" s="35"/>
      <c r="AJ249" s="35"/>
    </row>
    <row r="250" spans="1:36" x14ac:dyDescent="0.4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c r="AF250" s="35"/>
      <c r="AG250" s="35"/>
      <c r="AH250" s="35"/>
      <c r="AI250" s="35"/>
      <c r="AJ250" s="35"/>
    </row>
    <row r="251" spans="1:36" x14ac:dyDescent="0.4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c r="AF251" s="35"/>
      <c r="AG251" s="35"/>
      <c r="AH251" s="35"/>
      <c r="AI251" s="35"/>
      <c r="AJ251" s="35"/>
    </row>
    <row r="252" spans="1:36" x14ac:dyDescent="0.4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c r="AF252" s="35"/>
      <c r="AG252" s="35"/>
      <c r="AH252" s="35"/>
      <c r="AI252" s="35"/>
      <c r="AJ252" s="35"/>
    </row>
    <row r="253" spans="1:36" x14ac:dyDescent="0.4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c r="AF253" s="35"/>
      <c r="AG253" s="35"/>
      <c r="AH253" s="35"/>
      <c r="AI253" s="35"/>
      <c r="AJ253" s="35"/>
    </row>
    <row r="254" spans="1:36" x14ac:dyDescent="0.4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c r="AF254" s="35"/>
      <c r="AG254" s="35"/>
      <c r="AH254" s="35"/>
      <c r="AI254" s="35"/>
      <c r="AJ254" s="35"/>
    </row>
    <row r="255" spans="1:36" x14ac:dyDescent="0.4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c r="AF255" s="35"/>
      <c r="AG255" s="35"/>
      <c r="AH255" s="35"/>
      <c r="AI255" s="35"/>
      <c r="AJ255" s="35"/>
    </row>
    <row r="256" spans="1:36" x14ac:dyDescent="0.4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c r="AF256" s="35"/>
      <c r="AG256" s="35"/>
      <c r="AH256" s="35"/>
      <c r="AI256" s="35"/>
      <c r="AJ256" s="35"/>
    </row>
    <row r="257" spans="1:36" x14ac:dyDescent="0.4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c r="AF257" s="35"/>
      <c r="AG257" s="35"/>
      <c r="AH257" s="35"/>
      <c r="AI257" s="35"/>
      <c r="AJ257" s="35"/>
    </row>
    <row r="258" spans="1:36" x14ac:dyDescent="0.4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c r="AF258" s="35"/>
      <c r="AG258" s="35"/>
      <c r="AH258" s="35"/>
      <c r="AI258" s="35"/>
      <c r="AJ258" s="35"/>
    </row>
    <row r="259" spans="1:36" x14ac:dyDescent="0.4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c r="AF259" s="35"/>
      <c r="AG259" s="35"/>
      <c r="AH259" s="35"/>
      <c r="AI259" s="35"/>
      <c r="AJ259" s="35"/>
    </row>
    <row r="260" spans="1:36" x14ac:dyDescent="0.4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c r="AF260" s="35"/>
      <c r="AG260" s="35"/>
      <c r="AH260" s="35"/>
      <c r="AI260" s="35"/>
      <c r="AJ260" s="35"/>
    </row>
    <row r="261" spans="1:36" x14ac:dyDescent="0.4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c r="AF261" s="35"/>
      <c r="AG261" s="35"/>
      <c r="AH261" s="35"/>
      <c r="AI261" s="35"/>
      <c r="AJ261" s="35"/>
    </row>
    <row r="262" spans="1:36" x14ac:dyDescent="0.4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c r="AF262" s="35"/>
      <c r="AG262" s="35"/>
      <c r="AH262" s="35"/>
      <c r="AI262" s="35"/>
      <c r="AJ262" s="35"/>
    </row>
    <row r="263" spans="1:36" x14ac:dyDescent="0.4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c r="AF263" s="35"/>
      <c r="AG263" s="35"/>
      <c r="AH263" s="35"/>
      <c r="AI263" s="35"/>
      <c r="AJ263" s="35"/>
    </row>
    <row r="264" spans="1:36" x14ac:dyDescent="0.4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c r="AF264" s="35"/>
      <c r="AG264" s="35"/>
      <c r="AH264" s="35"/>
      <c r="AI264" s="35"/>
      <c r="AJ264" s="35"/>
    </row>
    <row r="265" spans="1:36" x14ac:dyDescent="0.4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c r="AF265" s="35"/>
      <c r="AG265" s="35"/>
      <c r="AH265" s="35"/>
      <c r="AI265" s="35"/>
      <c r="AJ265" s="35"/>
    </row>
    <row r="266" spans="1:36" x14ac:dyDescent="0.4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c r="AF266" s="35"/>
      <c r="AG266" s="35"/>
      <c r="AH266" s="35"/>
      <c r="AI266" s="35"/>
      <c r="AJ266" s="35"/>
    </row>
    <row r="267" spans="1:36" x14ac:dyDescent="0.4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c r="AF267" s="35"/>
      <c r="AG267" s="35"/>
      <c r="AH267" s="35"/>
      <c r="AI267" s="35"/>
      <c r="AJ267" s="35"/>
    </row>
    <row r="268" spans="1:36" x14ac:dyDescent="0.4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c r="AF268" s="35"/>
      <c r="AG268" s="35"/>
      <c r="AH268" s="35"/>
      <c r="AI268" s="35"/>
      <c r="AJ268" s="35"/>
    </row>
    <row r="269" spans="1:36" x14ac:dyDescent="0.4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c r="AF269" s="35"/>
      <c r="AG269" s="35"/>
      <c r="AH269" s="35"/>
      <c r="AI269" s="35"/>
      <c r="AJ269" s="35"/>
    </row>
    <row r="270" spans="1:36" x14ac:dyDescent="0.4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row>
    <row r="271" spans="1:36" x14ac:dyDescent="0.4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c r="AF271" s="35"/>
      <c r="AG271" s="35"/>
      <c r="AH271" s="35"/>
      <c r="AI271" s="35"/>
      <c r="AJ271" s="35"/>
    </row>
    <row r="272" spans="1:36" x14ac:dyDescent="0.4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c r="AF272" s="35"/>
      <c r="AG272" s="35"/>
      <c r="AH272" s="35"/>
      <c r="AI272" s="35"/>
      <c r="AJ272" s="35"/>
    </row>
    <row r="273" spans="1:36" x14ac:dyDescent="0.4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c r="AF273" s="35"/>
      <c r="AG273" s="35"/>
      <c r="AH273" s="35"/>
      <c r="AI273" s="35"/>
      <c r="AJ273" s="35"/>
    </row>
    <row r="274" spans="1:36" x14ac:dyDescent="0.4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c r="AF274" s="35"/>
      <c r="AG274" s="35"/>
      <c r="AH274" s="35"/>
      <c r="AI274" s="35"/>
      <c r="AJ274" s="35"/>
    </row>
    <row r="275" spans="1:36" x14ac:dyDescent="0.4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row>
    <row r="276" spans="1:36" x14ac:dyDescent="0.4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row>
    <row r="277" spans="1:36" x14ac:dyDescent="0.4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row>
    <row r="278" spans="1:36" x14ac:dyDescent="0.4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c r="AF278" s="35"/>
      <c r="AG278" s="35"/>
      <c r="AH278" s="35"/>
      <c r="AI278" s="35"/>
      <c r="AJ278" s="35"/>
    </row>
    <row r="279" spans="1:36" x14ac:dyDescent="0.4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c r="AF279" s="35"/>
      <c r="AG279" s="35"/>
      <c r="AH279" s="35"/>
      <c r="AI279" s="35"/>
      <c r="AJ279" s="35"/>
    </row>
    <row r="280" spans="1:36" x14ac:dyDescent="0.4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c r="AF280" s="35"/>
      <c r="AG280" s="35"/>
      <c r="AH280" s="35"/>
      <c r="AI280" s="35"/>
      <c r="AJ280" s="35"/>
    </row>
    <row r="281" spans="1:36" x14ac:dyDescent="0.4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c r="AF281" s="35"/>
      <c r="AG281" s="35"/>
      <c r="AH281" s="35"/>
      <c r="AI281" s="35"/>
      <c r="AJ281" s="35"/>
    </row>
    <row r="282" spans="1:36" x14ac:dyDescent="0.4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c r="AF282" s="35"/>
      <c r="AG282" s="35"/>
      <c r="AH282" s="35"/>
      <c r="AI282" s="35"/>
      <c r="AJ282" s="35"/>
    </row>
    <row r="283" spans="1:36" x14ac:dyDescent="0.4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c r="AF283" s="35"/>
      <c r="AG283" s="35"/>
      <c r="AH283" s="35"/>
      <c r="AI283" s="35"/>
      <c r="AJ283" s="35"/>
    </row>
    <row r="284" spans="1:36" x14ac:dyDescent="0.4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c r="AF284" s="35"/>
      <c r="AG284" s="35"/>
      <c r="AH284" s="35"/>
      <c r="AI284" s="35"/>
      <c r="AJ284" s="35"/>
    </row>
    <row r="285" spans="1:36" x14ac:dyDescent="0.4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c r="AF285" s="35"/>
      <c r="AG285" s="35"/>
      <c r="AH285" s="35"/>
      <c r="AI285" s="35"/>
      <c r="AJ285" s="35"/>
    </row>
    <row r="286" spans="1:36" x14ac:dyDescent="0.4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c r="AF286" s="35"/>
      <c r="AG286" s="35"/>
      <c r="AH286" s="35"/>
      <c r="AI286" s="35"/>
      <c r="AJ286" s="35"/>
    </row>
    <row r="287" spans="1:36" x14ac:dyDescent="0.4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c r="AF287" s="35"/>
      <c r="AG287" s="35"/>
      <c r="AH287" s="35"/>
      <c r="AI287" s="35"/>
      <c r="AJ287" s="35"/>
    </row>
    <row r="288" spans="1:36" x14ac:dyDescent="0.4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c r="AF288" s="35"/>
      <c r="AG288" s="35"/>
      <c r="AH288" s="35"/>
      <c r="AI288" s="35"/>
      <c r="AJ288" s="35"/>
    </row>
    <row r="289" spans="1:36" x14ac:dyDescent="0.4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c r="AF289" s="35"/>
      <c r="AG289" s="35"/>
      <c r="AH289" s="35"/>
      <c r="AI289" s="35"/>
      <c r="AJ289" s="35"/>
    </row>
    <row r="290" spans="1:36" x14ac:dyDescent="0.4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c r="AF290" s="35"/>
      <c r="AG290" s="35"/>
      <c r="AH290" s="35"/>
      <c r="AI290" s="35"/>
      <c r="AJ290" s="35"/>
    </row>
    <row r="291" spans="1:36" x14ac:dyDescent="0.4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c r="AF291" s="35"/>
      <c r="AG291" s="35"/>
      <c r="AH291" s="35"/>
      <c r="AI291" s="35"/>
      <c r="AJ291" s="35"/>
    </row>
    <row r="292" spans="1:36" x14ac:dyDescent="0.4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c r="AF292" s="35"/>
      <c r="AG292" s="35"/>
      <c r="AH292" s="35"/>
      <c r="AI292" s="35"/>
      <c r="AJ292" s="35"/>
    </row>
    <row r="293" spans="1:36" x14ac:dyDescent="0.4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c r="AF293" s="35"/>
      <c r="AG293" s="35"/>
      <c r="AH293" s="35"/>
      <c r="AI293" s="35"/>
      <c r="AJ293" s="35"/>
    </row>
    <row r="294" spans="1:36" x14ac:dyDescent="0.4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c r="AF294" s="35"/>
      <c r="AG294" s="35"/>
      <c r="AH294" s="35"/>
      <c r="AI294" s="35"/>
      <c r="AJ294" s="35"/>
    </row>
    <row r="295" spans="1:36" x14ac:dyDescent="0.4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c r="AF295" s="35"/>
      <c r="AG295" s="35"/>
      <c r="AH295" s="35"/>
      <c r="AI295" s="35"/>
      <c r="AJ295" s="35"/>
    </row>
    <row r="296" spans="1:36" x14ac:dyDescent="0.4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c r="AF296" s="35"/>
      <c r="AG296" s="35"/>
      <c r="AH296" s="35"/>
      <c r="AI296" s="35"/>
      <c r="AJ296" s="35"/>
    </row>
    <row r="297" spans="1:36" x14ac:dyDescent="0.4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c r="AF297" s="35"/>
      <c r="AG297" s="35"/>
      <c r="AH297" s="35"/>
      <c r="AI297" s="35"/>
      <c r="AJ297" s="35"/>
    </row>
    <row r="298" spans="1:36" x14ac:dyDescent="0.4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c r="AF298" s="35"/>
      <c r="AG298" s="35"/>
      <c r="AH298" s="35"/>
      <c r="AI298" s="35"/>
      <c r="AJ298" s="35"/>
    </row>
    <row r="299" spans="1:36" x14ac:dyDescent="0.4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c r="AF299" s="35"/>
      <c r="AG299" s="35"/>
      <c r="AH299" s="35"/>
      <c r="AI299" s="35"/>
      <c r="AJ299" s="35"/>
    </row>
    <row r="300" spans="1:36" x14ac:dyDescent="0.4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c r="AF300" s="35"/>
      <c r="AG300" s="35"/>
      <c r="AH300" s="35"/>
      <c r="AI300" s="35"/>
      <c r="AJ300" s="35"/>
    </row>
    <row r="301" spans="1:36" x14ac:dyDescent="0.4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c r="AF301" s="35"/>
      <c r="AG301" s="35"/>
      <c r="AH301" s="35"/>
      <c r="AI301" s="35"/>
      <c r="AJ301" s="35"/>
    </row>
    <row r="302" spans="1:36" x14ac:dyDescent="0.4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c r="AF302" s="35"/>
      <c r="AG302" s="35"/>
      <c r="AH302" s="35"/>
      <c r="AI302" s="35"/>
      <c r="AJ302" s="35"/>
    </row>
    <row r="303" spans="1:36" x14ac:dyDescent="0.4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c r="AF303" s="35"/>
      <c r="AG303" s="35"/>
      <c r="AH303" s="35"/>
      <c r="AI303" s="35"/>
      <c r="AJ303" s="35"/>
    </row>
    <row r="304" spans="1:36" x14ac:dyDescent="0.4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c r="AF304" s="35"/>
      <c r="AG304" s="35"/>
      <c r="AH304" s="35"/>
      <c r="AI304" s="35"/>
      <c r="AJ304" s="35"/>
    </row>
    <row r="305" spans="1:36" x14ac:dyDescent="0.4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c r="AF305" s="35"/>
      <c r="AG305" s="35"/>
      <c r="AH305" s="35"/>
      <c r="AI305" s="35"/>
      <c r="AJ305" s="35"/>
    </row>
    <row r="306" spans="1:36" x14ac:dyDescent="0.4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c r="AF306" s="35"/>
      <c r="AG306" s="35"/>
      <c r="AH306" s="35"/>
      <c r="AI306" s="35"/>
      <c r="AJ306" s="35"/>
    </row>
    <row r="307" spans="1:36" x14ac:dyDescent="0.4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c r="AF307" s="35"/>
      <c r="AG307" s="35"/>
      <c r="AH307" s="35"/>
      <c r="AI307" s="35"/>
      <c r="AJ307" s="35"/>
    </row>
    <row r="308" spans="1:36" x14ac:dyDescent="0.4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c r="AF308" s="35"/>
      <c r="AG308" s="35"/>
      <c r="AH308" s="35"/>
      <c r="AI308" s="35"/>
      <c r="AJ308" s="35"/>
    </row>
    <row r="309" spans="1:36" x14ac:dyDescent="0.4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c r="AF309" s="35"/>
      <c r="AG309" s="35"/>
      <c r="AH309" s="35"/>
      <c r="AI309" s="35"/>
      <c r="AJ309" s="35"/>
    </row>
    <row r="310" spans="1:36" x14ac:dyDescent="0.4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c r="AF310" s="35"/>
      <c r="AG310" s="35"/>
      <c r="AH310" s="35"/>
      <c r="AI310" s="35"/>
      <c r="AJ310" s="35"/>
    </row>
    <row r="311" spans="1:36" x14ac:dyDescent="0.4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c r="AF311" s="35"/>
      <c r="AG311" s="35"/>
      <c r="AH311" s="35"/>
      <c r="AI311" s="35"/>
      <c r="AJ311" s="35"/>
    </row>
    <row r="312" spans="1:36" x14ac:dyDescent="0.4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c r="AF312" s="35"/>
      <c r="AG312" s="35"/>
      <c r="AH312" s="35"/>
      <c r="AI312" s="35"/>
      <c r="AJ312" s="35"/>
    </row>
    <row r="313" spans="1:36" x14ac:dyDescent="0.4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c r="AF313" s="35"/>
      <c r="AG313" s="35"/>
      <c r="AH313" s="35"/>
      <c r="AI313" s="35"/>
      <c r="AJ313" s="35"/>
    </row>
    <row r="314" spans="1:36" x14ac:dyDescent="0.4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c r="AF314" s="35"/>
      <c r="AG314" s="35"/>
      <c r="AH314" s="35"/>
      <c r="AI314" s="35"/>
      <c r="AJ314" s="35"/>
    </row>
    <row r="315" spans="1:36" x14ac:dyDescent="0.4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c r="AF315" s="35"/>
      <c r="AG315" s="35"/>
      <c r="AH315" s="35"/>
      <c r="AI315" s="35"/>
      <c r="AJ315" s="35"/>
    </row>
    <row r="316" spans="1:36" x14ac:dyDescent="0.4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c r="AF316" s="35"/>
      <c r="AG316" s="35"/>
      <c r="AH316" s="35"/>
      <c r="AI316" s="35"/>
      <c r="AJ316" s="35"/>
    </row>
    <row r="317" spans="1:36" x14ac:dyDescent="0.4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c r="AF317" s="35"/>
      <c r="AG317" s="35"/>
      <c r="AH317" s="35"/>
      <c r="AI317" s="35"/>
      <c r="AJ317" s="35"/>
    </row>
    <row r="318" spans="1:36" x14ac:dyDescent="0.4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c r="AF318" s="35"/>
      <c r="AG318" s="35"/>
      <c r="AH318" s="35"/>
      <c r="AI318" s="35"/>
      <c r="AJ318" s="35"/>
    </row>
    <row r="319" spans="1:36" x14ac:dyDescent="0.4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c r="AF319" s="35"/>
      <c r="AG319" s="35"/>
      <c r="AH319" s="35"/>
      <c r="AI319" s="35"/>
      <c r="AJ319" s="35"/>
    </row>
    <row r="320" spans="1:36" x14ac:dyDescent="0.4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c r="AF320" s="35"/>
      <c r="AG320" s="35"/>
      <c r="AH320" s="35"/>
      <c r="AI320" s="35"/>
      <c r="AJ320" s="35"/>
    </row>
    <row r="321" spans="1:36" x14ac:dyDescent="0.4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c r="AF321" s="35"/>
      <c r="AG321" s="35"/>
      <c r="AH321" s="35"/>
      <c r="AI321" s="35"/>
      <c r="AJ321" s="35"/>
    </row>
    <row r="322" spans="1:36" x14ac:dyDescent="0.4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c r="AF322" s="35"/>
      <c r="AG322" s="35"/>
      <c r="AH322" s="35"/>
      <c r="AI322" s="35"/>
      <c r="AJ322" s="35"/>
    </row>
    <row r="323" spans="1:36" x14ac:dyDescent="0.4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c r="AF323" s="35"/>
      <c r="AG323" s="35"/>
      <c r="AH323" s="35"/>
      <c r="AI323" s="35"/>
      <c r="AJ323" s="35"/>
    </row>
    <row r="324" spans="1:36" x14ac:dyDescent="0.4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c r="AF324" s="35"/>
      <c r="AG324" s="35"/>
      <c r="AH324" s="35"/>
      <c r="AI324" s="35"/>
      <c r="AJ324" s="35"/>
    </row>
    <row r="325" spans="1:36" x14ac:dyDescent="0.4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c r="AF325" s="35"/>
      <c r="AG325" s="35"/>
      <c r="AH325" s="35"/>
      <c r="AI325" s="35"/>
      <c r="AJ325" s="35"/>
    </row>
    <row r="326" spans="1:36" x14ac:dyDescent="0.4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c r="AF326" s="35"/>
      <c r="AG326" s="35"/>
      <c r="AH326" s="35"/>
      <c r="AI326" s="35"/>
      <c r="AJ326" s="35"/>
    </row>
    <row r="327" spans="1:36" x14ac:dyDescent="0.4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c r="AF327" s="35"/>
      <c r="AG327" s="35"/>
      <c r="AH327" s="35"/>
      <c r="AI327" s="35"/>
      <c r="AJ327" s="35"/>
    </row>
    <row r="328" spans="1:36" x14ac:dyDescent="0.4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c r="AF328" s="35"/>
      <c r="AG328" s="35"/>
      <c r="AH328" s="35"/>
      <c r="AI328" s="35"/>
      <c r="AJ328" s="35"/>
    </row>
    <row r="329" spans="1:36" x14ac:dyDescent="0.4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c r="AF329" s="35"/>
      <c r="AG329" s="35"/>
      <c r="AH329" s="35"/>
      <c r="AI329" s="35"/>
      <c r="AJ329" s="35"/>
    </row>
    <row r="330" spans="1:36" x14ac:dyDescent="0.4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c r="AF330" s="35"/>
      <c r="AG330" s="35"/>
      <c r="AH330" s="35"/>
      <c r="AI330" s="35"/>
      <c r="AJ330" s="35"/>
    </row>
    <row r="331" spans="1:36" x14ac:dyDescent="0.4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c r="AF331" s="35"/>
      <c r="AG331" s="35"/>
      <c r="AH331" s="35"/>
      <c r="AI331" s="35"/>
      <c r="AJ331" s="35"/>
    </row>
    <row r="332" spans="1:36" x14ac:dyDescent="0.4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c r="AF332" s="35"/>
      <c r="AG332" s="35"/>
      <c r="AH332" s="35"/>
      <c r="AI332" s="35"/>
      <c r="AJ332" s="35"/>
    </row>
    <row r="333" spans="1:36" x14ac:dyDescent="0.4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c r="AF333" s="35"/>
      <c r="AG333" s="35"/>
      <c r="AH333" s="35"/>
      <c r="AI333" s="35"/>
      <c r="AJ333" s="35"/>
    </row>
    <row r="334" spans="1:36" x14ac:dyDescent="0.4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c r="AF334" s="35"/>
      <c r="AG334" s="35"/>
      <c r="AH334" s="35"/>
      <c r="AI334" s="35"/>
      <c r="AJ334" s="35"/>
    </row>
    <row r="335" spans="1:36" x14ac:dyDescent="0.4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c r="AF335" s="35"/>
      <c r="AG335" s="35"/>
      <c r="AH335" s="35"/>
      <c r="AI335" s="35"/>
      <c r="AJ335" s="35"/>
    </row>
    <row r="336" spans="1:36" x14ac:dyDescent="0.4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c r="AF336" s="35"/>
      <c r="AG336" s="35"/>
      <c r="AH336" s="35"/>
      <c r="AI336" s="35"/>
      <c r="AJ336" s="35"/>
    </row>
    <row r="337" spans="1:36" x14ac:dyDescent="0.4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c r="AF337" s="35"/>
      <c r="AG337" s="35"/>
      <c r="AH337" s="35"/>
      <c r="AI337" s="35"/>
      <c r="AJ337" s="35"/>
    </row>
    <row r="338" spans="1:36" x14ac:dyDescent="0.4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c r="AF338" s="35"/>
      <c r="AG338" s="35"/>
      <c r="AH338" s="35"/>
      <c r="AI338" s="35"/>
      <c r="AJ338" s="35"/>
    </row>
    <row r="339" spans="1:36" x14ac:dyDescent="0.4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c r="AF339" s="35"/>
      <c r="AG339" s="35"/>
      <c r="AH339" s="35"/>
      <c r="AI339" s="35"/>
      <c r="AJ339" s="35"/>
    </row>
    <row r="340" spans="1:36" x14ac:dyDescent="0.4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c r="AF340" s="35"/>
      <c r="AG340" s="35"/>
      <c r="AH340" s="35"/>
      <c r="AI340" s="35"/>
      <c r="AJ340" s="35"/>
    </row>
    <row r="341" spans="1:36" x14ac:dyDescent="0.4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c r="AF341" s="35"/>
      <c r="AG341" s="35"/>
      <c r="AH341" s="35"/>
      <c r="AI341" s="35"/>
      <c r="AJ341" s="35"/>
    </row>
    <row r="342" spans="1:36" x14ac:dyDescent="0.4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c r="AF342" s="35"/>
      <c r="AG342" s="35"/>
      <c r="AH342" s="35"/>
      <c r="AI342" s="35"/>
      <c r="AJ342" s="35"/>
    </row>
    <row r="343" spans="1:36" x14ac:dyDescent="0.4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c r="AF343" s="35"/>
      <c r="AG343" s="35"/>
      <c r="AH343" s="35"/>
      <c r="AI343" s="35"/>
      <c r="AJ343" s="35"/>
    </row>
    <row r="344" spans="1:36" x14ac:dyDescent="0.4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c r="AF344" s="35"/>
      <c r="AG344" s="35"/>
      <c r="AH344" s="35"/>
      <c r="AI344" s="35"/>
      <c r="AJ344" s="35"/>
    </row>
    <row r="345" spans="1:36" x14ac:dyDescent="0.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c r="AF345" s="35"/>
      <c r="AG345" s="35"/>
      <c r="AH345" s="35"/>
      <c r="AI345" s="35"/>
      <c r="AJ345" s="35"/>
    </row>
    <row r="346" spans="1:36" x14ac:dyDescent="0.4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c r="AF346" s="35"/>
      <c r="AG346" s="35"/>
      <c r="AH346" s="35"/>
      <c r="AI346" s="35"/>
      <c r="AJ346" s="35"/>
    </row>
    <row r="347" spans="1:36" x14ac:dyDescent="0.4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c r="AF347" s="35"/>
      <c r="AG347" s="35"/>
      <c r="AH347" s="35"/>
      <c r="AI347" s="35"/>
      <c r="AJ347" s="35"/>
    </row>
    <row r="348" spans="1:36" x14ac:dyDescent="0.4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c r="AF348" s="35"/>
      <c r="AG348" s="35"/>
      <c r="AH348" s="35"/>
      <c r="AI348" s="35"/>
      <c r="AJ348" s="35"/>
    </row>
    <row r="349" spans="1:36" x14ac:dyDescent="0.4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c r="AF349" s="35"/>
      <c r="AG349" s="35"/>
      <c r="AH349" s="35"/>
      <c r="AI349" s="35"/>
      <c r="AJ349" s="35"/>
    </row>
    <row r="350" spans="1:36" x14ac:dyDescent="0.4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c r="AF350" s="35"/>
      <c r="AG350" s="35"/>
      <c r="AH350" s="35"/>
      <c r="AI350" s="35"/>
      <c r="AJ350" s="35"/>
    </row>
    <row r="351" spans="1:36" x14ac:dyDescent="0.4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c r="AF351" s="35"/>
      <c r="AG351" s="35"/>
      <c r="AH351" s="35"/>
      <c r="AI351" s="35"/>
      <c r="AJ351" s="35"/>
    </row>
    <row r="352" spans="1:36" x14ac:dyDescent="0.4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c r="AF352" s="35"/>
      <c r="AG352" s="35"/>
      <c r="AH352" s="35"/>
      <c r="AI352" s="35"/>
      <c r="AJ352" s="35"/>
    </row>
    <row r="353" spans="1:36" x14ac:dyDescent="0.4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c r="AF353" s="35"/>
      <c r="AG353" s="35"/>
      <c r="AH353" s="35"/>
      <c r="AI353" s="35"/>
      <c r="AJ353" s="35"/>
    </row>
    <row r="354" spans="1:36" x14ac:dyDescent="0.4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c r="AF354" s="35"/>
      <c r="AG354" s="35"/>
      <c r="AH354" s="35"/>
      <c r="AI354" s="35"/>
      <c r="AJ354" s="35"/>
    </row>
    <row r="355" spans="1:36" x14ac:dyDescent="0.4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c r="AF355" s="35"/>
      <c r="AG355" s="35"/>
      <c r="AH355" s="35"/>
      <c r="AI355" s="35"/>
      <c r="AJ355" s="35"/>
    </row>
    <row r="356" spans="1:36" x14ac:dyDescent="0.4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c r="AF356" s="35"/>
      <c r="AG356" s="35"/>
      <c r="AH356" s="35"/>
      <c r="AI356" s="35"/>
      <c r="AJ356" s="35"/>
    </row>
    <row r="357" spans="1:36" x14ac:dyDescent="0.4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c r="AF357" s="35"/>
      <c r="AG357" s="35"/>
      <c r="AH357" s="35"/>
      <c r="AI357" s="35"/>
      <c r="AJ357" s="35"/>
    </row>
    <row r="358" spans="1:36" x14ac:dyDescent="0.4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c r="AF358" s="35"/>
      <c r="AG358" s="35"/>
      <c r="AH358" s="35"/>
      <c r="AI358" s="35"/>
      <c r="AJ358" s="35"/>
    </row>
    <row r="359" spans="1:36" x14ac:dyDescent="0.4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c r="AF359" s="35"/>
      <c r="AG359" s="35"/>
      <c r="AH359" s="35"/>
      <c r="AI359" s="35"/>
      <c r="AJ359" s="35"/>
    </row>
    <row r="360" spans="1:36" x14ac:dyDescent="0.4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c r="AF360" s="35"/>
      <c r="AG360" s="35"/>
      <c r="AH360" s="35"/>
      <c r="AI360" s="35"/>
      <c r="AJ360" s="35"/>
    </row>
    <row r="361" spans="1:36" x14ac:dyDescent="0.4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c r="AF361" s="35"/>
      <c r="AG361" s="35"/>
      <c r="AH361" s="35"/>
      <c r="AI361" s="35"/>
      <c r="AJ361" s="35"/>
    </row>
    <row r="362" spans="1:36" x14ac:dyDescent="0.4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c r="AF362" s="35"/>
      <c r="AG362" s="35"/>
      <c r="AH362" s="35"/>
      <c r="AI362" s="35"/>
      <c r="AJ362" s="35"/>
    </row>
    <row r="363" spans="1:36" x14ac:dyDescent="0.4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c r="AF363" s="35"/>
      <c r="AG363" s="35"/>
      <c r="AH363" s="35"/>
      <c r="AI363" s="35"/>
      <c r="AJ363" s="35"/>
    </row>
    <row r="364" spans="1:36" x14ac:dyDescent="0.4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c r="AF364" s="35"/>
      <c r="AG364" s="35"/>
      <c r="AH364" s="35"/>
      <c r="AI364" s="35"/>
      <c r="AJ364" s="35"/>
    </row>
    <row r="365" spans="1:36" x14ac:dyDescent="0.4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c r="AF365" s="35"/>
      <c r="AG365" s="35"/>
      <c r="AH365" s="35"/>
      <c r="AI365" s="35"/>
      <c r="AJ365" s="35"/>
    </row>
    <row r="366" spans="1:36" x14ac:dyDescent="0.4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c r="AF366" s="35"/>
      <c r="AG366" s="35"/>
      <c r="AH366" s="35"/>
      <c r="AI366" s="35"/>
      <c r="AJ366" s="35"/>
    </row>
    <row r="367" spans="1:36" x14ac:dyDescent="0.4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c r="AF367" s="35"/>
      <c r="AG367" s="35"/>
      <c r="AH367" s="35"/>
      <c r="AI367" s="35"/>
      <c r="AJ367" s="35"/>
    </row>
    <row r="368" spans="1:36" x14ac:dyDescent="0.4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c r="AF368" s="35"/>
      <c r="AG368" s="35"/>
      <c r="AH368" s="35"/>
      <c r="AI368" s="35"/>
      <c r="AJ368" s="35"/>
    </row>
    <row r="369" spans="1:36" x14ac:dyDescent="0.4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c r="AF369" s="35"/>
      <c r="AG369" s="35"/>
      <c r="AH369" s="35"/>
      <c r="AI369" s="35"/>
      <c r="AJ369" s="35"/>
    </row>
    <row r="370" spans="1:36" x14ac:dyDescent="0.4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c r="AF370" s="35"/>
      <c r="AG370" s="35"/>
      <c r="AH370" s="35"/>
      <c r="AI370" s="35"/>
      <c r="AJ370" s="35"/>
    </row>
    <row r="371" spans="1:36" x14ac:dyDescent="0.4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c r="AF371" s="35"/>
      <c r="AG371" s="35"/>
      <c r="AH371" s="35"/>
      <c r="AI371" s="35"/>
      <c r="AJ371" s="35"/>
    </row>
    <row r="372" spans="1:36" x14ac:dyDescent="0.4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c r="AF372" s="35"/>
      <c r="AG372" s="35"/>
      <c r="AH372" s="35"/>
      <c r="AI372" s="35"/>
      <c r="AJ372" s="35"/>
    </row>
    <row r="373" spans="1:36" x14ac:dyDescent="0.4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c r="AF373" s="35"/>
      <c r="AG373" s="35"/>
      <c r="AH373" s="35"/>
      <c r="AI373" s="35"/>
      <c r="AJ373" s="35"/>
    </row>
    <row r="374" spans="1:36" x14ac:dyDescent="0.4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c r="AF374" s="35"/>
      <c r="AG374" s="35"/>
      <c r="AH374" s="35"/>
      <c r="AI374" s="35"/>
      <c r="AJ374" s="35"/>
    </row>
    <row r="375" spans="1:36" x14ac:dyDescent="0.4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c r="AF375" s="35"/>
      <c r="AG375" s="35"/>
      <c r="AH375" s="35"/>
      <c r="AI375" s="35"/>
      <c r="AJ375" s="35"/>
    </row>
    <row r="376" spans="1:36" x14ac:dyDescent="0.4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c r="AF376" s="35"/>
      <c r="AG376" s="35"/>
      <c r="AH376" s="35"/>
      <c r="AI376" s="35"/>
      <c r="AJ376" s="35"/>
    </row>
    <row r="377" spans="1:36" x14ac:dyDescent="0.4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c r="AF377" s="35"/>
      <c r="AG377" s="35"/>
      <c r="AH377" s="35"/>
      <c r="AI377" s="35"/>
      <c r="AJ377" s="35"/>
    </row>
    <row r="378" spans="1:36" x14ac:dyDescent="0.4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c r="AF378" s="35"/>
      <c r="AG378" s="35"/>
      <c r="AH378" s="35"/>
      <c r="AI378" s="35"/>
      <c r="AJ378" s="35"/>
    </row>
    <row r="379" spans="1:36" x14ac:dyDescent="0.4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c r="AF379" s="35"/>
      <c r="AG379" s="35"/>
      <c r="AH379" s="35"/>
      <c r="AI379" s="35"/>
      <c r="AJ379" s="35"/>
    </row>
    <row r="380" spans="1:36" x14ac:dyDescent="0.4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c r="AF380" s="35"/>
      <c r="AG380" s="35"/>
      <c r="AH380" s="35"/>
      <c r="AI380" s="35"/>
      <c r="AJ380" s="35"/>
    </row>
    <row r="381" spans="1:36" x14ac:dyDescent="0.4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c r="AF381" s="35"/>
      <c r="AG381" s="35"/>
      <c r="AH381" s="35"/>
      <c r="AI381" s="35"/>
      <c r="AJ381" s="35"/>
    </row>
    <row r="382" spans="1:36" x14ac:dyDescent="0.4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c r="AF382" s="35"/>
      <c r="AG382" s="35"/>
      <c r="AH382" s="35"/>
      <c r="AI382" s="35"/>
      <c r="AJ382" s="35"/>
    </row>
    <row r="383" spans="1:36" x14ac:dyDescent="0.4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c r="AF383" s="35"/>
      <c r="AG383" s="35"/>
      <c r="AH383" s="35"/>
      <c r="AI383" s="35"/>
      <c r="AJ383" s="35"/>
    </row>
    <row r="384" spans="1:36" x14ac:dyDescent="0.4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c r="AF384" s="35"/>
      <c r="AG384" s="35"/>
      <c r="AH384" s="35"/>
      <c r="AI384" s="35"/>
      <c r="AJ384" s="35"/>
    </row>
    <row r="385" spans="1:36" x14ac:dyDescent="0.4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row>
    <row r="386" spans="1:36" x14ac:dyDescent="0.4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row>
    <row r="387" spans="1:36" x14ac:dyDescent="0.4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c r="AF387" s="35"/>
      <c r="AG387" s="35"/>
      <c r="AH387" s="35"/>
      <c r="AI387" s="35"/>
      <c r="AJ387" s="35"/>
    </row>
    <row r="388" spans="1:36" x14ac:dyDescent="0.4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c r="AF388" s="35"/>
      <c r="AG388" s="35"/>
      <c r="AH388" s="35"/>
      <c r="AI388" s="35"/>
      <c r="AJ388" s="35"/>
    </row>
    <row r="389" spans="1:36" x14ac:dyDescent="0.4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c r="AF389" s="35"/>
      <c r="AG389" s="35"/>
      <c r="AH389" s="35"/>
      <c r="AI389" s="35"/>
      <c r="AJ389" s="35"/>
    </row>
    <row r="390" spans="1:36" x14ac:dyDescent="0.4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c r="AF390" s="35"/>
      <c r="AG390" s="35"/>
      <c r="AH390" s="35"/>
      <c r="AI390" s="35"/>
      <c r="AJ390" s="35"/>
    </row>
    <row r="391" spans="1:36" x14ac:dyDescent="0.4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c r="AF391" s="35"/>
      <c r="AG391" s="35"/>
      <c r="AH391" s="35"/>
      <c r="AI391" s="35"/>
      <c r="AJ391" s="35"/>
    </row>
    <row r="392" spans="1:36" x14ac:dyDescent="0.4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c r="AF392" s="35"/>
      <c r="AG392" s="35"/>
      <c r="AH392" s="35"/>
      <c r="AI392" s="35"/>
      <c r="AJ392" s="35"/>
    </row>
    <row r="393" spans="1:36" x14ac:dyDescent="0.4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c r="AF393" s="35"/>
      <c r="AG393" s="35"/>
      <c r="AH393" s="35"/>
      <c r="AI393" s="35"/>
      <c r="AJ393" s="35"/>
    </row>
    <row r="394" spans="1:36" x14ac:dyDescent="0.4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c r="AF394" s="35"/>
      <c r="AG394" s="35"/>
      <c r="AH394" s="35"/>
      <c r="AI394" s="35"/>
      <c r="AJ394" s="35"/>
    </row>
    <row r="395" spans="1:36" x14ac:dyDescent="0.4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c r="AF395" s="35"/>
      <c r="AG395" s="35"/>
      <c r="AH395" s="35"/>
      <c r="AI395" s="35"/>
      <c r="AJ395" s="35"/>
    </row>
    <row r="396" spans="1:36" x14ac:dyDescent="0.4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c r="AF396" s="35"/>
      <c r="AG396" s="35"/>
      <c r="AH396" s="35"/>
      <c r="AI396" s="35"/>
      <c r="AJ396" s="35"/>
    </row>
    <row r="397" spans="1:36" x14ac:dyDescent="0.4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c r="AF397" s="35"/>
      <c r="AG397" s="35"/>
      <c r="AH397" s="35"/>
      <c r="AI397" s="35"/>
      <c r="AJ397" s="35"/>
    </row>
    <row r="398" spans="1:36" x14ac:dyDescent="0.4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c r="AF398" s="35"/>
      <c r="AG398" s="35"/>
      <c r="AH398" s="35"/>
      <c r="AI398" s="35"/>
      <c r="AJ398" s="35"/>
    </row>
    <row r="399" spans="1:36" x14ac:dyDescent="0.4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c r="AF399" s="35"/>
      <c r="AG399" s="35"/>
      <c r="AH399" s="35"/>
      <c r="AI399" s="35"/>
      <c r="AJ399" s="35"/>
    </row>
    <row r="400" spans="1:36" x14ac:dyDescent="0.4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c r="AF400" s="35"/>
      <c r="AG400" s="35"/>
      <c r="AH400" s="35"/>
      <c r="AI400" s="35"/>
      <c r="AJ400" s="35"/>
    </row>
    <row r="401" spans="1:36" x14ac:dyDescent="0.4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c r="AF401" s="35"/>
      <c r="AG401" s="35"/>
      <c r="AH401" s="35"/>
      <c r="AI401" s="35"/>
      <c r="AJ401" s="35"/>
    </row>
    <row r="402" spans="1:36" x14ac:dyDescent="0.4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c r="AF402" s="35"/>
      <c r="AG402" s="35"/>
      <c r="AH402" s="35"/>
      <c r="AI402" s="35"/>
      <c r="AJ402" s="35"/>
    </row>
    <row r="403" spans="1:36" x14ac:dyDescent="0.4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c r="AF403" s="35"/>
      <c r="AG403" s="35"/>
      <c r="AH403" s="35"/>
      <c r="AI403" s="35"/>
      <c r="AJ403" s="35"/>
    </row>
    <row r="404" spans="1:36" x14ac:dyDescent="0.4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c r="AF404" s="35"/>
      <c r="AG404" s="35"/>
      <c r="AH404" s="35"/>
      <c r="AI404" s="35"/>
      <c r="AJ404" s="35"/>
    </row>
    <row r="405" spans="1:36" x14ac:dyDescent="0.4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c r="AF405" s="35"/>
      <c r="AG405" s="35"/>
      <c r="AH405" s="35"/>
      <c r="AI405" s="35"/>
      <c r="AJ405" s="35"/>
    </row>
    <row r="406" spans="1:36" x14ac:dyDescent="0.4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c r="AF406" s="35"/>
      <c r="AG406" s="35"/>
      <c r="AH406" s="35"/>
      <c r="AI406" s="35"/>
      <c r="AJ406" s="35"/>
    </row>
    <row r="407" spans="1:36" x14ac:dyDescent="0.4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c r="AF407" s="35"/>
      <c r="AG407" s="35"/>
      <c r="AH407" s="35"/>
      <c r="AI407" s="35"/>
      <c r="AJ407" s="35"/>
    </row>
    <row r="408" spans="1:36" x14ac:dyDescent="0.4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c r="AF408" s="35"/>
      <c r="AG408" s="35"/>
      <c r="AH408" s="35"/>
      <c r="AI408" s="35"/>
      <c r="AJ408" s="35"/>
    </row>
    <row r="409" spans="1:36" x14ac:dyDescent="0.4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c r="AF409" s="35"/>
      <c r="AG409" s="35"/>
      <c r="AH409" s="35"/>
      <c r="AI409" s="35"/>
      <c r="AJ409" s="35"/>
    </row>
    <row r="410" spans="1:36" x14ac:dyDescent="0.4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c r="AF410" s="35"/>
      <c r="AG410" s="35"/>
      <c r="AH410" s="35"/>
      <c r="AI410" s="35"/>
      <c r="AJ410" s="35"/>
    </row>
    <row r="411" spans="1:36" x14ac:dyDescent="0.4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c r="AF411" s="35"/>
      <c r="AG411" s="35"/>
      <c r="AH411" s="35"/>
      <c r="AI411" s="35"/>
      <c r="AJ411" s="35"/>
    </row>
    <row r="412" spans="1:36" x14ac:dyDescent="0.4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c r="AF412" s="35"/>
      <c r="AG412" s="35"/>
      <c r="AH412" s="35"/>
      <c r="AI412" s="35"/>
      <c r="AJ412" s="35"/>
    </row>
    <row r="413" spans="1:36" x14ac:dyDescent="0.4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c r="AF413" s="35"/>
      <c r="AG413" s="35"/>
      <c r="AH413" s="35"/>
      <c r="AI413" s="35"/>
      <c r="AJ413" s="35"/>
    </row>
    <row r="414" spans="1:36" x14ac:dyDescent="0.4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c r="AF414" s="35"/>
      <c r="AG414" s="35"/>
      <c r="AH414" s="35"/>
      <c r="AI414" s="35"/>
      <c r="AJ414" s="35"/>
    </row>
    <row r="415" spans="1:36" x14ac:dyDescent="0.4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c r="AF415" s="35"/>
      <c r="AG415" s="35"/>
      <c r="AH415" s="35"/>
      <c r="AI415" s="35"/>
      <c r="AJ415" s="35"/>
    </row>
    <row r="416" spans="1:36" x14ac:dyDescent="0.4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c r="AF416" s="35"/>
      <c r="AG416" s="35"/>
      <c r="AH416" s="35"/>
      <c r="AI416" s="35"/>
      <c r="AJ416" s="35"/>
    </row>
    <row r="417" spans="1:36" x14ac:dyDescent="0.4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c r="AF417" s="35"/>
      <c r="AG417" s="35"/>
      <c r="AH417" s="35"/>
      <c r="AI417" s="35"/>
      <c r="AJ417" s="35"/>
    </row>
    <row r="418" spans="1:36" x14ac:dyDescent="0.4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c r="AF418" s="35"/>
      <c r="AG418" s="35"/>
      <c r="AH418" s="35"/>
      <c r="AI418" s="35"/>
      <c r="AJ418" s="35"/>
    </row>
    <row r="419" spans="1:36" x14ac:dyDescent="0.4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c r="AF419" s="35"/>
      <c r="AG419" s="35"/>
      <c r="AH419" s="35"/>
      <c r="AI419" s="35"/>
      <c r="AJ419" s="35"/>
    </row>
    <row r="420" spans="1:36" x14ac:dyDescent="0.4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c r="AF420" s="35"/>
      <c r="AG420" s="35"/>
      <c r="AH420" s="35"/>
      <c r="AI420" s="35"/>
      <c r="AJ420" s="35"/>
    </row>
    <row r="421" spans="1:36" x14ac:dyDescent="0.4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c r="AF421" s="35"/>
      <c r="AG421" s="35"/>
      <c r="AH421" s="35"/>
      <c r="AI421" s="35"/>
      <c r="AJ421" s="35"/>
    </row>
    <row r="422" spans="1:36" x14ac:dyDescent="0.4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c r="AF422" s="35"/>
      <c r="AG422" s="35"/>
      <c r="AH422" s="35"/>
      <c r="AI422" s="35"/>
      <c r="AJ422" s="35"/>
    </row>
    <row r="423" spans="1:36" x14ac:dyDescent="0.4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c r="AF423" s="35"/>
      <c r="AG423" s="35"/>
      <c r="AH423" s="35"/>
      <c r="AI423" s="35"/>
      <c r="AJ423" s="35"/>
    </row>
    <row r="424" spans="1:36" x14ac:dyDescent="0.4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c r="AF424" s="35"/>
      <c r="AG424" s="35"/>
      <c r="AH424" s="35"/>
      <c r="AI424" s="35"/>
      <c r="AJ424" s="35"/>
    </row>
    <row r="425" spans="1:36" x14ac:dyDescent="0.4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c r="AF425" s="35"/>
      <c r="AG425" s="35"/>
      <c r="AH425" s="35"/>
      <c r="AI425" s="35"/>
      <c r="AJ425" s="35"/>
    </row>
    <row r="426" spans="1:36" x14ac:dyDescent="0.4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c r="AF426" s="35"/>
      <c r="AG426" s="35"/>
      <c r="AH426" s="35"/>
      <c r="AI426" s="35"/>
      <c r="AJ426" s="35"/>
    </row>
    <row r="427" spans="1:36" x14ac:dyDescent="0.4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c r="AF427" s="35"/>
      <c r="AG427" s="35"/>
      <c r="AH427" s="35"/>
      <c r="AI427" s="35"/>
      <c r="AJ427" s="35"/>
    </row>
    <row r="428" spans="1:36" x14ac:dyDescent="0.4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c r="AF428" s="35"/>
      <c r="AG428" s="35"/>
      <c r="AH428" s="35"/>
      <c r="AI428" s="35"/>
      <c r="AJ428" s="35"/>
    </row>
    <row r="429" spans="1:36" x14ac:dyDescent="0.4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c r="AF429" s="35"/>
      <c r="AG429" s="35"/>
      <c r="AH429" s="35"/>
      <c r="AI429" s="35"/>
      <c r="AJ429" s="35"/>
    </row>
    <row r="430" spans="1:36" x14ac:dyDescent="0.4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c r="AF430" s="35"/>
      <c r="AG430" s="35"/>
      <c r="AH430" s="35"/>
      <c r="AI430" s="35"/>
      <c r="AJ430" s="35"/>
    </row>
    <row r="431" spans="1:36" x14ac:dyDescent="0.4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c r="AF431" s="35"/>
      <c r="AG431" s="35"/>
      <c r="AH431" s="35"/>
      <c r="AI431" s="35"/>
      <c r="AJ431" s="35"/>
    </row>
    <row r="432" spans="1:36" x14ac:dyDescent="0.4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c r="AF432" s="35"/>
      <c r="AG432" s="35"/>
      <c r="AH432" s="35"/>
      <c r="AI432" s="35"/>
      <c r="AJ432" s="35"/>
    </row>
    <row r="433" spans="1:36" x14ac:dyDescent="0.4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c r="AF433" s="35"/>
      <c r="AG433" s="35"/>
      <c r="AH433" s="35"/>
      <c r="AI433" s="35"/>
      <c r="AJ433" s="35"/>
    </row>
    <row r="434" spans="1:36" x14ac:dyDescent="0.4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c r="AF434" s="35"/>
      <c r="AG434" s="35"/>
      <c r="AH434" s="35"/>
      <c r="AI434" s="35"/>
      <c r="AJ434" s="35"/>
    </row>
    <row r="435" spans="1:36" x14ac:dyDescent="0.4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c r="AF435" s="35"/>
      <c r="AG435" s="35"/>
      <c r="AH435" s="35"/>
      <c r="AI435" s="35"/>
      <c r="AJ435" s="35"/>
    </row>
    <row r="436" spans="1:36" x14ac:dyDescent="0.4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c r="AF436" s="35"/>
      <c r="AG436" s="35"/>
      <c r="AH436" s="35"/>
      <c r="AI436" s="35"/>
      <c r="AJ436" s="35"/>
    </row>
    <row r="437" spans="1:36" x14ac:dyDescent="0.4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c r="AF437" s="35"/>
      <c r="AG437" s="35"/>
      <c r="AH437" s="35"/>
      <c r="AI437" s="35"/>
      <c r="AJ437" s="35"/>
    </row>
    <row r="438" spans="1:36" x14ac:dyDescent="0.4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c r="AF438" s="35"/>
      <c r="AG438" s="35"/>
      <c r="AH438" s="35"/>
      <c r="AI438" s="35"/>
      <c r="AJ438" s="35"/>
    </row>
    <row r="439" spans="1:36" x14ac:dyDescent="0.4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c r="AF439" s="35"/>
      <c r="AG439" s="35"/>
      <c r="AH439" s="35"/>
      <c r="AI439" s="35"/>
      <c r="AJ439" s="35"/>
    </row>
    <row r="440" spans="1:36" x14ac:dyDescent="0.4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c r="AF440" s="35"/>
      <c r="AG440" s="35"/>
      <c r="AH440" s="35"/>
      <c r="AI440" s="35"/>
      <c r="AJ440" s="35"/>
    </row>
    <row r="441" spans="1:36" x14ac:dyDescent="0.4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c r="AF441" s="35"/>
      <c r="AG441" s="35"/>
      <c r="AH441" s="35"/>
      <c r="AI441" s="35"/>
      <c r="AJ441" s="35"/>
    </row>
    <row r="442" spans="1:36" x14ac:dyDescent="0.4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c r="AF442" s="35"/>
      <c r="AG442" s="35"/>
      <c r="AH442" s="35"/>
      <c r="AI442" s="35"/>
      <c r="AJ442" s="35"/>
    </row>
    <row r="443" spans="1:36" x14ac:dyDescent="0.4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c r="AF443" s="35"/>
      <c r="AG443" s="35"/>
      <c r="AH443" s="35"/>
      <c r="AI443" s="35"/>
      <c r="AJ443" s="35"/>
    </row>
    <row r="444" spans="1:36" x14ac:dyDescent="0.4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c r="AF444" s="35"/>
      <c r="AG444" s="35"/>
      <c r="AH444" s="35"/>
      <c r="AI444" s="35"/>
      <c r="AJ444" s="35"/>
    </row>
    <row r="445" spans="1:36" x14ac:dyDescent="0.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c r="AF445" s="35"/>
      <c r="AG445" s="35"/>
      <c r="AH445" s="35"/>
      <c r="AI445" s="35"/>
      <c r="AJ445" s="35"/>
    </row>
    <row r="446" spans="1:36" x14ac:dyDescent="0.4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c r="AF446" s="35"/>
      <c r="AG446" s="35"/>
      <c r="AH446" s="35"/>
      <c r="AI446" s="35"/>
      <c r="AJ446" s="35"/>
    </row>
    <row r="447" spans="1:36" x14ac:dyDescent="0.4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c r="AF447" s="35"/>
      <c r="AG447" s="35"/>
      <c r="AH447" s="35"/>
      <c r="AI447" s="35"/>
      <c r="AJ447" s="35"/>
    </row>
    <row r="448" spans="1:36" x14ac:dyDescent="0.4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c r="AF448" s="35"/>
      <c r="AG448" s="35"/>
      <c r="AH448" s="35"/>
      <c r="AI448" s="35"/>
      <c r="AJ448" s="35"/>
    </row>
    <row r="449" spans="1:36" x14ac:dyDescent="0.4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c r="AF449" s="35"/>
      <c r="AG449" s="35"/>
      <c r="AH449" s="35"/>
      <c r="AI449" s="35"/>
      <c r="AJ449" s="35"/>
    </row>
    <row r="450" spans="1:36" x14ac:dyDescent="0.4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c r="AF450" s="35"/>
      <c r="AG450" s="35"/>
      <c r="AH450" s="35"/>
      <c r="AI450" s="35"/>
      <c r="AJ450" s="35"/>
    </row>
    <row r="451" spans="1:36" x14ac:dyDescent="0.4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c r="AF451" s="35"/>
      <c r="AG451" s="35"/>
      <c r="AH451" s="35"/>
      <c r="AI451" s="35"/>
      <c r="AJ451" s="35"/>
    </row>
    <row r="452" spans="1:36" x14ac:dyDescent="0.4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c r="AF452" s="35"/>
      <c r="AG452" s="35"/>
      <c r="AH452" s="35"/>
      <c r="AI452" s="35"/>
      <c r="AJ452" s="35"/>
    </row>
    <row r="453" spans="1:36" x14ac:dyDescent="0.4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c r="AF453" s="35"/>
      <c r="AG453" s="35"/>
      <c r="AH453" s="35"/>
      <c r="AI453" s="35"/>
      <c r="AJ453" s="35"/>
    </row>
    <row r="454" spans="1:36" x14ac:dyDescent="0.4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c r="AF454" s="35"/>
      <c r="AG454" s="35"/>
      <c r="AH454" s="35"/>
      <c r="AI454" s="35"/>
      <c r="AJ454" s="35"/>
    </row>
    <row r="455" spans="1:36" x14ac:dyDescent="0.4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c r="AF455" s="35"/>
      <c r="AG455" s="35"/>
      <c r="AH455" s="35"/>
      <c r="AI455" s="35"/>
      <c r="AJ455" s="35"/>
    </row>
    <row r="456" spans="1:36" x14ac:dyDescent="0.4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c r="AF456" s="35"/>
      <c r="AG456" s="35"/>
      <c r="AH456" s="35"/>
      <c r="AI456" s="35"/>
      <c r="AJ456" s="35"/>
    </row>
    <row r="457" spans="1:36" x14ac:dyDescent="0.4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c r="AF457" s="35"/>
      <c r="AG457" s="35"/>
      <c r="AH457" s="35"/>
      <c r="AI457" s="35"/>
      <c r="AJ457" s="35"/>
    </row>
    <row r="458" spans="1:36" x14ac:dyDescent="0.4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c r="AF458" s="35"/>
      <c r="AG458" s="35"/>
      <c r="AH458" s="35"/>
      <c r="AI458" s="35"/>
      <c r="AJ458" s="35"/>
    </row>
    <row r="459" spans="1:36" x14ac:dyDescent="0.4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c r="AF459" s="35"/>
      <c r="AG459" s="35"/>
      <c r="AH459" s="35"/>
      <c r="AI459" s="35"/>
      <c r="AJ459" s="35"/>
    </row>
    <row r="460" spans="1:36" x14ac:dyDescent="0.4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c r="AF460" s="35"/>
      <c r="AG460" s="35"/>
      <c r="AH460" s="35"/>
      <c r="AI460" s="35"/>
      <c r="AJ460" s="35"/>
    </row>
    <row r="461" spans="1:36" x14ac:dyDescent="0.4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c r="AF461" s="35"/>
      <c r="AG461" s="35"/>
      <c r="AH461" s="35"/>
      <c r="AI461" s="35"/>
      <c r="AJ461" s="35"/>
    </row>
    <row r="462" spans="1:36" x14ac:dyDescent="0.4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c r="AF462" s="35"/>
      <c r="AG462" s="35"/>
      <c r="AH462" s="35"/>
      <c r="AI462" s="35"/>
      <c r="AJ462" s="35"/>
    </row>
    <row r="463" spans="1:36" x14ac:dyDescent="0.4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c r="AF463" s="35"/>
      <c r="AG463" s="35"/>
      <c r="AH463" s="35"/>
      <c r="AI463" s="35"/>
      <c r="AJ463" s="35"/>
    </row>
    <row r="464" spans="1:36" x14ac:dyDescent="0.4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c r="AF464" s="35"/>
      <c r="AG464" s="35"/>
      <c r="AH464" s="35"/>
      <c r="AI464" s="35"/>
      <c r="AJ464" s="35"/>
    </row>
    <row r="465" spans="1:36" x14ac:dyDescent="0.4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c r="AF465" s="35"/>
      <c r="AG465" s="35"/>
      <c r="AH465" s="35"/>
      <c r="AI465" s="35"/>
      <c r="AJ465" s="35"/>
    </row>
    <row r="466" spans="1:36" x14ac:dyDescent="0.4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c r="AF466" s="35"/>
      <c r="AG466" s="35"/>
      <c r="AH466" s="35"/>
      <c r="AI466" s="35"/>
      <c r="AJ466" s="35"/>
    </row>
    <row r="467" spans="1:36" x14ac:dyDescent="0.4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c r="AF467" s="35"/>
      <c r="AG467" s="35"/>
      <c r="AH467" s="35"/>
      <c r="AI467" s="35"/>
      <c r="AJ467" s="35"/>
    </row>
    <row r="468" spans="1:36" x14ac:dyDescent="0.4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c r="AF468" s="35"/>
      <c r="AG468" s="35"/>
      <c r="AH468" s="35"/>
      <c r="AI468" s="35"/>
      <c r="AJ468" s="35"/>
    </row>
    <row r="469" spans="1:36" x14ac:dyDescent="0.4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c r="AF469" s="35"/>
      <c r="AG469" s="35"/>
      <c r="AH469" s="35"/>
      <c r="AI469" s="35"/>
      <c r="AJ469" s="35"/>
    </row>
    <row r="470" spans="1:36" x14ac:dyDescent="0.4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c r="AF470" s="35"/>
      <c r="AG470" s="35"/>
      <c r="AH470" s="35"/>
      <c r="AI470" s="35"/>
      <c r="AJ470" s="35"/>
    </row>
    <row r="471" spans="1:36" x14ac:dyDescent="0.4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c r="AF471" s="35"/>
      <c r="AG471" s="35"/>
      <c r="AH471" s="35"/>
      <c r="AI471" s="35"/>
      <c r="AJ471" s="35"/>
    </row>
    <row r="472" spans="1:36" x14ac:dyDescent="0.4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c r="AF472" s="35"/>
      <c r="AG472" s="35"/>
      <c r="AH472" s="35"/>
      <c r="AI472" s="35"/>
      <c r="AJ472" s="35"/>
    </row>
    <row r="473" spans="1:36" x14ac:dyDescent="0.4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c r="AF473" s="35"/>
      <c r="AG473" s="35"/>
      <c r="AH473" s="35"/>
      <c r="AI473" s="35"/>
      <c r="AJ473" s="35"/>
    </row>
    <row r="474" spans="1:36" x14ac:dyDescent="0.4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c r="AF474" s="35"/>
      <c r="AG474" s="35"/>
      <c r="AH474" s="35"/>
      <c r="AI474" s="35"/>
      <c r="AJ474" s="35"/>
    </row>
    <row r="475" spans="1:36" x14ac:dyDescent="0.4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c r="AF475" s="35"/>
      <c r="AG475" s="35"/>
      <c r="AH475" s="35"/>
      <c r="AI475" s="35"/>
      <c r="AJ475" s="35"/>
    </row>
    <row r="476" spans="1:36" x14ac:dyDescent="0.4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c r="AF476" s="35"/>
      <c r="AG476" s="35"/>
      <c r="AH476" s="35"/>
      <c r="AI476" s="35"/>
      <c r="AJ476" s="35"/>
    </row>
    <row r="477" spans="1:36" x14ac:dyDescent="0.4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c r="AF477" s="35"/>
      <c r="AG477" s="35"/>
      <c r="AH477" s="35"/>
      <c r="AI477" s="35"/>
      <c r="AJ477" s="35"/>
    </row>
    <row r="478" spans="1:36" x14ac:dyDescent="0.4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c r="AF478" s="35"/>
      <c r="AG478" s="35"/>
      <c r="AH478" s="35"/>
      <c r="AI478" s="35"/>
      <c r="AJ478" s="35"/>
    </row>
    <row r="479" spans="1:36" x14ac:dyDescent="0.4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c r="AF479" s="35"/>
      <c r="AG479" s="35"/>
      <c r="AH479" s="35"/>
      <c r="AI479" s="35"/>
      <c r="AJ479" s="35"/>
    </row>
    <row r="480" spans="1:36" x14ac:dyDescent="0.4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c r="AF480" s="35"/>
      <c r="AG480" s="35"/>
      <c r="AH480" s="35"/>
      <c r="AI480" s="35"/>
      <c r="AJ480" s="35"/>
    </row>
    <row r="481" spans="1:36" x14ac:dyDescent="0.4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c r="AF481" s="35"/>
      <c r="AG481" s="35"/>
      <c r="AH481" s="35"/>
      <c r="AI481" s="35"/>
      <c r="AJ481" s="35"/>
    </row>
    <row r="482" spans="1:36" x14ac:dyDescent="0.4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c r="AF482" s="35"/>
      <c r="AG482" s="35"/>
      <c r="AH482" s="35"/>
      <c r="AI482" s="35"/>
      <c r="AJ482" s="35"/>
    </row>
    <row r="483" spans="1:36" x14ac:dyDescent="0.4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c r="AF483" s="35"/>
      <c r="AG483" s="35"/>
      <c r="AH483" s="35"/>
      <c r="AI483" s="35"/>
      <c r="AJ483" s="35"/>
    </row>
    <row r="484" spans="1:36" x14ac:dyDescent="0.4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c r="AF484" s="35"/>
      <c r="AG484" s="35"/>
      <c r="AH484" s="35"/>
      <c r="AI484" s="35"/>
      <c r="AJ484" s="35"/>
    </row>
    <row r="485" spans="1:36" x14ac:dyDescent="0.4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c r="AF485" s="35"/>
      <c r="AG485" s="35"/>
      <c r="AH485" s="35"/>
      <c r="AI485" s="35"/>
      <c r="AJ485" s="35"/>
    </row>
    <row r="486" spans="1:36" x14ac:dyDescent="0.4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c r="AF486" s="35"/>
      <c r="AG486" s="35"/>
      <c r="AH486" s="35"/>
      <c r="AI486" s="35"/>
      <c r="AJ486" s="35"/>
    </row>
    <row r="487" spans="1:36" x14ac:dyDescent="0.4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c r="AF487" s="35"/>
      <c r="AG487" s="35"/>
      <c r="AH487" s="35"/>
      <c r="AI487" s="35"/>
      <c r="AJ487" s="35"/>
    </row>
    <row r="488" spans="1:36" x14ac:dyDescent="0.4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c r="AF488" s="35"/>
      <c r="AG488" s="35"/>
      <c r="AH488" s="35"/>
      <c r="AI488" s="35"/>
      <c r="AJ488" s="35"/>
    </row>
    <row r="489" spans="1:36" x14ac:dyDescent="0.4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c r="AF489" s="35"/>
      <c r="AG489" s="35"/>
      <c r="AH489" s="35"/>
      <c r="AI489" s="35"/>
      <c r="AJ489" s="35"/>
    </row>
    <row r="490" spans="1:36" x14ac:dyDescent="0.4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c r="AF490" s="35"/>
      <c r="AG490" s="35"/>
      <c r="AH490" s="35"/>
      <c r="AI490" s="35"/>
      <c r="AJ490" s="35"/>
    </row>
    <row r="491" spans="1:36" x14ac:dyDescent="0.4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c r="AF491" s="35"/>
      <c r="AG491" s="35"/>
      <c r="AH491" s="35"/>
      <c r="AI491" s="35"/>
      <c r="AJ491" s="35"/>
    </row>
    <row r="492" spans="1:36" x14ac:dyDescent="0.4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c r="AF492" s="35"/>
      <c r="AG492" s="35"/>
      <c r="AH492" s="35"/>
      <c r="AI492" s="35"/>
      <c r="AJ492" s="35"/>
    </row>
    <row r="493" spans="1:36" x14ac:dyDescent="0.4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c r="AF493" s="35"/>
      <c r="AG493" s="35"/>
      <c r="AH493" s="35"/>
      <c r="AI493" s="35"/>
      <c r="AJ493" s="35"/>
    </row>
    <row r="494" spans="1:36" x14ac:dyDescent="0.4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c r="AF494" s="35"/>
      <c r="AG494" s="35"/>
      <c r="AH494" s="35"/>
      <c r="AI494" s="35"/>
      <c r="AJ494" s="35"/>
    </row>
    <row r="495" spans="1:36" x14ac:dyDescent="0.4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c r="AF495" s="35"/>
      <c r="AG495" s="35"/>
      <c r="AH495" s="35"/>
      <c r="AI495" s="35"/>
      <c r="AJ495" s="35"/>
    </row>
    <row r="496" spans="1:36" x14ac:dyDescent="0.4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c r="AF496" s="35"/>
      <c r="AG496" s="35"/>
      <c r="AH496" s="35"/>
      <c r="AI496" s="35"/>
      <c r="AJ496" s="35"/>
    </row>
    <row r="497" spans="1:36" x14ac:dyDescent="0.4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c r="AF497" s="35"/>
      <c r="AG497" s="35"/>
      <c r="AH497" s="35"/>
      <c r="AI497" s="35"/>
      <c r="AJ497" s="35"/>
    </row>
    <row r="498" spans="1:36" x14ac:dyDescent="0.4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c r="AF498" s="35"/>
      <c r="AG498" s="35"/>
      <c r="AH498" s="35"/>
      <c r="AI498" s="35"/>
      <c r="AJ498" s="35"/>
    </row>
    <row r="499" spans="1:36" x14ac:dyDescent="0.4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c r="AF499" s="35"/>
      <c r="AG499" s="35"/>
      <c r="AH499" s="35"/>
      <c r="AI499" s="35"/>
      <c r="AJ499" s="35"/>
    </row>
    <row r="500" spans="1:36" x14ac:dyDescent="0.4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c r="AF500" s="35"/>
      <c r="AG500" s="35"/>
      <c r="AH500" s="35"/>
      <c r="AI500" s="35"/>
      <c r="AJ500" s="35"/>
    </row>
    <row r="501" spans="1:36" x14ac:dyDescent="0.4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c r="AF501" s="35"/>
      <c r="AG501" s="35"/>
      <c r="AH501" s="35"/>
      <c r="AI501" s="35"/>
      <c r="AJ501" s="35"/>
    </row>
    <row r="502" spans="1:36" x14ac:dyDescent="0.4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row>
    <row r="503" spans="1:36" x14ac:dyDescent="0.4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row>
    <row r="504" spans="1:36" x14ac:dyDescent="0.4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row>
    <row r="505" spans="1:36" x14ac:dyDescent="0.4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row>
    <row r="506" spans="1:36" x14ac:dyDescent="0.4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row>
    <row r="507" spans="1:36" x14ac:dyDescent="0.4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row>
    <row r="508" spans="1:36" x14ac:dyDescent="0.4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row>
    <row r="509" spans="1:36" x14ac:dyDescent="0.4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row>
    <row r="510" spans="1:36" x14ac:dyDescent="0.4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row>
    <row r="511" spans="1:36" x14ac:dyDescent="0.4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row>
    <row r="512" spans="1:36" x14ac:dyDescent="0.4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row>
    <row r="513" spans="1:36" x14ac:dyDescent="0.4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row>
    <row r="514" spans="1:36" x14ac:dyDescent="0.4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row>
    <row r="515" spans="1:36" x14ac:dyDescent="0.4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row>
    <row r="516" spans="1:36" x14ac:dyDescent="0.4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row>
    <row r="517" spans="1:36" x14ac:dyDescent="0.4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c r="AF517" s="35"/>
      <c r="AG517" s="35"/>
      <c r="AH517" s="35"/>
      <c r="AI517" s="35"/>
      <c r="AJ517" s="35"/>
    </row>
    <row r="518" spans="1:36" x14ac:dyDescent="0.4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c r="AF518" s="35"/>
      <c r="AG518" s="35"/>
      <c r="AH518" s="35"/>
      <c r="AI518" s="35"/>
      <c r="AJ518" s="35"/>
    </row>
    <row r="519" spans="1:36" x14ac:dyDescent="0.4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c r="AF519" s="35"/>
      <c r="AG519" s="35"/>
      <c r="AH519" s="35"/>
      <c r="AI519" s="35"/>
      <c r="AJ519" s="35"/>
    </row>
    <row r="520" spans="1:36" x14ac:dyDescent="0.4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c r="AF520" s="35"/>
      <c r="AG520" s="35"/>
      <c r="AH520" s="35"/>
      <c r="AI520" s="35"/>
      <c r="AJ520" s="35"/>
    </row>
    <row r="521" spans="1:36" x14ac:dyDescent="0.4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c r="AF521" s="35"/>
      <c r="AG521" s="35"/>
      <c r="AH521" s="35"/>
      <c r="AI521" s="35"/>
      <c r="AJ521" s="35"/>
    </row>
    <row r="522" spans="1:36" x14ac:dyDescent="0.4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c r="AF522" s="35"/>
      <c r="AG522" s="35"/>
      <c r="AH522" s="35"/>
      <c r="AI522" s="35"/>
      <c r="AJ522" s="35"/>
    </row>
    <row r="523" spans="1:36" x14ac:dyDescent="0.4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c r="AF523" s="35"/>
      <c r="AG523" s="35"/>
      <c r="AH523" s="35"/>
      <c r="AI523" s="35"/>
      <c r="AJ523" s="35"/>
    </row>
    <row r="524" spans="1:36" x14ac:dyDescent="0.4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c r="AF524" s="35"/>
      <c r="AG524" s="35"/>
      <c r="AH524" s="35"/>
      <c r="AI524" s="35"/>
      <c r="AJ524" s="35"/>
    </row>
    <row r="525" spans="1:36" x14ac:dyDescent="0.4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c r="AF525" s="35"/>
      <c r="AG525" s="35"/>
      <c r="AH525" s="35"/>
      <c r="AI525" s="35"/>
      <c r="AJ525" s="35"/>
    </row>
    <row r="526" spans="1:36" x14ac:dyDescent="0.4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c r="AF526" s="35"/>
      <c r="AG526" s="35"/>
      <c r="AH526" s="35"/>
      <c r="AI526" s="35"/>
      <c r="AJ526" s="35"/>
    </row>
    <row r="527" spans="1:36" x14ac:dyDescent="0.4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c r="AF527" s="35"/>
      <c r="AG527" s="35"/>
      <c r="AH527" s="35"/>
      <c r="AI527" s="35"/>
      <c r="AJ527" s="35"/>
    </row>
    <row r="528" spans="1:36" x14ac:dyDescent="0.4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c r="AF528" s="35"/>
      <c r="AG528" s="35"/>
      <c r="AH528" s="35"/>
      <c r="AI528" s="35"/>
      <c r="AJ528" s="35"/>
    </row>
    <row r="529" spans="1:36" x14ac:dyDescent="0.4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c r="AF529" s="35"/>
      <c r="AG529" s="35"/>
      <c r="AH529" s="35"/>
      <c r="AI529" s="35"/>
      <c r="AJ529" s="35"/>
    </row>
    <row r="530" spans="1:36" x14ac:dyDescent="0.4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c r="AF530" s="35"/>
      <c r="AG530" s="35"/>
      <c r="AH530" s="35"/>
      <c r="AI530" s="35"/>
      <c r="AJ530" s="35"/>
    </row>
    <row r="531" spans="1:36" x14ac:dyDescent="0.4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c r="AF531" s="35"/>
      <c r="AG531" s="35"/>
      <c r="AH531" s="35"/>
      <c r="AI531" s="35"/>
      <c r="AJ531" s="35"/>
    </row>
    <row r="532" spans="1:36" x14ac:dyDescent="0.4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c r="AF532" s="35"/>
      <c r="AG532" s="35"/>
      <c r="AH532" s="35"/>
      <c r="AI532" s="35"/>
      <c r="AJ532" s="35"/>
    </row>
    <row r="533" spans="1:36" x14ac:dyDescent="0.4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c r="AF533" s="35"/>
      <c r="AG533" s="35"/>
      <c r="AH533" s="35"/>
      <c r="AI533" s="35"/>
      <c r="AJ533" s="35"/>
    </row>
    <row r="534" spans="1:36" x14ac:dyDescent="0.4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c r="AF534" s="35"/>
      <c r="AG534" s="35"/>
      <c r="AH534" s="35"/>
      <c r="AI534" s="35"/>
      <c r="AJ534" s="35"/>
    </row>
    <row r="535" spans="1:36" x14ac:dyDescent="0.4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c r="AF535" s="35"/>
      <c r="AG535" s="35"/>
      <c r="AH535" s="35"/>
      <c r="AI535" s="35"/>
      <c r="AJ535" s="35"/>
    </row>
    <row r="536" spans="1:36" x14ac:dyDescent="0.4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c r="AF536" s="35"/>
      <c r="AG536" s="35"/>
      <c r="AH536" s="35"/>
      <c r="AI536" s="35"/>
      <c r="AJ536" s="35"/>
    </row>
    <row r="537" spans="1:36" x14ac:dyDescent="0.4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c r="AF537" s="35"/>
      <c r="AG537" s="35"/>
      <c r="AH537" s="35"/>
      <c r="AI537" s="35"/>
      <c r="AJ537" s="35"/>
    </row>
    <row r="538" spans="1:36" x14ac:dyDescent="0.4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c r="AF538" s="35"/>
      <c r="AG538" s="35"/>
      <c r="AH538" s="35"/>
      <c r="AI538" s="35"/>
      <c r="AJ538" s="35"/>
    </row>
    <row r="539" spans="1:36" x14ac:dyDescent="0.4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c r="AF539" s="35"/>
      <c r="AG539" s="35"/>
      <c r="AH539" s="35"/>
      <c r="AI539" s="35"/>
      <c r="AJ539" s="35"/>
    </row>
    <row r="540" spans="1:36" x14ac:dyDescent="0.4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c r="AF540" s="35"/>
      <c r="AG540" s="35"/>
      <c r="AH540" s="35"/>
      <c r="AI540" s="35"/>
      <c r="AJ540" s="35"/>
    </row>
    <row r="541" spans="1:36" x14ac:dyDescent="0.4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c r="AF541" s="35"/>
      <c r="AG541" s="35"/>
      <c r="AH541" s="35"/>
      <c r="AI541" s="35"/>
      <c r="AJ541" s="35"/>
    </row>
    <row r="542" spans="1:36" x14ac:dyDescent="0.4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c r="AF542" s="35"/>
      <c r="AG542" s="35"/>
      <c r="AH542" s="35"/>
      <c r="AI542" s="35"/>
      <c r="AJ542" s="35"/>
    </row>
    <row r="543" spans="1:36" x14ac:dyDescent="0.4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c r="AF543" s="35"/>
      <c r="AG543" s="35"/>
      <c r="AH543" s="35"/>
      <c r="AI543" s="35"/>
      <c r="AJ543" s="35"/>
    </row>
    <row r="544" spans="1:36" x14ac:dyDescent="0.4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c r="AF544" s="35"/>
      <c r="AG544" s="35"/>
      <c r="AH544" s="35"/>
      <c r="AI544" s="35"/>
      <c r="AJ544" s="35"/>
    </row>
    <row r="545" spans="1:36" x14ac:dyDescent="0.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c r="AF545" s="35"/>
      <c r="AG545" s="35"/>
      <c r="AH545" s="35"/>
      <c r="AI545" s="35"/>
      <c r="AJ545" s="35"/>
    </row>
    <row r="546" spans="1:36" x14ac:dyDescent="0.4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c r="AF546" s="35"/>
      <c r="AG546" s="35"/>
      <c r="AH546" s="35"/>
      <c r="AI546" s="35"/>
      <c r="AJ546" s="35"/>
    </row>
    <row r="547" spans="1:36" x14ac:dyDescent="0.4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c r="AF547" s="35"/>
      <c r="AG547" s="35"/>
      <c r="AH547" s="35"/>
      <c r="AI547" s="35"/>
      <c r="AJ547" s="35"/>
    </row>
    <row r="548" spans="1:36" x14ac:dyDescent="0.4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c r="AF548" s="35"/>
      <c r="AG548" s="35"/>
      <c r="AH548" s="35"/>
      <c r="AI548" s="35"/>
      <c r="AJ548" s="35"/>
    </row>
    <row r="549" spans="1:36" x14ac:dyDescent="0.4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c r="AF549" s="35"/>
      <c r="AG549" s="35"/>
      <c r="AH549" s="35"/>
      <c r="AI549" s="35"/>
      <c r="AJ549" s="35"/>
    </row>
    <row r="550" spans="1:36" x14ac:dyDescent="0.4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c r="AF550" s="35"/>
      <c r="AG550" s="35"/>
      <c r="AH550" s="35"/>
      <c r="AI550" s="35"/>
      <c r="AJ550" s="35"/>
    </row>
    <row r="551" spans="1:36" x14ac:dyDescent="0.4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c r="AF551" s="35"/>
      <c r="AG551" s="35"/>
      <c r="AH551" s="35"/>
      <c r="AI551" s="35"/>
      <c r="AJ551" s="35"/>
    </row>
    <row r="552" spans="1:36" x14ac:dyDescent="0.4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c r="AF552" s="35"/>
      <c r="AG552" s="35"/>
      <c r="AH552" s="35"/>
      <c r="AI552" s="35"/>
      <c r="AJ552" s="35"/>
    </row>
    <row r="553" spans="1:36" x14ac:dyDescent="0.4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c r="AF553" s="35"/>
      <c r="AG553" s="35"/>
      <c r="AH553" s="35"/>
      <c r="AI553" s="35"/>
      <c r="AJ553" s="35"/>
    </row>
    <row r="554" spans="1:36" x14ac:dyDescent="0.4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c r="AF554" s="35"/>
      <c r="AG554" s="35"/>
      <c r="AH554" s="35"/>
      <c r="AI554" s="35"/>
      <c r="AJ554" s="35"/>
    </row>
    <row r="555" spans="1:36" x14ac:dyDescent="0.4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c r="AF555" s="35"/>
      <c r="AG555" s="35"/>
      <c r="AH555" s="35"/>
      <c r="AI555" s="35"/>
      <c r="AJ555" s="35"/>
    </row>
    <row r="556" spans="1:36" x14ac:dyDescent="0.4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c r="AF556" s="35"/>
      <c r="AG556" s="35"/>
      <c r="AH556" s="35"/>
      <c r="AI556" s="35"/>
      <c r="AJ556" s="35"/>
    </row>
    <row r="557" spans="1:36" x14ac:dyDescent="0.4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c r="AF557" s="35"/>
      <c r="AG557" s="35"/>
      <c r="AH557" s="35"/>
      <c r="AI557" s="35"/>
      <c r="AJ557" s="35"/>
    </row>
    <row r="558" spans="1:36" x14ac:dyDescent="0.4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c r="AF558" s="35"/>
      <c r="AG558" s="35"/>
      <c r="AH558" s="35"/>
      <c r="AI558" s="35"/>
      <c r="AJ558" s="35"/>
    </row>
    <row r="559" spans="1:36" x14ac:dyDescent="0.4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c r="AF559" s="35"/>
      <c r="AG559" s="35"/>
      <c r="AH559" s="35"/>
      <c r="AI559" s="35"/>
      <c r="AJ559" s="35"/>
    </row>
    <row r="560" spans="1:36" x14ac:dyDescent="0.4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c r="AF560" s="35"/>
      <c r="AG560" s="35"/>
      <c r="AH560" s="35"/>
      <c r="AI560" s="35"/>
      <c r="AJ560" s="35"/>
    </row>
    <row r="561" spans="1:36" x14ac:dyDescent="0.4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c r="AF561" s="35"/>
      <c r="AG561" s="35"/>
      <c r="AH561" s="35"/>
      <c r="AI561" s="35"/>
      <c r="AJ561" s="35"/>
    </row>
    <row r="562" spans="1:36" x14ac:dyDescent="0.4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c r="AF562" s="35"/>
      <c r="AG562" s="35"/>
      <c r="AH562" s="35"/>
      <c r="AI562" s="35"/>
      <c r="AJ562" s="35"/>
    </row>
    <row r="563" spans="1:36" x14ac:dyDescent="0.4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c r="AF563" s="35"/>
      <c r="AG563" s="35"/>
      <c r="AH563" s="35"/>
      <c r="AI563" s="35"/>
      <c r="AJ563" s="35"/>
    </row>
    <row r="564" spans="1:36" x14ac:dyDescent="0.4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c r="AF564" s="35"/>
      <c r="AG564" s="35"/>
      <c r="AH564" s="35"/>
      <c r="AI564" s="35"/>
      <c r="AJ564" s="35"/>
    </row>
    <row r="565" spans="1:36" x14ac:dyDescent="0.4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c r="AF565" s="35"/>
      <c r="AG565" s="35"/>
      <c r="AH565" s="35"/>
      <c r="AI565" s="35"/>
      <c r="AJ565" s="35"/>
    </row>
    <row r="566" spans="1:36" x14ac:dyDescent="0.4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c r="AF566" s="35"/>
      <c r="AG566" s="35"/>
      <c r="AH566" s="35"/>
      <c r="AI566" s="35"/>
      <c r="AJ566" s="35"/>
    </row>
    <row r="567" spans="1:36" x14ac:dyDescent="0.4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c r="AF567" s="35"/>
      <c r="AG567" s="35"/>
      <c r="AH567" s="35"/>
      <c r="AI567" s="35"/>
      <c r="AJ567" s="35"/>
    </row>
    <row r="568" spans="1:36" x14ac:dyDescent="0.4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c r="AF568" s="35"/>
      <c r="AG568" s="35"/>
      <c r="AH568" s="35"/>
      <c r="AI568" s="35"/>
      <c r="AJ568" s="35"/>
    </row>
    <row r="569" spans="1:36" x14ac:dyDescent="0.4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c r="AF569" s="35"/>
      <c r="AG569" s="35"/>
      <c r="AH569" s="35"/>
      <c r="AI569" s="35"/>
      <c r="AJ569" s="35"/>
    </row>
    <row r="570" spans="1:36" x14ac:dyDescent="0.4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c r="AF570" s="35"/>
      <c r="AG570" s="35"/>
      <c r="AH570" s="35"/>
      <c r="AI570" s="35"/>
      <c r="AJ570" s="35"/>
    </row>
    <row r="571" spans="1:36" x14ac:dyDescent="0.4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c r="AF571" s="35"/>
      <c r="AG571" s="35"/>
      <c r="AH571" s="35"/>
      <c r="AI571" s="35"/>
      <c r="AJ571" s="35"/>
    </row>
    <row r="572" spans="1:36" x14ac:dyDescent="0.4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c r="AF572" s="35"/>
      <c r="AG572" s="35"/>
      <c r="AH572" s="35"/>
      <c r="AI572" s="35"/>
      <c r="AJ572" s="35"/>
    </row>
    <row r="573" spans="1:36" x14ac:dyDescent="0.4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c r="AF573" s="35"/>
      <c r="AG573" s="35"/>
      <c r="AH573" s="35"/>
      <c r="AI573" s="35"/>
      <c r="AJ573" s="35"/>
    </row>
    <row r="574" spans="1:36" x14ac:dyDescent="0.4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c r="AF574" s="35"/>
      <c r="AG574" s="35"/>
      <c r="AH574" s="35"/>
      <c r="AI574" s="35"/>
      <c r="AJ574" s="35"/>
    </row>
    <row r="575" spans="1:36" x14ac:dyDescent="0.4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c r="AF575" s="35"/>
      <c r="AG575" s="35"/>
      <c r="AH575" s="35"/>
      <c r="AI575" s="35"/>
      <c r="AJ575" s="35"/>
    </row>
    <row r="576" spans="1:36" x14ac:dyDescent="0.4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c r="AF576" s="35"/>
      <c r="AG576" s="35"/>
      <c r="AH576" s="35"/>
      <c r="AI576" s="35"/>
      <c r="AJ576" s="35"/>
    </row>
    <row r="577" spans="1:36" x14ac:dyDescent="0.4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c r="AF577" s="35"/>
      <c r="AG577" s="35"/>
      <c r="AH577" s="35"/>
      <c r="AI577" s="35"/>
      <c r="AJ577" s="35"/>
    </row>
    <row r="578" spans="1:36" x14ac:dyDescent="0.4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c r="AF578" s="35"/>
      <c r="AG578" s="35"/>
      <c r="AH578" s="35"/>
      <c r="AI578" s="35"/>
      <c r="AJ578" s="35"/>
    </row>
    <row r="579" spans="1:36" x14ac:dyDescent="0.4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c r="AF579" s="35"/>
      <c r="AG579" s="35"/>
      <c r="AH579" s="35"/>
      <c r="AI579" s="35"/>
      <c r="AJ579" s="35"/>
    </row>
    <row r="580" spans="1:36" x14ac:dyDescent="0.4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c r="AF580" s="35"/>
      <c r="AG580" s="35"/>
      <c r="AH580" s="35"/>
      <c r="AI580" s="35"/>
      <c r="AJ580" s="35"/>
    </row>
    <row r="581" spans="1:36" x14ac:dyDescent="0.4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c r="AF581" s="35"/>
      <c r="AG581" s="35"/>
      <c r="AH581" s="35"/>
      <c r="AI581" s="35"/>
      <c r="AJ581" s="35"/>
    </row>
    <row r="582" spans="1:36" x14ac:dyDescent="0.4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c r="AF582" s="35"/>
      <c r="AG582" s="35"/>
      <c r="AH582" s="35"/>
      <c r="AI582" s="35"/>
      <c r="AJ582" s="35"/>
    </row>
    <row r="583" spans="1:36" x14ac:dyDescent="0.4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c r="AF583" s="35"/>
      <c r="AG583" s="35"/>
      <c r="AH583" s="35"/>
      <c r="AI583" s="35"/>
      <c r="AJ583" s="35"/>
    </row>
    <row r="584" spans="1:36" x14ac:dyDescent="0.4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c r="AF584" s="35"/>
      <c r="AG584" s="35"/>
      <c r="AH584" s="35"/>
      <c r="AI584" s="35"/>
      <c r="AJ584" s="35"/>
    </row>
    <row r="585" spans="1:36" x14ac:dyDescent="0.4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c r="AF585" s="35"/>
      <c r="AG585" s="35"/>
      <c r="AH585" s="35"/>
      <c r="AI585" s="35"/>
      <c r="AJ585" s="35"/>
    </row>
    <row r="586" spans="1:36" x14ac:dyDescent="0.4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c r="AF586" s="35"/>
      <c r="AG586" s="35"/>
      <c r="AH586" s="35"/>
      <c r="AI586" s="35"/>
      <c r="AJ586" s="35"/>
    </row>
    <row r="587" spans="1:36" x14ac:dyDescent="0.4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c r="AF587" s="35"/>
      <c r="AG587" s="35"/>
      <c r="AH587" s="35"/>
      <c r="AI587" s="35"/>
      <c r="AJ587" s="35"/>
    </row>
    <row r="588" spans="1:36" x14ac:dyDescent="0.4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c r="AF588" s="35"/>
      <c r="AG588" s="35"/>
      <c r="AH588" s="35"/>
      <c r="AI588" s="35"/>
      <c r="AJ588" s="35"/>
    </row>
    <row r="589" spans="1:36" x14ac:dyDescent="0.4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c r="AF589" s="35"/>
      <c r="AG589" s="35"/>
      <c r="AH589" s="35"/>
      <c r="AI589" s="35"/>
      <c r="AJ589" s="35"/>
    </row>
    <row r="590" spans="1:36" x14ac:dyDescent="0.4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c r="AF590" s="35"/>
      <c r="AG590" s="35"/>
      <c r="AH590" s="35"/>
      <c r="AI590" s="35"/>
      <c r="AJ590" s="35"/>
    </row>
    <row r="591" spans="1:36" x14ac:dyDescent="0.4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c r="AF591" s="35"/>
      <c r="AG591" s="35"/>
      <c r="AH591" s="35"/>
      <c r="AI591" s="35"/>
      <c r="AJ591" s="35"/>
    </row>
    <row r="592" spans="1:36" x14ac:dyDescent="0.4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c r="AF592" s="35"/>
      <c r="AG592" s="35"/>
      <c r="AH592" s="35"/>
      <c r="AI592" s="35"/>
      <c r="AJ592" s="35"/>
    </row>
    <row r="593" spans="1:36" x14ac:dyDescent="0.4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c r="AF593" s="35"/>
      <c r="AG593" s="35"/>
      <c r="AH593" s="35"/>
      <c r="AI593" s="35"/>
      <c r="AJ593" s="35"/>
    </row>
    <row r="594" spans="1:36" x14ac:dyDescent="0.4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c r="AF594" s="35"/>
      <c r="AG594" s="35"/>
      <c r="AH594" s="35"/>
      <c r="AI594" s="35"/>
      <c r="AJ594" s="35"/>
    </row>
    <row r="595" spans="1:36" x14ac:dyDescent="0.4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c r="AF595" s="35"/>
      <c r="AG595" s="35"/>
      <c r="AH595" s="35"/>
      <c r="AI595" s="35"/>
      <c r="AJ595" s="35"/>
    </row>
    <row r="596" spans="1:36" x14ac:dyDescent="0.4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c r="AF596" s="35"/>
      <c r="AG596" s="35"/>
      <c r="AH596" s="35"/>
      <c r="AI596" s="35"/>
      <c r="AJ596" s="35"/>
    </row>
    <row r="597" spans="1:36" x14ac:dyDescent="0.4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c r="AF597" s="35"/>
      <c r="AG597" s="35"/>
      <c r="AH597" s="35"/>
      <c r="AI597" s="35"/>
      <c r="AJ597" s="35"/>
    </row>
    <row r="598" spans="1:36" x14ac:dyDescent="0.4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c r="AF598" s="35"/>
      <c r="AG598" s="35"/>
      <c r="AH598" s="35"/>
      <c r="AI598" s="35"/>
      <c r="AJ598" s="35"/>
    </row>
    <row r="599" spans="1:36" x14ac:dyDescent="0.4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c r="AF599" s="35"/>
      <c r="AG599" s="35"/>
      <c r="AH599" s="35"/>
      <c r="AI599" s="35"/>
      <c r="AJ599" s="35"/>
    </row>
    <row r="600" spans="1:36" x14ac:dyDescent="0.4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c r="AF600" s="35"/>
      <c r="AG600" s="35"/>
      <c r="AH600" s="35"/>
      <c r="AI600" s="35"/>
      <c r="AJ600" s="35"/>
    </row>
    <row r="601" spans="1:36" x14ac:dyDescent="0.4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c r="AF601" s="35"/>
      <c r="AG601" s="35"/>
      <c r="AH601" s="35"/>
      <c r="AI601" s="35"/>
      <c r="AJ601" s="35"/>
    </row>
    <row r="602" spans="1:36" x14ac:dyDescent="0.4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c r="AF602" s="35"/>
      <c r="AG602" s="35"/>
      <c r="AH602" s="35"/>
      <c r="AI602" s="35"/>
      <c r="AJ602" s="35"/>
    </row>
    <row r="603" spans="1:36" x14ac:dyDescent="0.4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c r="AF603" s="35"/>
      <c r="AG603" s="35"/>
      <c r="AH603" s="35"/>
      <c r="AI603" s="35"/>
      <c r="AJ603" s="35"/>
    </row>
    <row r="604" spans="1:36" x14ac:dyDescent="0.4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c r="AF604" s="35"/>
      <c r="AG604" s="35"/>
      <c r="AH604" s="35"/>
      <c r="AI604" s="35"/>
      <c r="AJ604" s="35"/>
    </row>
    <row r="605" spans="1:36" x14ac:dyDescent="0.4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c r="AF605" s="35"/>
      <c r="AG605" s="35"/>
      <c r="AH605" s="35"/>
      <c r="AI605" s="35"/>
      <c r="AJ605" s="35"/>
    </row>
    <row r="606" spans="1:36" x14ac:dyDescent="0.4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c r="AF606" s="35"/>
      <c r="AG606" s="35"/>
      <c r="AH606" s="35"/>
      <c r="AI606" s="35"/>
      <c r="AJ606" s="35"/>
    </row>
    <row r="607" spans="1:36" x14ac:dyDescent="0.4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c r="AF607" s="35"/>
      <c r="AG607" s="35"/>
      <c r="AH607" s="35"/>
      <c r="AI607" s="35"/>
      <c r="AJ607" s="35"/>
    </row>
    <row r="608" spans="1:36" x14ac:dyDescent="0.4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c r="AF608" s="35"/>
      <c r="AG608" s="35"/>
      <c r="AH608" s="35"/>
      <c r="AI608" s="35"/>
      <c r="AJ608" s="35"/>
    </row>
    <row r="609" spans="1:36" x14ac:dyDescent="0.4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c r="AF609" s="35"/>
      <c r="AG609" s="35"/>
      <c r="AH609" s="35"/>
      <c r="AI609" s="35"/>
      <c r="AJ609" s="35"/>
    </row>
    <row r="610" spans="1:36" x14ac:dyDescent="0.4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c r="AF610" s="35"/>
      <c r="AG610" s="35"/>
      <c r="AH610" s="35"/>
      <c r="AI610" s="35"/>
      <c r="AJ610" s="35"/>
    </row>
    <row r="611" spans="1:36" x14ac:dyDescent="0.4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c r="AF611" s="35"/>
      <c r="AG611" s="35"/>
      <c r="AH611" s="35"/>
      <c r="AI611" s="35"/>
      <c r="AJ611" s="35"/>
    </row>
    <row r="612" spans="1:36" x14ac:dyDescent="0.4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c r="AF612" s="35"/>
      <c r="AG612" s="35"/>
      <c r="AH612" s="35"/>
      <c r="AI612" s="35"/>
      <c r="AJ612" s="35"/>
    </row>
    <row r="613" spans="1:36" x14ac:dyDescent="0.4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c r="AF613" s="35"/>
      <c r="AG613" s="35"/>
      <c r="AH613" s="35"/>
      <c r="AI613" s="35"/>
      <c r="AJ613" s="35"/>
    </row>
    <row r="614" spans="1:36" x14ac:dyDescent="0.4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c r="AF614" s="35"/>
      <c r="AG614" s="35"/>
      <c r="AH614" s="35"/>
      <c r="AI614" s="35"/>
      <c r="AJ614" s="35"/>
    </row>
    <row r="615" spans="1:36" x14ac:dyDescent="0.4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c r="AF615" s="35"/>
      <c r="AG615" s="35"/>
      <c r="AH615" s="35"/>
      <c r="AI615" s="35"/>
      <c r="AJ615" s="35"/>
    </row>
    <row r="616" spans="1:36" x14ac:dyDescent="0.4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c r="AF616" s="35"/>
      <c r="AG616" s="35"/>
      <c r="AH616" s="35"/>
      <c r="AI616" s="35"/>
      <c r="AJ616" s="35"/>
    </row>
    <row r="617" spans="1:36" x14ac:dyDescent="0.4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c r="AF617" s="35"/>
      <c r="AG617" s="35"/>
      <c r="AH617" s="35"/>
      <c r="AI617" s="35"/>
      <c r="AJ617" s="35"/>
    </row>
    <row r="618" spans="1:36" x14ac:dyDescent="0.4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c r="AF618" s="35"/>
      <c r="AG618" s="35"/>
      <c r="AH618" s="35"/>
      <c r="AI618" s="35"/>
      <c r="AJ618" s="35"/>
    </row>
    <row r="619" spans="1:36" x14ac:dyDescent="0.4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c r="AF619" s="35"/>
      <c r="AG619" s="35"/>
      <c r="AH619" s="35"/>
      <c r="AI619" s="35"/>
      <c r="AJ619" s="35"/>
    </row>
    <row r="620" spans="1:36" x14ac:dyDescent="0.4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c r="AF620" s="35"/>
      <c r="AG620" s="35"/>
      <c r="AH620" s="35"/>
      <c r="AI620" s="35"/>
      <c r="AJ620" s="35"/>
    </row>
    <row r="621" spans="1:36" x14ac:dyDescent="0.4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c r="AF621" s="35"/>
      <c r="AG621" s="35"/>
      <c r="AH621" s="35"/>
      <c r="AI621" s="35"/>
      <c r="AJ621" s="35"/>
    </row>
    <row r="622" spans="1:36" x14ac:dyDescent="0.4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c r="AF622" s="35"/>
      <c r="AG622" s="35"/>
      <c r="AH622" s="35"/>
      <c r="AI622" s="35"/>
      <c r="AJ622" s="35"/>
    </row>
    <row r="623" spans="1:36" x14ac:dyDescent="0.4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c r="AF623" s="35"/>
      <c r="AG623" s="35"/>
      <c r="AH623" s="35"/>
      <c r="AI623" s="35"/>
      <c r="AJ623" s="35"/>
    </row>
    <row r="624" spans="1:36" x14ac:dyDescent="0.4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c r="AF624" s="35"/>
      <c r="AG624" s="35"/>
      <c r="AH624" s="35"/>
      <c r="AI624" s="35"/>
      <c r="AJ624" s="35"/>
    </row>
    <row r="625" spans="1:36" x14ac:dyDescent="0.4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c r="AF625" s="35"/>
      <c r="AG625" s="35"/>
      <c r="AH625" s="35"/>
      <c r="AI625" s="35"/>
      <c r="AJ625" s="35"/>
    </row>
    <row r="626" spans="1:36" x14ac:dyDescent="0.4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c r="AF626" s="35"/>
      <c r="AG626" s="35"/>
      <c r="AH626" s="35"/>
      <c r="AI626" s="35"/>
      <c r="AJ626" s="35"/>
    </row>
    <row r="627" spans="1:36" x14ac:dyDescent="0.4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c r="AF627" s="35"/>
      <c r="AG627" s="35"/>
      <c r="AH627" s="35"/>
      <c r="AI627" s="35"/>
      <c r="AJ627" s="35"/>
    </row>
    <row r="628" spans="1:36" x14ac:dyDescent="0.4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c r="AF628" s="35"/>
      <c r="AG628" s="35"/>
      <c r="AH628" s="35"/>
      <c r="AI628" s="35"/>
      <c r="AJ628" s="35"/>
    </row>
    <row r="629" spans="1:36" x14ac:dyDescent="0.4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c r="AF629" s="35"/>
      <c r="AG629" s="35"/>
      <c r="AH629" s="35"/>
      <c r="AI629" s="35"/>
      <c r="AJ629" s="35"/>
    </row>
    <row r="630" spans="1:36" x14ac:dyDescent="0.4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c r="AF630" s="35"/>
      <c r="AG630" s="35"/>
      <c r="AH630" s="35"/>
      <c r="AI630" s="35"/>
      <c r="AJ630" s="35"/>
    </row>
    <row r="631" spans="1:36" x14ac:dyDescent="0.4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c r="AF631" s="35"/>
      <c r="AG631" s="35"/>
      <c r="AH631" s="35"/>
      <c r="AI631" s="35"/>
      <c r="AJ631" s="35"/>
    </row>
    <row r="632" spans="1:36" x14ac:dyDescent="0.4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c r="AF632" s="35"/>
      <c r="AG632" s="35"/>
      <c r="AH632" s="35"/>
      <c r="AI632" s="35"/>
      <c r="AJ632" s="35"/>
    </row>
    <row r="633" spans="1:36" x14ac:dyDescent="0.4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c r="AF633" s="35"/>
      <c r="AG633" s="35"/>
      <c r="AH633" s="35"/>
      <c r="AI633" s="35"/>
      <c r="AJ633" s="35"/>
    </row>
    <row r="634" spans="1:36" x14ac:dyDescent="0.4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c r="AF634" s="35"/>
      <c r="AG634" s="35"/>
      <c r="AH634" s="35"/>
      <c r="AI634" s="35"/>
      <c r="AJ634" s="35"/>
    </row>
    <row r="635" spans="1:36" x14ac:dyDescent="0.4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c r="AF635" s="35"/>
      <c r="AG635" s="35"/>
      <c r="AH635" s="35"/>
      <c r="AI635" s="35"/>
      <c r="AJ635" s="35"/>
    </row>
    <row r="636" spans="1:36" x14ac:dyDescent="0.4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c r="AF636" s="35"/>
      <c r="AG636" s="35"/>
      <c r="AH636" s="35"/>
      <c r="AI636" s="35"/>
      <c r="AJ636" s="35"/>
    </row>
    <row r="637" spans="1:36" x14ac:dyDescent="0.4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c r="AF637" s="35"/>
      <c r="AG637" s="35"/>
      <c r="AH637" s="35"/>
      <c r="AI637" s="35"/>
      <c r="AJ637" s="35"/>
    </row>
    <row r="638" spans="1:36" x14ac:dyDescent="0.4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c r="AF638" s="35"/>
      <c r="AG638" s="35"/>
      <c r="AH638" s="35"/>
      <c r="AI638" s="35"/>
      <c r="AJ638" s="35"/>
    </row>
    <row r="639" spans="1:36" x14ac:dyDescent="0.4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c r="AF639" s="35"/>
      <c r="AG639" s="35"/>
      <c r="AH639" s="35"/>
      <c r="AI639" s="35"/>
      <c r="AJ639" s="35"/>
    </row>
    <row r="640" spans="1:36" x14ac:dyDescent="0.4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c r="AF640" s="35"/>
      <c r="AG640" s="35"/>
      <c r="AH640" s="35"/>
      <c r="AI640" s="35"/>
      <c r="AJ640" s="35"/>
    </row>
    <row r="641" spans="1:36" x14ac:dyDescent="0.4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c r="AF641" s="35"/>
      <c r="AG641" s="35"/>
      <c r="AH641" s="35"/>
      <c r="AI641" s="35"/>
      <c r="AJ641" s="35"/>
    </row>
    <row r="642" spans="1:36" x14ac:dyDescent="0.4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c r="AF642" s="35"/>
      <c r="AG642" s="35"/>
      <c r="AH642" s="35"/>
      <c r="AI642" s="35"/>
      <c r="AJ642" s="35"/>
    </row>
    <row r="643" spans="1:36" x14ac:dyDescent="0.4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c r="AF643" s="35"/>
      <c r="AG643" s="35"/>
      <c r="AH643" s="35"/>
      <c r="AI643" s="35"/>
      <c r="AJ643" s="35"/>
    </row>
    <row r="644" spans="1:36" x14ac:dyDescent="0.4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c r="AF644" s="35"/>
      <c r="AG644" s="35"/>
      <c r="AH644" s="35"/>
      <c r="AI644" s="35"/>
      <c r="AJ644" s="35"/>
    </row>
    <row r="645" spans="1:36" x14ac:dyDescent="0.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c r="AF645" s="35"/>
      <c r="AG645" s="35"/>
      <c r="AH645" s="35"/>
      <c r="AI645" s="35"/>
      <c r="AJ645" s="35"/>
    </row>
    <row r="646" spans="1:36" x14ac:dyDescent="0.4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c r="AF646" s="35"/>
      <c r="AG646" s="35"/>
      <c r="AH646" s="35"/>
      <c r="AI646" s="35"/>
      <c r="AJ646" s="35"/>
    </row>
    <row r="647" spans="1:36" x14ac:dyDescent="0.4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c r="AF647" s="35"/>
      <c r="AG647" s="35"/>
      <c r="AH647" s="35"/>
      <c r="AI647" s="35"/>
      <c r="AJ647" s="35"/>
    </row>
    <row r="648" spans="1:36" x14ac:dyDescent="0.4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c r="AF648" s="35"/>
      <c r="AG648" s="35"/>
      <c r="AH648" s="35"/>
      <c r="AI648" s="35"/>
      <c r="AJ648" s="35"/>
    </row>
    <row r="649" spans="1:36" x14ac:dyDescent="0.4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c r="AF649" s="35"/>
      <c r="AG649" s="35"/>
      <c r="AH649" s="35"/>
      <c r="AI649" s="35"/>
      <c r="AJ649" s="35"/>
    </row>
    <row r="650" spans="1:36" x14ac:dyDescent="0.4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c r="AF650" s="35"/>
      <c r="AG650" s="35"/>
      <c r="AH650" s="35"/>
      <c r="AI650" s="35"/>
      <c r="AJ650" s="35"/>
    </row>
    <row r="651" spans="1:36" x14ac:dyDescent="0.4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c r="AF651" s="35"/>
      <c r="AG651" s="35"/>
      <c r="AH651" s="35"/>
      <c r="AI651" s="35"/>
      <c r="AJ651" s="35"/>
    </row>
    <row r="652" spans="1:36" x14ac:dyDescent="0.4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c r="AF652" s="35"/>
      <c r="AG652" s="35"/>
      <c r="AH652" s="35"/>
      <c r="AI652" s="35"/>
      <c r="AJ652" s="35"/>
    </row>
    <row r="653" spans="1:36" x14ac:dyDescent="0.4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c r="AF653" s="35"/>
      <c r="AG653" s="35"/>
      <c r="AH653" s="35"/>
      <c r="AI653" s="35"/>
      <c r="AJ653" s="35"/>
    </row>
    <row r="654" spans="1:36" x14ac:dyDescent="0.4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c r="AF654" s="35"/>
      <c r="AG654" s="35"/>
      <c r="AH654" s="35"/>
      <c r="AI654" s="35"/>
      <c r="AJ654" s="35"/>
    </row>
    <row r="655" spans="1:36" x14ac:dyDescent="0.4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c r="AF655" s="35"/>
      <c r="AG655" s="35"/>
      <c r="AH655" s="35"/>
      <c r="AI655" s="35"/>
      <c r="AJ655" s="35"/>
    </row>
    <row r="656" spans="1:36" x14ac:dyDescent="0.4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c r="AF656" s="35"/>
      <c r="AG656" s="35"/>
      <c r="AH656" s="35"/>
      <c r="AI656" s="35"/>
      <c r="AJ656" s="35"/>
    </row>
    <row r="657" spans="1:36" x14ac:dyDescent="0.4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c r="AF657" s="35"/>
      <c r="AG657" s="35"/>
      <c r="AH657" s="35"/>
      <c r="AI657" s="35"/>
      <c r="AJ657" s="35"/>
    </row>
    <row r="658" spans="1:36" x14ac:dyDescent="0.4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c r="AF658" s="35"/>
      <c r="AG658" s="35"/>
      <c r="AH658" s="35"/>
      <c r="AI658" s="35"/>
      <c r="AJ658" s="35"/>
    </row>
    <row r="659" spans="1:36" x14ac:dyDescent="0.4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c r="AF659" s="35"/>
      <c r="AG659" s="35"/>
      <c r="AH659" s="35"/>
      <c r="AI659" s="35"/>
      <c r="AJ659" s="35"/>
    </row>
    <row r="660" spans="1:36" x14ac:dyDescent="0.4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c r="AF660" s="35"/>
      <c r="AG660" s="35"/>
      <c r="AH660" s="35"/>
      <c r="AI660" s="35"/>
      <c r="AJ660" s="35"/>
    </row>
    <row r="661" spans="1:36" x14ac:dyDescent="0.4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c r="AF661" s="35"/>
      <c r="AG661" s="35"/>
      <c r="AH661" s="35"/>
      <c r="AI661" s="35"/>
      <c r="AJ661" s="35"/>
    </row>
    <row r="662" spans="1:36" x14ac:dyDescent="0.4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c r="AF662" s="35"/>
      <c r="AG662" s="35"/>
      <c r="AH662" s="35"/>
      <c r="AI662" s="35"/>
      <c r="AJ662" s="35"/>
    </row>
    <row r="663" spans="1:36" x14ac:dyDescent="0.4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c r="AF663" s="35"/>
      <c r="AG663" s="35"/>
      <c r="AH663" s="35"/>
      <c r="AI663" s="35"/>
      <c r="AJ663" s="35"/>
    </row>
    <row r="664" spans="1:36" x14ac:dyDescent="0.4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c r="AF664" s="35"/>
      <c r="AG664" s="35"/>
      <c r="AH664" s="35"/>
      <c r="AI664" s="35"/>
      <c r="AJ664" s="35"/>
    </row>
    <row r="665" spans="1:36" x14ac:dyDescent="0.4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c r="AF665" s="35"/>
      <c r="AG665" s="35"/>
      <c r="AH665" s="35"/>
      <c r="AI665" s="35"/>
      <c r="AJ665" s="35"/>
    </row>
    <row r="666" spans="1:36" x14ac:dyDescent="0.4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c r="AF666" s="35"/>
      <c r="AG666" s="35"/>
      <c r="AH666" s="35"/>
      <c r="AI666" s="35"/>
      <c r="AJ666" s="35"/>
    </row>
    <row r="667" spans="1:36" x14ac:dyDescent="0.4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c r="AF667" s="35"/>
      <c r="AG667" s="35"/>
      <c r="AH667" s="35"/>
      <c r="AI667" s="35"/>
      <c r="AJ667" s="35"/>
    </row>
    <row r="668" spans="1:36" x14ac:dyDescent="0.4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c r="AF668" s="35"/>
      <c r="AG668" s="35"/>
      <c r="AH668" s="35"/>
      <c r="AI668" s="35"/>
      <c r="AJ668" s="35"/>
    </row>
    <row r="669" spans="1:36" x14ac:dyDescent="0.4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c r="AF669" s="35"/>
      <c r="AG669" s="35"/>
      <c r="AH669" s="35"/>
      <c r="AI669" s="35"/>
      <c r="AJ669" s="35"/>
    </row>
    <row r="670" spans="1:36" x14ac:dyDescent="0.4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c r="AF670" s="35"/>
      <c r="AG670" s="35"/>
      <c r="AH670" s="35"/>
      <c r="AI670" s="35"/>
      <c r="AJ670" s="35"/>
    </row>
    <row r="671" spans="1:36" x14ac:dyDescent="0.4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c r="AF671" s="35"/>
      <c r="AG671" s="35"/>
      <c r="AH671" s="35"/>
      <c r="AI671" s="35"/>
      <c r="AJ671" s="35"/>
    </row>
    <row r="672" spans="1:36" x14ac:dyDescent="0.4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c r="AF672" s="35"/>
      <c r="AG672" s="35"/>
      <c r="AH672" s="35"/>
      <c r="AI672" s="35"/>
      <c r="AJ672" s="35"/>
    </row>
    <row r="673" spans="1:36" x14ac:dyDescent="0.4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c r="AF673" s="35"/>
      <c r="AG673" s="35"/>
      <c r="AH673" s="35"/>
      <c r="AI673" s="35"/>
      <c r="AJ673" s="35"/>
    </row>
    <row r="674" spans="1:36" x14ac:dyDescent="0.4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c r="AF674" s="35"/>
      <c r="AG674" s="35"/>
      <c r="AH674" s="35"/>
      <c r="AI674" s="35"/>
      <c r="AJ674" s="35"/>
    </row>
    <row r="675" spans="1:36" x14ac:dyDescent="0.4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c r="AF675" s="35"/>
      <c r="AG675" s="35"/>
      <c r="AH675" s="35"/>
      <c r="AI675" s="35"/>
      <c r="AJ675" s="35"/>
    </row>
    <row r="676" spans="1:36" x14ac:dyDescent="0.4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c r="AF676" s="35"/>
      <c r="AG676" s="35"/>
      <c r="AH676" s="35"/>
      <c r="AI676" s="35"/>
      <c r="AJ676" s="35"/>
    </row>
    <row r="677" spans="1:36" x14ac:dyDescent="0.4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c r="AF677" s="35"/>
      <c r="AG677" s="35"/>
      <c r="AH677" s="35"/>
      <c r="AI677" s="35"/>
      <c r="AJ677" s="35"/>
    </row>
    <row r="678" spans="1:36" x14ac:dyDescent="0.4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c r="AF678" s="35"/>
      <c r="AG678" s="35"/>
      <c r="AH678" s="35"/>
      <c r="AI678" s="35"/>
      <c r="AJ678" s="35"/>
    </row>
    <row r="679" spans="1:36" x14ac:dyDescent="0.4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c r="AF679" s="35"/>
      <c r="AG679" s="35"/>
      <c r="AH679" s="35"/>
      <c r="AI679" s="35"/>
      <c r="AJ679" s="35"/>
    </row>
    <row r="680" spans="1:36" x14ac:dyDescent="0.4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c r="AF680" s="35"/>
      <c r="AG680" s="35"/>
      <c r="AH680" s="35"/>
      <c r="AI680" s="35"/>
      <c r="AJ680" s="35"/>
    </row>
    <row r="681" spans="1:36" x14ac:dyDescent="0.4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c r="AF681" s="35"/>
      <c r="AG681" s="35"/>
      <c r="AH681" s="35"/>
      <c r="AI681" s="35"/>
      <c r="AJ681" s="35"/>
    </row>
    <row r="682" spans="1:36" x14ac:dyDescent="0.4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c r="AF682" s="35"/>
      <c r="AG682" s="35"/>
      <c r="AH682" s="35"/>
      <c r="AI682" s="35"/>
      <c r="AJ682" s="35"/>
    </row>
    <row r="683" spans="1:36" x14ac:dyDescent="0.4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c r="AF683" s="35"/>
      <c r="AG683" s="35"/>
      <c r="AH683" s="35"/>
      <c r="AI683" s="35"/>
      <c r="AJ683" s="35"/>
    </row>
    <row r="684" spans="1:36" x14ac:dyDescent="0.4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c r="AF684" s="35"/>
      <c r="AG684" s="35"/>
      <c r="AH684" s="35"/>
      <c r="AI684" s="35"/>
      <c r="AJ684" s="35"/>
    </row>
    <row r="685" spans="1:36" x14ac:dyDescent="0.4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c r="AF685" s="35"/>
      <c r="AG685" s="35"/>
      <c r="AH685" s="35"/>
      <c r="AI685" s="35"/>
      <c r="AJ685" s="35"/>
    </row>
    <row r="686" spans="1:36" x14ac:dyDescent="0.4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c r="AF686" s="35"/>
      <c r="AG686" s="35"/>
      <c r="AH686" s="35"/>
      <c r="AI686" s="35"/>
      <c r="AJ686" s="35"/>
    </row>
    <row r="687" spans="1:36" x14ac:dyDescent="0.4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c r="AF687" s="35"/>
      <c r="AG687" s="35"/>
      <c r="AH687" s="35"/>
      <c r="AI687" s="35"/>
      <c r="AJ687" s="35"/>
    </row>
    <row r="688" spans="1:36" x14ac:dyDescent="0.4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c r="AF688" s="35"/>
      <c r="AG688" s="35"/>
      <c r="AH688" s="35"/>
      <c r="AI688" s="35"/>
      <c r="AJ688" s="35"/>
    </row>
    <row r="689" spans="1:36" x14ac:dyDescent="0.4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c r="AF689" s="35"/>
      <c r="AG689" s="35"/>
      <c r="AH689" s="35"/>
      <c r="AI689" s="35"/>
      <c r="AJ689" s="35"/>
    </row>
    <row r="690" spans="1:36" x14ac:dyDescent="0.4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c r="AF690" s="35"/>
      <c r="AG690" s="35"/>
      <c r="AH690" s="35"/>
      <c r="AI690" s="35"/>
      <c r="AJ690" s="35"/>
    </row>
    <row r="691" spans="1:36" x14ac:dyDescent="0.4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c r="AF691" s="35"/>
      <c r="AG691" s="35"/>
      <c r="AH691" s="35"/>
      <c r="AI691" s="35"/>
      <c r="AJ691" s="35"/>
    </row>
    <row r="692" spans="1:36" x14ac:dyDescent="0.4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c r="AF692" s="35"/>
      <c r="AG692" s="35"/>
      <c r="AH692" s="35"/>
      <c r="AI692" s="35"/>
      <c r="AJ692" s="35"/>
    </row>
    <row r="693" spans="1:36" x14ac:dyDescent="0.4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c r="AF693" s="35"/>
      <c r="AG693" s="35"/>
      <c r="AH693" s="35"/>
      <c r="AI693" s="35"/>
      <c r="AJ693" s="35"/>
    </row>
    <row r="694" spans="1:36" x14ac:dyDescent="0.4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c r="AF694" s="35"/>
      <c r="AG694" s="35"/>
      <c r="AH694" s="35"/>
      <c r="AI694" s="35"/>
      <c r="AJ694" s="35"/>
    </row>
    <row r="695" spans="1:36" x14ac:dyDescent="0.4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c r="AF695" s="35"/>
      <c r="AG695" s="35"/>
      <c r="AH695" s="35"/>
      <c r="AI695" s="35"/>
      <c r="AJ695" s="35"/>
    </row>
    <row r="696" spans="1:36" x14ac:dyDescent="0.4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c r="AF696" s="35"/>
      <c r="AG696" s="35"/>
      <c r="AH696" s="35"/>
      <c r="AI696" s="35"/>
      <c r="AJ696" s="35"/>
    </row>
    <row r="697" spans="1:36" x14ac:dyDescent="0.4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c r="AF697" s="35"/>
      <c r="AG697" s="35"/>
      <c r="AH697" s="35"/>
      <c r="AI697" s="35"/>
      <c r="AJ697" s="35"/>
    </row>
    <row r="698" spans="1:36" x14ac:dyDescent="0.4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c r="AF698" s="35"/>
      <c r="AG698" s="35"/>
      <c r="AH698" s="35"/>
      <c r="AI698" s="35"/>
      <c r="AJ698" s="35"/>
    </row>
    <row r="699" spans="1:36" x14ac:dyDescent="0.4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c r="AF699" s="35"/>
      <c r="AG699" s="35"/>
      <c r="AH699" s="35"/>
      <c r="AI699" s="35"/>
      <c r="AJ699" s="35"/>
    </row>
    <row r="700" spans="1:36" x14ac:dyDescent="0.4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c r="AF700" s="35"/>
      <c r="AG700" s="35"/>
      <c r="AH700" s="35"/>
      <c r="AI700" s="35"/>
      <c r="AJ700" s="35"/>
    </row>
    <row r="701" spans="1:36" x14ac:dyDescent="0.4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c r="AF701" s="35"/>
      <c r="AG701" s="35"/>
      <c r="AH701" s="35"/>
      <c r="AI701" s="35"/>
      <c r="AJ701" s="35"/>
    </row>
    <row r="702" spans="1:36" x14ac:dyDescent="0.4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c r="AF702" s="35"/>
      <c r="AG702" s="35"/>
      <c r="AH702" s="35"/>
      <c r="AI702" s="35"/>
      <c r="AJ702" s="35"/>
    </row>
    <row r="703" spans="1:36" x14ac:dyDescent="0.4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c r="AF703" s="35"/>
      <c r="AG703" s="35"/>
      <c r="AH703" s="35"/>
      <c r="AI703" s="35"/>
      <c r="AJ703" s="35"/>
    </row>
    <row r="704" spans="1:36" x14ac:dyDescent="0.4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c r="AF704" s="35"/>
      <c r="AG704" s="35"/>
      <c r="AH704" s="35"/>
      <c r="AI704" s="35"/>
      <c r="AJ704" s="35"/>
    </row>
    <row r="705" spans="1:36" x14ac:dyDescent="0.4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c r="AF705" s="35"/>
      <c r="AG705" s="35"/>
      <c r="AH705" s="35"/>
      <c r="AI705" s="35"/>
      <c r="AJ705" s="35"/>
    </row>
    <row r="706" spans="1:36" x14ac:dyDescent="0.4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c r="AF706" s="35"/>
      <c r="AG706" s="35"/>
      <c r="AH706" s="35"/>
      <c r="AI706" s="35"/>
      <c r="AJ706" s="35"/>
    </row>
    <row r="707" spans="1:36" x14ac:dyDescent="0.4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c r="AF707" s="35"/>
      <c r="AG707" s="35"/>
      <c r="AH707" s="35"/>
      <c r="AI707" s="35"/>
      <c r="AJ707" s="35"/>
    </row>
    <row r="708" spans="1:36" x14ac:dyDescent="0.4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c r="AF708" s="35"/>
      <c r="AG708" s="35"/>
      <c r="AH708" s="35"/>
      <c r="AI708" s="35"/>
      <c r="AJ708" s="35"/>
    </row>
    <row r="709" spans="1:36" x14ac:dyDescent="0.4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c r="AF709" s="35"/>
      <c r="AG709" s="35"/>
      <c r="AH709" s="35"/>
      <c r="AI709" s="35"/>
      <c r="AJ709" s="35"/>
    </row>
    <row r="710" spans="1:36" x14ac:dyDescent="0.4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c r="AF710" s="35"/>
      <c r="AG710" s="35"/>
      <c r="AH710" s="35"/>
      <c r="AI710" s="35"/>
      <c r="AJ710" s="35"/>
    </row>
    <row r="711" spans="1:36" x14ac:dyDescent="0.4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c r="AF711" s="35"/>
      <c r="AG711" s="35"/>
      <c r="AH711" s="35"/>
      <c r="AI711" s="35"/>
      <c r="AJ711" s="35"/>
    </row>
    <row r="712" spans="1:36" x14ac:dyDescent="0.4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c r="AF712" s="35"/>
      <c r="AG712" s="35"/>
      <c r="AH712" s="35"/>
      <c r="AI712" s="35"/>
      <c r="AJ712" s="35"/>
    </row>
    <row r="713" spans="1:36" x14ac:dyDescent="0.4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c r="AF713" s="35"/>
      <c r="AG713" s="35"/>
      <c r="AH713" s="35"/>
      <c r="AI713" s="35"/>
      <c r="AJ713" s="35"/>
    </row>
    <row r="714" spans="1:36" x14ac:dyDescent="0.4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c r="AF714" s="35"/>
      <c r="AG714" s="35"/>
      <c r="AH714" s="35"/>
      <c r="AI714" s="35"/>
      <c r="AJ714" s="35"/>
    </row>
    <row r="715" spans="1:36" x14ac:dyDescent="0.4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c r="AF715" s="35"/>
      <c r="AG715" s="35"/>
      <c r="AH715" s="35"/>
      <c r="AI715" s="35"/>
      <c r="AJ715" s="35"/>
    </row>
    <row r="716" spans="1:36" x14ac:dyDescent="0.4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c r="AF716" s="35"/>
      <c r="AG716" s="35"/>
      <c r="AH716" s="35"/>
      <c r="AI716" s="35"/>
      <c r="AJ716" s="35"/>
    </row>
    <row r="717" spans="1:36" x14ac:dyDescent="0.4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c r="AF717" s="35"/>
      <c r="AG717" s="35"/>
      <c r="AH717" s="35"/>
      <c r="AI717" s="35"/>
      <c r="AJ717" s="35"/>
    </row>
    <row r="718" spans="1:36" x14ac:dyDescent="0.4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c r="AF718" s="35"/>
      <c r="AG718" s="35"/>
      <c r="AH718" s="35"/>
      <c r="AI718" s="35"/>
      <c r="AJ718" s="35"/>
    </row>
    <row r="719" spans="1:36" x14ac:dyDescent="0.4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c r="AF719" s="35"/>
      <c r="AG719" s="35"/>
      <c r="AH719" s="35"/>
      <c r="AI719" s="35"/>
      <c r="AJ719" s="35"/>
    </row>
    <row r="720" spans="1:36" x14ac:dyDescent="0.4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c r="AF720" s="35"/>
      <c r="AG720" s="35"/>
      <c r="AH720" s="35"/>
      <c r="AI720" s="35"/>
      <c r="AJ720" s="35"/>
    </row>
    <row r="721" spans="1:36" x14ac:dyDescent="0.4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c r="AF721" s="35"/>
      <c r="AG721" s="35"/>
      <c r="AH721" s="35"/>
      <c r="AI721" s="35"/>
      <c r="AJ721" s="35"/>
    </row>
    <row r="722" spans="1:36" x14ac:dyDescent="0.4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c r="AF722" s="35"/>
      <c r="AG722" s="35"/>
      <c r="AH722" s="35"/>
      <c r="AI722" s="35"/>
      <c r="AJ722" s="35"/>
    </row>
    <row r="723" spans="1:36" x14ac:dyDescent="0.4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c r="AF723" s="35"/>
      <c r="AG723" s="35"/>
      <c r="AH723" s="35"/>
      <c r="AI723" s="35"/>
      <c r="AJ723" s="35"/>
    </row>
    <row r="724" spans="1:36" x14ac:dyDescent="0.4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c r="AF724" s="35"/>
      <c r="AG724" s="35"/>
      <c r="AH724" s="35"/>
      <c r="AI724" s="35"/>
      <c r="AJ724" s="35"/>
    </row>
    <row r="725" spans="1:36" x14ac:dyDescent="0.4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c r="AF725" s="35"/>
      <c r="AG725" s="35"/>
      <c r="AH725" s="35"/>
      <c r="AI725" s="35"/>
      <c r="AJ725" s="35"/>
    </row>
    <row r="726" spans="1:36" x14ac:dyDescent="0.4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c r="AF726" s="35"/>
      <c r="AG726" s="35"/>
      <c r="AH726" s="35"/>
      <c r="AI726" s="35"/>
      <c r="AJ726" s="35"/>
    </row>
    <row r="727" spans="1:36" x14ac:dyDescent="0.4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c r="AF727" s="35"/>
      <c r="AG727" s="35"/>
      <c r="AH727" s="35"/>
      <c r="AI727" s="35"/>
      <c r="AJ727" s="35"/>
    </row>
    <row r="728" spans="1:36" x14ac:dyDescent="0.4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c r="AF728" s="35"/>
      <c r="AG728" s="35"/>
      <c r="AH728" s="35"/>
      <c r="AI728" s="35"/>
      <c r="AJ728" s="35"/>
    </row>
    <row r="729" spans="1:36" x14ac:dyDescent="0.4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c r="AF729" s="35"/>
      <c r="AG729" s="35"/>
      <c r="AH729" s="35"/>
      <c r="AI729" s="35"/>
      <c r="AJ729" s="35"/>
    </row>
    <row r="730" spans="1:36" x14ac:dyDescent="0.4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c r="AF730" s="35"/>
      <c r="AG730" s="35"/>
      <c r="AH730" s="35"/>
      <c r="AI730" s="35"/>
      <c r="AJ730" s="35"/>
    </row>
    <row r="731" spans="1:36" x14ac:dyDescent="0.4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c r="AF731" s="35"/>
      <c r="AG731" s="35"/>
      <c r="AH731" s="35"/>
      <c r="AI731" s="35"/>
      <c r="AJ731" s="35"/>
    </row>
    <row r="732" spans="1:36" x14ac:dyDescent="0.4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c r="AF732" s="35"/>
      <c r="AG732" s="35"/>
      <c r="AH732" s="35"/>
      <c r="AI732" s="35"/>
      <c r="AJ732" s="35"/>
    </row>
    <row r="733" spans="1:36" x14ac:dyDescent="0.4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c r="AF733" s="35"/>
      <c r="AG733" s="35"/>
      <c r="AH733" s="35"/>
      <c r="AI733" s="35"/>
      <c r="AJ733" s="35"/>
    </row>
    <row r="734" spans="1:36" x14ac:dyDescent="0.4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c r="AF734" s="35"/>
      <c r="AG734" s="35"/>
      <c r="AH734" s="35"/>
      <c r="AI734" s="35"/>
      <c r="AJ734" s="35"/>
    </row>
    <row r="735" spans="1:36" x14ac:dyDescent="0.4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c r="AF735" s="35"/>
      <c r="AG735" s="35"/>
      <c r="AH735" s="35"/>
      <c r="AI735" s="35"/>
      <c r="AJ735" s="35"/>
    </row>
    <row r="736" spans="1:36" x14ac:dyDescent="0.4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c r="AF736" s="35"/>
      <c r="AG736" s="35"/>
      <c r="AH736" s="35"/>
      <c r="AI736" s="35"/>
      <c r="AJ736" s="35"/>
    </row>
    <row r="737" spans="1:36" x14ac:dyDescent="0.4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c r="AF737" s="35"/>
      <c r="AG737" s="35"/>
      <c r="AH737" s="35"/>
      <c r="AI737" s="35"/>
      <c r="AJ737" s="35"/>
    </row>
    <row r="738" spans="1:36" x14ac:dyDescent="0.4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c r="AF738" s="35"/>
      <c r="AG738" s="35"/>
      <c r="AH738" s="35"/>
      <c r="AI738" s="35"/>
      <c r="AJ738" s="35"/>
    </row>
    <row r="739" spans="1:36" x14ac:dyDescent="0.4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c r="AF739" s="35"/>
      <c r="AG739" s="35"/>
      <c r="AH739" s="35"/>
      <c r="AI739" s="35"/>
      <c r="AJ739" s="35"/>
    </row>
    <row r="740" spans="1:36" x14ac:dyDescent="0.4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c r="AF740" s="35"/>
      <c r="AG740" s="35"/>
      <c r="AH740" s="35"/>
      <c r="AI740" s="35"/>
      <c r="AJ740" s="35"/>
    </row>
    <row r="741" spans="1:36" x14ac:dyDescent="0.4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c r="AF741" s="35"/>
      <c r="AG741" s="35"/>
      <c r="AH741" s="35"/>
      <c r="AI741" s="35"/>
      <c r="AJ741" s="35"/>
    </row>
    <row r="742" spans="1:36" x14ac:dyDescent="0.4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c r="AF742" s="35"/>
      <c r="AG742" s="35"/>
      <c r="AH742" s="35"/>
      <c r="AI742" s="35"/>
      <c r="AJ742" s="35"/>
    </row>
    <row r="743" spans="1:36" x14ac:dyDescent="0.4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c r="AF743" s="35"/>
      <c r="AG743" s="35"/>
      <c r="AH743" s="35"/>
      <c r="AI743" s="35"/>
      <c r="AJ743" s="35"/>
    </row>
    <row r="744" spans="1:36" x14ac:dyDescent="0.4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c r="AF744" s="35"/>
      <c r="AG744" s="35"/>
      <c r="AH744" s="35"/>
      <c r="AI744" s="35"/>
      <c r="AJ744" s="35"/>
    </row>
    <row r="745" spans="1:36" x14ac:dyDescent="0.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c r="AF745" s="35"/>
      <c r="AG745" s="35"/>
      <c r="AH745" s="35"/>
      <c r="AI745" s="35"/>
      <c r="AJ745" s="35"/>
    </row>
    <row r="746" spans="1:36" x14ac:dyDescent="0.4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c r="AF746" s="35"/>
      <c r="AG746" s="35"/>
      <c r="AH746" s="35"/>
      <c r="AI746" s="35"/>
      <c r="AJ746" s="35"/>
    </row>
    <row r="747" spans="1:36" x14ac:dyDescent="0.4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c r="AF747" s="35"/>
      <c r="AG747" s="35"/>
      <c r="AH747" s="35"/>
      <c r="AI747" s="35"/>
      <c r="AJ747" s="35"/>
    </row>
    <row r="748" spans="1:36" x14ac:dyDescent="0.4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c r="AF748" s="35"/>
      <c r="AG748" s="35"/>
      <c r="AH748" s="35"/>
      <c r="AI748" s="35"/>
      <c r="AJ748" s="35"/>
    </row>
    <row r="749" spans="1:36" x14ac:dyDescent="0.4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c r="AF749" s="35"/>
      <c r="AG749" s="35"/>
      <c r="AH749" s="35"/>
      <c r="AI749" s="35"/>
      <c r="AJ749" s="35"/>
    </row>
    <row r="750" spans="1:36" x14ac:dyDescent="0.4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c r="AF750" s="35"/>
      <c r="AG750" s="35"/>
      <c r="AH750" s="35"/>
      <c r="AI750" s="35"/>
      <c r="AJ750" s="35"/>
    </row>
    <row r="751" spans="1:36" x14ac:dyDescent="0.4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c r="AF751" s="35"/>
      <c r="AG751" s="35"/>
      <c r="AH751" s="35"/>
      <c r="AI751" s="35"/>
      <c r="AJ751" s="35"/>
    </row>
    <row r="752" spans="1:36" x14ac:dyDescent="0.4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c r="AF752" s="35"/>
      <c r="AG752" s="35"/>
      <c r="AH752" s="35"/>
      <c r="AI752" s="35"/>
      <c r="AJ752" s="35"/>
    </row>
    <row r="753" spans="1:36" x14ac:dyDescent="0.4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c r="AF753" s="35"/>
      <c r="AG753" s="35"/>
      <c r="AH753" s="35"/>
      <c r="AI753" s="35"/>
      <c r="AJ753" s="35"/>
    </row>
    <row r="754" spans="1:36" x14ac:dyDescent="0.4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c r="AF754" s="35"/>
      <c r="AG754" s="35"/>
      <c r="AH754" s="35"/>
      <c r="AI754" s="35"/>
      <c r="AJ754" s="35"/>
    </row>
    <row r="755" spans="1:36" x14ac:dyDescent="0.4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c r="AF755" s="35"/>
      <c r="AG755" s="35"/>
      <c r="AH755" s="35"/>
      <c r="AI755" s="35"/>
      <c r="AJ755" s="35"/>
    </row>
    <row r="756" spans="1:36" x14ac:dyDescent="0.4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c r="AF756" s="35"/>
      <c r="AG756" s="35"/>
      <c r="AH756" s="35"/>
      <c r="AI756" s="35"/>
      <c r="AJ756" s="35"/>
    </row>
    <row r="757" spans="1:36" x14ac:dyDescent="0.4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c r="AF757" s="35"/>
      <c r="AG757" s="35"/>
      <c r="AH757" s="35"/>
      <c r="AI757" s="35"/>
      <c r="AJ757" s="35"/>
    </row>
    <row r="758" spans="1:36" x14ac:dyDescent="0.4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c r="AF758" s="35"/>
      <c r="AG758" s="35"/>
      <c r="AH758" s="35"/>
      <c r="AI758" s="35"/>
      <c r="AJ758" s="35"/>
    </row>
    <row r="759" spans="1:36" x14ac:dyDescent="0.4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c r="AF759" s="35"/>
      <c r="AG759" s="35"/>
      <c r="AH759" s="35"/>
      <c r="AI759" s="35"/>
      <c r="AJ759" s="35"/>
    </row>
    <row r="760" spans="1:36" x14ac:dyDescent="0.4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c r="AF760" s="35"/>
      <c r="AG760" s="35"/>
      <c r="AH760" s="35"/>
      <c r="AI760" s="35"/>
      <c r="AJ760" s="35"/>
    </row>
    <row r="761" spans="1:36" x14ac:dyDescent="0.4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c r="AF761" s="35"/>
      <c r="AG761" s="35"/>
      <c r="AH761" s="35"/>
      <c r="AI761" s="35"/>
      <c r="AJ761" s="35"/>
    </row>
    <row r="762" spans="1:36" x14ac:dyDescent="0.4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c r="AF762" s="35"/>
      <c r="AG762" s="35"/>
      <c r="AH762" s="35"/>
      <c r="AI762" s="35"/>
      <c r="AJ762" s="35"/>
    </row>
    <row r="763" spans="1:36" x14ac:dyDescent="0.4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c r="AF763" s="35"/>
      <c r="AG763" s="35"/>
      <c r="AH763" s="35"/>
      <c r="AI763" s="35"/>
      <c r="AJ763" s="35"/>
    </row>
    <row r="764" spans="1:36" x14ac:dyDescent="0.4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c r="AF764" s="35"/>
      <c r="AG764" s="35"/>
      <c r="AH764" s="35"/>
      <c r="AI764" s="35"/>
      <c r="AJ764" s="35"/>
    </row>
    <row r="765" spans="1:36" x14ac:dyDescent="0.4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c r="AF765" s="35"/>
      <c r="AG765" s="35"/>
      <c r="AH765" s="35"/>
      <c r="AI765" s="35"/>
      <c r="AJ765" s="35"/>
    </row>
    <row r="766" spans="1:36" x14ac:dyDescent="0.4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c r="AF766" s="35"/>
      <c r="AG766" s="35"/>
      <c r="AH766" s="35"/>
      <c r="AI766" s="35"/>
      <c r="AJ766" s="35"/>
    </row>
    <row r="767" spans="1:36" x14ac:dyDescent="0.4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c r="AF767" s="35"/>
      <c r="AG767" s="35"/>
      <c r="AH767" s="35"/>
      <c r="AI767" s="35"/>
      <c r="AJ767" s="35"/>
    </row>
    <row r="768" spans="1:36" x14ac:dyDescent="0.4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c r="AF768" s="35"/>
      <c r="AG768" s="35"/>
      <c r="AH768" s="35"/>
      <c r="AI768" s="35"/>
      <c r="AJ768" s="35"/>
    </row>
    <row r="769" spans="1:36" x14ac:dyDescent="0.4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c r="AF769" s="35"/>
      <c r="AG769" s="35"/>
      <c r="AH769" s="35"/>
      <c r="AI769" s="35"/>
      <c r="AJ769" s="35"/>
    </row>
    <row r="770" spans="1:36" x14ac:dyDescent="0.4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c r="AF770" s="35"/>
      <c r="AG770" s="35"/>
      <c r="AH770" s="35"/>
      <c r="AI770" s="35"/>
      <c r="AJ770" s="35"/>
    </row>
    <row r="771" spans="1:36" x14ac:dyDescent="0.4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c r="AF771" s="35"/>
      <c r="AG771" s="35"/>
      <c r="AH771" s="35"/>
      <c r="AI771" s="35"/>
      <c r="AJ771" s="35"/>
    </row>
    <row r="772" spans="1:36" x14ac:dyDescent="0.4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c r="AF772" s="35"/>
      <c r="AG772" s="35"/>
      <c r="AH772" s="35"/>
      <c r="AI772" s="35"/>
      <c r="AJ772" s="35"/>
    </row>
    <row r="773" spans="1:36" x14ac:dyDescent="0.4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c r="AF773" s="35"/>
      <c r="AG773" s="35"/>
      <c r="AH773" s="35"/>
      <c r="AI773" s="35"/>
      <c r="AJ773" s="35"/>
    </row>
    <row r="774" spans="1:36" x14ac:dyDescent="0.4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c r="AF774" s="35"/>
      <c r="AG774" s="35"/>
      <c r="AH774" s="35"/>
      <c r="AI774" s="35"/>
      <c r="AJ774" s="35"/>
    </row>
    <row r="775" spans="1:36" x14ac:dyDescent="0.4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c r="AF775" s="35"/>
      <c r="AG775" s="35"/>
      <c r="AH775" s="35"/>
      <c r="AI775" s="35"/>
      <c r="AJ775" s="35"/>
    </row>
    <row r="776" spans="1:36" x14ac:dyDescent="0.4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c r="AF776" s="35"/>
      <c r="AG776" s="35"/>
      <c r="AH776" s="35"/>
      <c r="AI776" s="35"/>
      <c r="AJ776" s="35"/>
    </row>
    <row r="777" spans="1:36" x14ac:dyDescent="0.4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c r="AF777" s="35"/>
      <c r="AG777" s="35"/>
      <c r="AH777" s="35"/>
      <c r="AI777" s="35"/>
      <c r="AJ777" s="35"/>
    </row>
    <row r="778" spans="1:36" x14ac:dyDescent="0.4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c r="AF778" s="35"/>
      <c r="AG778" s="35"/>
      <c r="AH778" s="35"/>
      <c r="AI778" s="35"/>
      <c r="AJ778" s="35"/>
    </row>
    <row r="779" spans="1:36" x14ac:dyDescent="0.4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c r="AF779" s="35"/>
      <c r="AG779" s="35"/>
      <c r="AH779" s="35"/>
      <c r="AI779" s="35"/>
      <c r="AJ779" s="35"/>
    </row>
    <row r="780" spans="1:36" x14ac:dyDescent="0.4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c r="AF780" s="35"/>
      <c r="AG780" s="35"/>
      <c r="AH780" s="35"/>
      <c r="AI780" s="35"/>
      <c r="AJ780" s="35"/>
    </row>
    <row r="781" spans="1:36" x14ac:dyDescent="0.4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c r="AF781" s="35"/>
      <c r="AG781" s="35"/>
      <c r="AH781" s="35"/>
      <c r="AI781" s="35"/>
      <c r="AJ781" s="35"/>
    </row>
    <row r="782" spans="1:36" x14ac:dyDescent="0.4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c r="AF782" s="35"/>
      <c r="AG782" s="35"/>
      <c r="AH782" s="35"/>
      <c r="AI782" s="35"/>
      <c r="AJ782" s="35"/>
    </row>
    <row r="783" spans="1:36" x14ac:dyDescent="0.4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c r="AF783" s="35"/>
      <c r="AG783" s="35"/>
      <c r="AH783" s="35"/>
      <c r="AI783" s="35"/>
      <c r="AJ783" s="35"/>
    </row>
    <row r="784" spans="1:36" x14ac:dyDescent="0.4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c r="AF784" s="35"/>
      <c r="AG784" s="35"/>
      <c r="AH784" s="35"/>
      <c r="AI784" s="35"/>
      <c r="AJ784" s="35"/>
    </row>
    <row r="785" spans="1:36" x14ac:dyDescent="0.4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c r="AF785" s="35"/>
      <c r="AG785" s="35"/>
      <c r="AH785" s="35"/>
      <c r="AI785" s="35"/>
      <c r="AJ785" s="35"/>
    </row>
    <row r="786" spans="1:36" x14ac:dyDescent="0.4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c r="AF786" s="35"/>
      <c r="AG786" s="35"/>
      <c r="AH786" s="35"/>
      <c r="AI786" s="35"/>
      <c r="AJ786" s="35"/>
    </row>
    <row r="787" spans="1:36" x14ac:dyDescent="0.4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c r="AF787" s="35"/>
      <c r="AG787" s="35"/>
      <c r="AH787" s="35"/>
      <c r="AI787" s="35"/>
      <c r="AJ787" s="35"/>
    </row>
    <row r="788" spans="1:36" x14ac:dyDescent="0.4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c r="AF788" s="35"/>
      <c r="AG788" s="35"/>
      <c r="AH788" s="35"/>
      <c r="AI788" s="35"/>
      <c r="AJ788" s="35"/>
    </row>
    <row r="789" spans="1:36" x14ac:dyDescent="0.4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c r="AF789" s="35"/>
      <c r="AG789" s="35"/>
      <c r="AH789" s="35"/>
      <c r="AI789" s="35"/>
      <c r="AJ789" s="35"/>
    </row>
    <row r="790" spans="1:36" x14ac:dyDescent="0.4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c r="AF790" s="35"/>
      <c r="AG790" s="35"/>
      <c r="AH790" s="35"/>
      <c r="AI790" s="35"/>
      <c r="AJ790" s="35"/>
    </row>
    <row r="791" spans="1:36" x14ac:dyDescent="0.4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c r="AF791" s="35"/>
      <c r="AG791" s="35"/>
      <c r="AH791" s="35"/>
      <c r="AI791" s="35"/>
      <c r="AJ791" s="35"/>
    </row>
    <row r="792" spans="1:36" x14ac:dyDescent="0.4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c r="AF792" s="35"/>
      <c r="AG792" s="35"/>
      <c r="AH792" s="35"/>
      <c r="AI792" s="35"/>
      <c r="AJ792" s="35"/>
    </row>
    <row r="793" spans="1:36" x14ac:dyDescent="0.4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c r="AF793" s="35"/>
      <c r="AG793" s="35"/>
      <c r="AH793" s="35"/>
      <c r="AI793" s="35"/>
      <c r="AJ793" s="35"/>
    </row>
    <row r="794" spans="1:36" x14ac:dyDescent="0.4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c r="AF794" s="35"/>
      <c r="AG794" s="35"/>
      <c r="AH794" s="35"/>
      <c r="AI794" s="35"/>
      <c r="AJ794" s="35"/>
    </row>
    <row r="795" spans="1:36" x14ac:dyDescent="0.4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c r="AF795" s="35"/>
      <c r="AG795" s="35"/>
      <c r="AH795" s="35"/>
      <c r="AI795" s="35"/>
      <c r="AJ795" s="35"/>
    </row>
    <row r="796" spans="1:36" x14ac:dyDescent="0.4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c r="AF796" s="35"/>
      <c r="AG796" s="35"/>
      <c r="AH796" s="35"/>
      <c r="AI796" s="35"/>
      <c r="AJ796" s="35"/>
    </row>
    <row r="797" spans="1:36" x14ac:dyDescent="0.4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c r="AF797" s="35"/>
      <c r="AG797" s="35"/>
      <c r="AH797" s="35"/>
      <c r="AI797" s="35"/>
      <c r="AJ797" s="35"/>
    </row>
    <row r="798" spans="1:36" x14ac:dyDescent="0.4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c r="AF798" s="35"/>
      <c r="AG798" s="35"/>
      <c r="AH798" s="35"/>
      <c r="AI798" s="35"/>
      <c r="AJ798" s="35"/>
    </row>
    <row r="799" spans="1:36" x14ac:dyDescent="0.4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c r="AF799" s="35"/>
      <c r="AG799" s="35"/>
      <c r="AH799" s="35"/>
      <c r="AI799" s="35"/>
      <c r="AJ799" s="35"/>
    </row>
    <row r="800" spans="1:36" x14ac:dyDescent="0.4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c r="AF800" s="35"/>
      <c r="AG800" s="35"/>
      <c r="AH800" s="35"/>
      <c r="AI800" s="35"/>
      <c r="AJ800" s="35"/>
    </row>
    <row r="801" spans="1:36" x14ac:dyDescent="0.4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c r="AF801" s="35"/>
      <c r="AG801" s="35"/>
      <c r="AH801" s="35"/>
      <c r="AI801" s="35"/>
      <c r="AJ801" s="35"/>
    </row>
    <row r="802" spans="1:36" x14ac:dyDescent="0.4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c r="AF802" s="35"/>
      <c r="AG802" s="35"/>
      <c r="AH802" s="35"/>
      <c r="AI802" s="35"/>
      <c r="AJ802" s="35"/>
    </row>
    <row r="803" spans="1:36" x14ac:dyDescent="0.4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c r="AF803" s="35"/>
      <c r="AG803" s="35"/>
      <c r="AH803" s="35"/>
      <c r="AI803" s="35"/>
      <c r="AJ803" s="35"/>
    </row>
    <row r="804" spans="1:36" x14ac:dyDescent="0.4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c r="AF804" s="35"/>
      <c r="AG804" s="35"/>
      <c r="AH804" s="35"/>
      <c r="AI804" s="35"/>
      <c r="AJ804" s="35"/>
    </row>
    <row r="805" spans="1:36" x14ac:dyDescent="0.4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c r="AF805" s="35"/>
      <c r="AG805" s="35"/>
      <c r="AH805" s="35"/>
      <c r="AI805" s="35"/>
      <c r="AJ805" s="35"/>
    </row>
    <row r="806" spans="1:36" x14ac:dyDescent="0.4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c r="AF806" s="35"/>
      <c r="AG806" s="35"/>
      <c r="AH806" s="35"/>
      <c r="AI806" s="35"/>
      <c r="AJ806" s="35"/>
    </row>
    <row r="807" spans="1:36" x14ac:dyDescent="0.4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c r="AF807" s="35"/>
      <c r="AG807" s="35"/>
      <c r="AH807" s="35"/>
      <c r="AI807" s="35"/>
      <c r="AJ807" s="35"/>
    </row>
    <row r="808" spans="1:36" x14ac:dyDescent="0.4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c r="AF808" s="35"/>
      <c r="AG808" s="35"/>
      <c r="AH808" s="35"/>
      <c r="AI808" s="35"/>
      <c r="AJ808" s="35"/>
    </row>
    <row r="809" spans="1:36" x14ac:dyDescent="0.4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c r="AF809" s="35"/>
      <c r="AG809" s="35"/>
      <c r="AH809" s="35"/>
      <c r="AI809" s="35"/>
      <c r="AJ809" s="35"/>
    </row>
    <row r="810" spans="1:36" x14ac:dyDescent="0.4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c r="AF810" s="35"/>
      <c r="AG810" s="35"/>
      <c r="AH810" s="35"/>
      <c r="AI810" s="35"/>
      <c r="AJ810" s="35"/>
    </row>
    <row r="811" spans="1:36" x14ac:dyDescent="0.4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c r="AF811" s="35"/>
      <c r="AG811" s="35"/>
      <c r="AH811" s="35"/>
      <c r="AI811" s="35"/>
      <c r="AJ811" s="35"/>
    </row>
    <row r="812" spans="1:36" x14ac:dyDescent="0.4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c r="AF812" s="35"/>
      <c r="AG812" s="35"/>
      <c r="AH812" s="35"/>
      <c r="AI812" s="35"/>
      <c r="AJ812" s="35"/>
    </row>
    <row r="813" spans="1:36" x14ac:dyDescent="0.4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c r="AF813" s="35"/>
      <c r="AG813" s="35"/>
      <c r="AH813" s="35"/>
      <c r="AI813" s="35"/>
      <c r="AJ813" s="35"/>
    </row>
    <row r="814" spans="1:36" x14ac:dyDescent="0.4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c r="AF814" s="35"/>
      <c r="AG814" s="35"/>
      <c r="AH814" s="35"/>
      <c r="AI814" s="35"/>
      <c r="AJ814" s="35"/>
    </row>
    <row r="815" spans="1:36" x14ac:dyDescent="0.4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c r="AF815" s="35"/>
      <c r="AG815" s="35"/>
      <c r="AH815" s="35"/>
      <c r="AI815" s="35"/>
      <c r="AJ815" s="35"/>
    </row>
    <row r="816" spans="1:36" x14ac:dyDescent="0.4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c r="AF816" s="35"/>
      <c r="AG816" s="35"/>
      <c r="AH816" s="35"/>
      <c r="AI816" s="35"/>
      <c r="AJ816" s="35"/>
    </row>
    <row r="817" spans="1:36" x14ac:dyDescent="0.4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c r="AF817" s="35"/>
      <c r="AG817" s="35"/>
      <c r="AH817" s="35"/>
      <c r="AI817" s="35"/>
      <c r="AJ817" s="35"/>
    </row>
    <row r="818" spans="1:36" x14ac:dyDescent="0.4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c r="AF818" s="35"/>
      <c r="AG818" s="35"/>
      <c r="AH818" s="35"/>
      <c r="AI818" s="35"/>
      <c r="AJ818" s="35"/>
    </row>
    <row r="819" spans="1:36" x14ac:dyDescent="0.4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c r="AF819" s="35"/>
      <c r="AG819" s="35"/>
      <c r="AH819" s="35"/>
      <c r="AI819" s="35"/>
      <c r="AJ819" s="35"/>
    </row>
    <row r="820" spans="1:36" x14ac:dyDescent="0.4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c r="AF820" s="35"/>
      <c r="AG820" s="35"/>
      <c r="AH820" s="35"/>
      <c r="AI820" s="35"/>
      <c r="AJ820" s="35"/>
    </row>
    <row r="821" spans="1:36" x14ac:dyDescent="0.4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c r="AF821" s="35"/>
      <c r="AG821" s="35"/>
      <c r="AH821" s="35"/>
      <c r="AI821" s="35"/>
      <c r="AJ821" s="35"/>
    </row>
    <row r="822" spans="1:36" x14ac:dyDescent="0.4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c r="AF822" s="35"/>
      <c r="AG822" s="35"/>
      <c r="AH822" s="35"/>
      <c r="AI822" s="35"/>
      <c r="AJ822" s="35"/>
    </row>
    <row r="823" spans="1:36" x14ac:dyDescent="0.4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c r="AF823" s="35"/>
      <c r="AG823" s="35"/>
      <c r="AH823" s="35"/>
      <c r="AI823" s="35"/>
      <c r="AJ823" s="35"/>
    </row>
    <row r="824" spans="1:36" x14ac:dyDescent="0.4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c r="AF824" s="35"/>
      <c r="AG824" s="35"/>
      <c r="AH824" s="35"/>
      <c r="AI824" s="35"/>
      <c r="AJ824" s="35"/>
    </row>
    <row r="825" spans="1:36" x14ac:dyDescent="0.4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c r="AF825" s="35"/>
      <c r="AG825" s="35"/>
      <c r="AH825" s="35"/>
      <c r="AI825" s="35"/>
      <c r="AJ825" s="35"/>
    </row>
    <row r="826" spans="1:36" x14ac:dyDescent="0.4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c r="AF826" s="35"/>
      <c r="AG826" s="35"/>
      <c r="AH826" s="35"/>
      <c r="AI826" s="35"/>
      <c r="AJ826" s="35"/>
    </row>
    <row r="827" spans="1:36" x14ac:dyDescent="0.4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c r="AF827" s="35"/>
      <c r="AG827" s="35"/>
      <c r="AH827" s="35"/>
      <c r="AI827" s="35"/>
      <c r="AJ827" s="35"/>
    </row>
    <row r="828" spans="1:36" x14ac:dyDescent="0.4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c r="AF828" s="35"/>
      <c r="AG828" s="35"/>
      <c r="AH828" s="35"/>
      <c r="AI828" s="35"/>
      <c r="AJ828" s="35"/>
    </row>
    <row r="829" spans="1:36" x14ac:dyDescent="0.4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c r="AF829" s="35"/>
      <c r="AG829" s="35"/>
      <c r="AH829" s="35"/>
      <c r="AI829" s="35"/>
      <c r="AJ829" s="35"/>
    </row>
    <row r="830" spans="1:36" x14ac:dyDescent="0.4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c r="AF830" s="35"/>
      <c r="AG830" s="35"/>
      <c r="AH830" s="35"/>
      <c r="AI830" s="35"/>
      <c r="AJ830" s="35"/>
    </row>
    <row r="831" spans="1:36" x14ac:dyDescent="0.4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c r="AF831" s="35"/>
      <c r="AG831" s="35"/>
      <c r="AH831" s="35"/>
      <c r="AI831" s="35"/>
      <c r="AJ831" s="35"/>
    </row>
    <row r="832" spans="1:36" x14ac:dyDescent="0.4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c r="AF832" s="35"/>
      <c r="AG832" s="35"/>
      <c r="AH832" s="35"/>
      <c r="AI832" s="35"/>
      <c r="AJ832" s="35"/>
    </row>
    <row r="833" spans="1:36" x14ac:dyDescent="0.4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c r="AF833" s="35"/>
      <c r="AG833" s="35"/>
      <c r="AH833" s="35"/>
      <c r="AI833" s="35"/>
      <c r="AJ833" s="35"/>
    </row>
    <row r="834" spans="1:36" x14ac:dyDescent="0.4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c r="AF834" s="35"/>
      <c r="AG834" s="35"/>
      <c r="AH834" s="35"/>
      <c r="AI834" s="35"/>
      <c r="AJ834" s="35"/>
    </row>
    <row r="835" spans="1:36" x14ac:dyDescent="0.4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c r="AF835" s="35"/>
      <c r="AG835" s="35"/>
      <c r="AH835" s="35"/>
      <c r="AI835" s="35"/>
      <c r="AJ835" s="35"/>
    </row>
    <row r="836" spans="1:36" x14ac:dyDescent="0.4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c r="AF836" s="35"/>
      <c r="AG836" s="35"/>
      <c r="AH836" s="35"/>
      <c r="AI836" s="35"/>
      <c r="AJ836" s="35"/>
    </row>
    <row r="837" spans="1:36" x14ac:dyDescent="0.4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c r="AF837" s="35"/>
      <c r="AG837" s="35"/>
      <c r="AH837" s="35"/>
      <c r="AI837" s="35"/>
      <c r="AJ837" s="35"/>
    </row>
    <row r="838" spans="1:36" x14ac:dyDescent="0.4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c r="AF838" s="35"/>
      <c r="AG838" s="35"/>
      <c r="AH838" s="35"/>
      <c r="AI838" s="35"/>
      <c r="AJ838" s="35"/>
    </row>
    <row r="839" spans="1:36" x14ac:dyDescent="0.4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c r="AF839" s="35"/>
      <c r="AG839" s="35"/>
      <c r="AH839" s="35"/>
      <c r="AI839" s="35"/>
      <c r="AJ839" s="35"/>
    </row>
    <row r="840" spans="1:36" x14ac:dyDescent="0.4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c r="AF840" s="35"/>
      <c r="AG840" s="35"/>
      <c r="AH840" s="35"/>
      <c r="AI840" s="35"/>
      <c r="AJ840" s="35"/>
    </row>
    <row r="841" spans="1:36" x14ac:dyDescent="0.4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c r="AF841" s="35"/>
      <c r="AG841" s="35"/>
      <c r="AH841" s="35"/>
      <c r="AI841" s="35"/>
      <c r="AJ841" s="35"/>
    </row>
    <row r="842" spans="1:36" x14ac:dyDescent="0.4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c r="AF842" s="35"/>
      <c r="AG842" s="35"/>
      <c r="AH842" s="35"/>
      <c r="AI842" s="35"/>
      <c r="AJ842" s="35"/>
    </row>
    <row r="843" spans="1:36" x14ac:dyDescent="0.4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c r="AF843" s="35"/>
      <c r="AG843" s="35"/>
      <c r="AH843" s="35"/>
      <c r="AI843" s="35"/>
      <c r="AJ843" s="35"/>
    </row>
    <row r="844" spans="1:36" x14ac:dyDescent="0.4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c r="AF844" s="35"/>
      <c r="AG844" s="35"/>
      <c r="AH844" s="35"/>
      <c r="AI844" s="35"/>
      <c r="AJ844" s="35"/>
    </row>
    <row r="845" spans="1:36" x14ac:dyDescent="0.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c r="AF845" s="35"/>
      <c r="AG845" s="35"/>
      <c r="AH845" s="35"/>
      <c r="AI845" s="35"/>
      <c r="AJ845" s="35"/>
    </row>
    <row r="846" spans="1:36" x14ac:dyDescent="0.4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c r="AF846" s="35"/>
      <c r="AG846" s="35"/>
      <c r="AH846" s="35"/>
      <c r="AI846" s="35"/>
      <c r="AJ846" s="35"/>
    </row>
    <row r="847" spans="1:36" x14ac:dyDescent="0.4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c r="AF847" s="35"/>
      <c r="AG847" s="35"/>
      <c r="AH847" s="35"/>
      <c r="AI847" s="35"/>
      <c r="AJ847" s="35"/>
    </row>
    <row r="848" spans="1:36" x14ac:dyDescent="0.4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c r="AF848" s="35"/>
      <c r="AG848" s="35"/>
      <c r="AH848" s="35"/>
      <c r="AI848" s="35"/>
      <c r="AJ848" s="35"/>
    </row>
    <row r="849" spans="1:36" x14ac:dyDescent="0.4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c r="AF849" s="35"/>
      <c r="AG849" s="35"/>
      <c r="AH849" s="35"/>
      <c r="AI849" s="35"/>
      <c r="AJ849" s="35"/>
    </row>
    <row r="850" spans="1:36" x14ac:dyDescent="0.4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c r="AF850" s="35"/>
      <c r="AG850" s="35"/>
      <c r="AH850" s="35"/>
      <c r="AI850" s="35"/>
      <c r="AJ850" s="35"/>
    </row>
    <row r="851" spans="1:36" x14ac:dyDescent="0.4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c r="AF851" s="35"/>
      <c r="AG851" s="35"/>
      <c r="AH851" s="35"/>
      <c r="AI851" s="35"/>
      <c r="AJ851" s="35"/>
    </row>
    <row r="852" spans="1:36" x14ac:dyDescent="0.4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c r="AF852" s="35"/>
      <c r="AG852" s="35"/>
      <c r="AH852" s="35"/>
      <c r="AI852" s="35"/>
      <c r="AJ852" s="35"/>
    </row>
    <row r="853" spans="1:36" x14ac:dyDescent="0.4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c r="AF853" s="35"/>
      <c r="AG853" s="35"/>
      <c r="AH853" s="35"/>
      <c r="AI853" s="35"/>
      <c r="AJ853" s="35"/>
    </row>
    <row r="854" spans="1:36" x14ac:dyDescent="0.4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c r="AF854" s="35"/>
      <c r="AG854" s="35"/>
      <c r="AH854" s="35"/>
      <c r="AI854" s="35"/>
      <c r="AJ854" s="35"/>
    </row>
    <row r="855" spans="1:36" x14ac:dyDescent="0.4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c r="AF855" s="35"/>
      <c r="AG855" s="35"/>
      <c r="AH855" s="35"/>
      <c r="AI855" s="35"/>
      <c r="AJ855" s="35"/>
    </row>
    <row r="856" spans="1:36" x14ac:dyDescent="0.4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c r="AF856" s="35"/>
      <c r="AG856" s="35"/>
      <c r="AH856" s="35"/>
      <c r="AI856" s="35"/>
      <c r="AJ856" s="35"/>
    </row>
    <row r="857" spans="1:36" x14ac:dyDescent="0.4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c r="AF857" s="35"/>
      <c r="AG857" s="35"/>
      <c r="AH857" s="35"/>
      <c r="AI857" s="35"/>
      <c r="AJ857" s="35"/>
    </row>
    <row r="858" spans="1:36" x14ac:dyDescent="0.4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c r="AF858" s="35"/>
      <c r="AG858" s="35"/>
      <c r="AH858" s="35"/>
      <c r="AI858" s="35"/>
      <c r="AJ858" s="35"/>
    </row>
    <row r="859" spans="1:36" x14ac:dyDescent="0.4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c r="AF859" s="35"/>
      <c r="AG859" s="35"/>
      <c r="AH859" s="35"/>
      <c r="AI859" s="35"/>
      <c r="AJ859" s="35"/>
    </row>
    <row r="860" spans="1:36" x14ac:dyDescent="0.4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c r="AF860" s="35"/>
      <c r="AG860" s="35"/>
      <c r="AH860" s="35"/>
      <c r="AI860" s="35"/>
      <c r="AJ860" s="35"/>
    </row>
    <row r="861" spans="1:36" x14ac:dyDescent="0.4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c r="AF861" s="35"/>
      <c r="AG861" s="35"/>
      <c r="AH861" s="35"/>
      <c r="AI861" s="35"/>
      <c r="AJ861" s="35"/>
    </row>
    <row r="862" spans="1:36" x14ac:dyDescent="0.4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c r="AF862" s="35"/>
      <c r="AG862" s="35"/>
      <c r="AH862" s="35"/>
      <c r="AI862" s="35"/>
      <c r="AJ862" s="35"/>
    </row>
    <row r="863" spans="1:36" x14ac:dyDescent="0.4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c r="AF863" s="35"/>
      <c r="AG863" s="35"/>
      <c r="AH863" s="35"/>
      <c r="AI863" s="35"/>
      <c r="AJ863" s="35"/>
    </row>
    <row r="864" spans="1:36" x14ac:dyDescent="0.4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c r="AF864" s="35"/>
      <c r="AG864" s="35"/>
      <c r="AH864" s="35"/>
      <c r="AI864" s="35"/>
      <c r="AJ864" s="35"/>
    </row>
    <row r="865" spans="1:36" x14ac:dyDescent="0.4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c r="AF865" s="35"/>
      <c r="AG865" s="35"/>
      <c r="AH865" s="35"/>
      <c r="AI865" s="35"/>
      <c r="AJ865" s="35"/>
    </row>
    <row r="866" spans="1:36" x14ac:dyDescent="0.4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c r="AF866" s="35"/>
      <c r="AG866" s="35"/>
      <c r="AH866" s="35"/>
      <c r="AI866" s="35"/>
      <c r="AJ866" s="35"/>
    </row>
    <row r="867" spans="1:36" x14ac:dyDescent="0.4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c r="AF867" s="35"/>
      <c r="AG867" s="35"/>
      <c r="AH867" s="35"/>
      <c r="AI867" s="35"/>
      <c r="AJ867" s="35"/>
    </row>
    <row r="868" spans="1:36" x14ac:dyDescent="0.4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c r="AF868" s="35"/>
      <c r="AG868" s="35"/>
      <c r="AH868" s="35"/>
      <c r="AI868" s="35"/>
      <c r="AJ868" s="35"/>
    </row>
    <row r="869" spans="1:36" x14ac:dyDescent="0.4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c r="AF869" s="35"/>
      <c r="AG869" s="35"/>
      <c r="AH869" s="35"/>
      <c r="AI869" s="35"/>
      <c r="AJ869" s="35"/>
    </row>
    <row r="870" spans="1:36" x14ac:dyDescent="0.4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c r="AF870" s="35"/>
      <c r="AG870" s="35"/>
      <c r="AH870" s="35"/>
      <c r="AI870" s="35"/>
      <c r="AJ870" s="35"/>
    </row>
    <row r="871" spans="1:36" x14ac:dyDescent="0.4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c r="AF871" s="35"/>
      <c r="AG871" s="35"/>
      <c r="AH871" s="35"/>
      <c r="AI871" s="35"/>
      <c r="AJ871" s="35"/>
    </row>
    <row r="872" spans="1:36" x14ac:dyDescent="0.4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c r="AF872" s="35"/>
      <c r="AG872" s="35"/>
      <c r="AH872" s="35"/>
      <c r="AI872" s="35"/>
      <c r="AJ872" s="35"/>
    </row>
    <row r="873" spans="1:36" x14ac:dyDescent="0.4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c r="AF873" s="35"/>
      <c r="AG873" s="35"/>
      <c r="AH873" s="35"/>
      <c r="AI873" s="35"/>
      <c r="AJ873" s="35"/>
    </row>
    <row r="874" spans="1:36" x14ac:dyDescent="0.4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c r="AF874" s="35"/>
      <c r="AG874" s="35"/>
      <c r="AH874" s="35"/>
      <c r="AI874" s="35"/>
      <c r="AJ874" s="35"/>
    </row>
    <row r="875" spans="1:36" x14ac:dyDescent="0.4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c r="AF875" s="35"/>
      <c r="AG875" s="35"/>
      <c r="AH875" s="35"/>
      <c r="AI875" s="35"/>
      <c r="AJ875" s="35"/>
    </row>
    <row r="876" spans="1:36" x14ac:dyDescent="0.4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c r="AF876" s="35"/>
      <c r="AG876" s="35"/>
      <c r="AH876" s="35"/>
      <c r="AI876" s="35"/>
      <c r="AJ876" s="35"/>
    </row>
    <row r="877" spans="1:36" x14ac:dyDescent="0.4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c r="AF877" s="35"/>
      <c r="AG877" s="35"/>
      <c r="AH877" s="35"/>
      <c r="AI877" s="35"/>
      <c r="AJ877" s="35"/>
    </row>
    <row r="878" spans="1:36" x14ac:dyDescent="0.4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c r="AF878" s="35"/>
      <c r="AG878" s="35"/>
      <c r="AH878" s="35"/>
      <c r="AI878" s="35"/>
      <c r="AJ878" s="35"/>
    </row>
    <row r="879" spans="1:36" x14ac:dyDescent="0.4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c r="AF879" s="35"/>
      <c r="AG879" s="35"/>
      <c r="AH879" s="35"/>
      <c r="AI879" s="35"/>
      <c r="AJ879" s="35"/>
    </row>
    <row r="880" spans="1:36" x14ac:dyDescent="0.4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c r="AF880" s="35"/>
      <c r="AG880" s="35"/>
      <c r="AH880" s="35"/>
      <c r="AI880" s="35"/>
      <c r="AJ880" s="35"/>
    </row>
    <row r="881" spans="1:36" x14ac:dyDescent="0.4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c r="AF881" s="35"/>
      <c r="AG881" s="35"/>
      <c r="AH881" s="35"/>
      <c r="AI881" s="35"/>
      <c r="AJ881" s="35"/>
    </row>
    <row r="882" spans="1:36" x14ac:dyDescent="0.4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c r="AF882" s="35"/>
      <c r="AG882" s="35"/>
      <c r="AH882" s="35"/>
      <c r="AI882" s="35"/>
      <c r="AJ882" s="35"/>
    </row>
    <row r="883" spans="1:36" x14ac:dyDescent="0.4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c r="AF883" s="35"/>
      <c r="AG883" s="35"/>
      <c r="AH883" s="35"/>
      <c r="AI883" s="35"/>
      <c r="AJ883" s="35"/>
    </row>
    <row r="884" spans="1:36" x14ac:dyDescent="0.4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c r="AF884" s="35"/>
      <c r="AG884" s="35"/>
      <c r="AH884" s="35"/>
      <c r="AI884" s="35"/>
      <c r="AJ884" s="35"/>
    </row>
    <row r="885" spans="1:36" x14ac:dyDescent="0.4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c r="AF885" s="35"/>
      <c r="AG885" s="35"/>
      <c r="AH885" s="35"/>
      <c r="AI885" s="35"/>
      <c r="AJ885" s="35"/>
    </row>
    <row r="886" spans="1:36" x14ac:dyDescent="0.4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c r="AF886" s="35"/>
      <c r="AG886" s="35"/>
      <c r="AH886" s="35"/>
      <c r="AI886" s="35"/>
      <c r="AJ886" s="35"/>
    </row>
    <row r="887" spans="1:36" x14ac:dyDescent="0.4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c r="AF887" s="35"/>
      <c r="AG887" s="35"/>
      <c r="AH887" s="35"/>
      <c r="AI887" s="35"/>
      <c r="AJ887" s="35"/>
    </row>
    <row r="888" spans="1:36" x14ac:dyDescent="0.4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c r="AF888" s="35"/>
      <c r="AG888" s="35"/>
      <c r="AH888" s="35"/>
      <c r="AI888" s="35"/>
      <c r="AJ888" s="35"/>
    </row>
    <row r="889" spans="1:36" x14ac:dyDescent="0.4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c r="AF889" s="35"/>
      <c r="AG889" s="35"/>
      <c r="AH889" s="35"/>
      <c r="AI889" s="35"/>
      <c r="AJ889" s="35"/>
    </row>
    <row r="890" spans="1:36" x14ac:dyDescent="0.4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c r="AF890" s="35"/>
      <c r="AG890" s="35"/>
      <c r="AH890" s="35"/>
      <c r="AI890" s="35"/>
      <c r="AJ890" s="35"/>
    </row>
    <row r="891" spans="1:36" x14ac:dyDescent="0.4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c r="AF891" s="35"/>
      <c r="AG891" s="35"/>
      <c r="AH891" s="35"/>
      <c r="AI891" s="35"/>
      <c r="AJ891" s="35"/>
    </row>
    <row r="892" spans="1:36" x14ac:dyDescent="0.4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c r="AF892" s="35"/>
      <c r="AG892" s="35"/>
      <c r="AH892" s="35"/>
      <c r="AI892" s="35"/>
      <c r="AJ892" s="35"/>
    </row>
    <row r="893" spans="1:36" x14ac:dyDescent="0.4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c r="AF893" s="35"/>
      <c r="AG893" s="35"/>
      <c r="AH893" s="35"/>
      <c r="AI893" s="35"/>
      <c r="AJ893" s="35"/>
    </row>
    <row r="894" spans="1:36" x14ac:dyDescent="0.4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c r="AF894" s="35"/>
      <c r="AG894" s="35"/>
      <c r="AH894" s="35"/>
      <c r="AI894" s="35"/>
      <c r="AJ894" s="35"/>
    </row>
    <row r="895" spans="1:36" x14ac:dyDescent="0.4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c r="AF895" s="35"/>
      <c r="AG895" s="35"/>
      <c r="AH895" s="35"/>
      <c r="AI895" s="35"/>
      <c r="AJ895" s="35"/>
    </row>
    <row r="896" spans="1:36" x14ac:dyDescent="0.4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c r="AF896" s="35"/>
      <c r="AG896" s="35"/>
      <c r="AH896" s="35"/>
      <c r="AI896" s="35"/>
      <c r="AJ896" s="35"/>
    </row>
    <row r="897" spans="1:36" x14ac:dyDescent="0.4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c r="AF897" s="35"/>
      <c r="AG897" s="35"/>
      <c r="AH897" s="35"/>
      <c r="AI897" s="35"/>
      <c r="AJ897" s="35"/>
    </row>
    <row r="898" spans="1:36" x14ac:dyDescent="0.4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c r="AF898" s="35"/>
      <c r="AG898" s="35"/>
      <c r="AH898" s="35"/>
      <c r="AI898" s="35"/>
      <c r="AJ898" s="35"/>
    </row>
    <row r="899" spans="1:36" x14ac:dyDescent="0.4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c r="AF899" s="35"/>
      <c r="AG899" s="35"/>
      <c r="AH899" s="35"/>
      <c r="AI899" s="35"/>
      <c r="AJ899" s="35"/>
    </row>
    <row r="900" spans="1:36" x14ac:dyDescent="0.4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c r="AF900" s="35"/>
      <c r="AG900" s="35"/>
      <c r="AH900" s="35"/>
      <c r="AI900" s="35"/>
      <c r="AJ900" s="35"/>
    </row>
    <row r="901" spans="1:36" x14ac:dyDescent="0.4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c r="AF901" s="35"/>
      <c r="AG901" s="35"/>
      <c r="AH901" s="35"/>
      <c r="AI901" s="35"/>
      <c r="AJ901" s="35"/>
    </row>
    <row r="902" spans="1:36" x14ac:dyDescent="0.4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c r="AF902" s="35"/>
      <c r="AG902" s="35"/>
      <c r="AH902" s="35"/>
      <c r="AI902" s="35"/>
      <c r="AJ902" s="35"/>
    </row>
    <row r="903" spans="1:36" x14ac:dyDescent="0.4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c r="AF903" s="35"/>
      <c r="AG903" s="35"/>
      <c r="AH903" s="35"/>
      <c r="AI903" s="35"/>
      <c r="AJ903" s="35"/>
    </row>
    <row r="904" spans="1:36" x14ac:dyDescent="0.4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c r="AF904" s="35"/>
      <c r="AG904" s="35"/>
      <c r="AH904" s="35"/>
      <c r="AI904" s="35"/>
      <c r="AJ904" s="35"/>
    </row>
    <row r="905" spans="1:36" x14ac:dyDescent="0.4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c r="AF905" s="35"/>
      <c r="AG905" s="35"/>
      <c r="AH905" s="35"/>
      <c r="AI905" s="35"/>
      <c r="AJ905" s="35"/>
    </row>
    <row r="906" spans="1:36" x14ac:dyDescent="0.4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c r="AF906" s="35"/>
      <c r="AG906" s="35"/>
      <c r="AH906" s="35"/>
      <c r="AI906" s="35"/>
      <c r="AJ906" s="35"/>
    </row>
    <row r="907" spans="1:36" x14ac:dyDescent="0.4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c r="AF907" s="35"/>
      <c r="AG907" s="35"/>
      <c r="AH907" s="35"/>
      <c r="AI907" s="35"/>
      <c r="AJ907" s="35"/>
    </row>
    <row r="908" spans="1:36" x14ac:dyDescent="0.4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c r="AF908" s="35"/>
      <c r="AG908" s="35"/>
      <c r="AH908" s="35"/>
      <c r="AI908" s="35"/>
      <c r="AJ908" s="35"/>
    </row>
    <row r="909" spans="1:36" x14ac:dyDescent="0.4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c r="AF909" s="35"/>
      <c r="AG909" s="35"/>
      <c r="AH909" s="35"/>
      <c r="AI909" s="35"/>
      <c r="AJ909" s="35"/>
    </row>
    <row r="910" spans="1:36" x14ac:dyDescent="0.4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c r="AF910" s="35"/>
      <c r="AG910" s="35"/>
      <c r="AH910" s="35"/>
      <c r="AI910" s="35"/>
      <c r="AJ910" s="35"/>
    </row>
    <row r="911" spans="1:36" x14ac:dyDescent="0.4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c r="AF911" s="35"/>
      <c r="AG911" s="35"/>
      <c r="AH911" s="35"/>
      <c r="AI911" s="35"/>
      <c r="AJ911" s="35"/>
    </row>
    <row r="912" spans="1:36" x14ac:dyDescent="0.4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c r="AF912" s="35"/>
      <c r="AG912" s="35"/>
      <c r="AH912" s="35"/>
      <c r="AI912" s="35"/>
      <c r="AJ912" s="35"/>
    </row>
    <row r="913" spans="1:36" x14ac:dyDescent="0.4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c r="AF913" s="35"/>
      <c r="AG913" s="35"/>
      <c r="AH913" s="35"/>
      <c r="AI913" s="35"/>
      <c r="AJ913" s="35"/>
    </row>
    <row r="914" spans="1:36" x14ac:dyDescent="0.4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c r="AF914" s="35"/>
      <c r="AG914" s="35"/>
      <c r="AH914" s="35"/>
      <c r="AI914" s="35"/>
      <c r="AJ914" s="35"/>
    </row>
    <row r="915" spans="1:36" x14ac:dyDescent="0.4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c r="AF915" s="35"/>
      <c r="AG915" s="35"/>
      <c r="AH915" s="35"/>
      <c r="AI915" s="35"/>
      <c r="AJ915" s="35"/>
    </row>
    <row r="916" spans="1:36" x14ac:dyDescent="0.4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c r="AF916" s="35"/>
      <c r="AG916" s="35"/>
      <c r="AH916" s="35"/>
      <c r="AI916" s="35"/>
      <c r="AJ916" s="35"/>
    </row>
    <row r="917" spans="1:36" x14ac:dyDescent="0.4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c r="AF917" s="35"/>
      <c r="AG917" s="35"/>
      <c r="AH917" s="35"/>
      <c r="AI917" s="35"/>
      <c r="AJ917" s="35"/>
    </row>
    <row r="918" spans="1:36" x14ac:dyDescent="0.4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c r="AF918" s="35"/>
      <c r="AG918" s="35"/>
      <c r="AH918" s="35"/>
      <c r="AI918" s="35"/>
      <c r="AJ918" s="35"/>
    </row>
    <row r="919" spans="1:36" x14ac:dyDescent="0.4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c r="AF919" s="35"/>
      <c r="AG919" s="35"/>
      <c r="AH919" s="35"/>
      <c r="AI919" s="35"/>
      <c r="AJ919" s="35"/>
    </row>
    <row r="920" spans="1:36" x14ac:dyDescent="0.4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c r="AF920" s="35"/>
      <c r="AG920" s="35"/>
      <c r="AH920" s="35"/>
      <c r="AI920" s="35"/>
      <c r="AJ920" s="35"/>
    </row>
    <row r="921" spans="1:36" x14ac:dyDescent="0.4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c r="AF921" s="35"/>
      <c r="AG921" s="35"/>
      <c r="AH921" s="35"/>
      <c r="AI921" s="35"/>
      <c r="AJ921" s="35"/>
    </row>
    <row r="922" spans="1:36" x14ac:dyDescent="0.4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c r="AF922" s="35"/>
      <c r="AG922" s="35"/>
      <c r="AH922" s="35"/>
      <c r="AI922" s="35"/>
      <c r="AJ922" s="35"/>
    </row>
    <row r="923" spans="1:36" x14ac:dyDescent="0.4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c r="AF923" s="35"/>
      <c r="AG923" s="35"/>
      <c r="AH923" s="35"/>
      <c r="AI923" s="35"/>
      <c r="AJ923" s="35"/>
    </row>
    <row r="924" spans="1:36" x14ac:dyDescent="0.4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c r="AF924" s="35"/>
      <c r="AG924" s="35"/>
      <c r="AH924" s="35"/>
      <c r="AI924" s="35"/>
      <c r="AJ924" s="35"/>
    </row>
    <row r="925" spans="1:36" x14ac:dyDescent="0.4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c r="AF925" s="35"/>
      <c r="AG925" s="35"/>
      <c r="AH925" s="35"/>
      <c r="AI925" s="35"/>
      <c r="AJ925" s="35"/>
    </row>
    <row r="926" spans="1:36" x14ac:dyDescent="0.4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c r="AF926" s="35"/>
      <c r="AG926" s="35"/>
      <c r="AH926" s="35"/>
      <c r="AI926" s="35"/>
      <c r="AJ926" s="35"/>
    </row>
    <row r="927" spans="1:36" x14ac:dyDescent="0.4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c r="AF927" s="35"/>
      <c r="AG927" s="35"/>
      <c r="AH927" s="35"/>
      <c r="AI927" s="35"/>
      <c r="AJ927" s="35"/>
    </row>
    <row r="928" spans="1:36" x14ac:dyDescent="0.4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c r="AF928" s="35"/>
      <c r="AG928" s="35"/>
      <c r="AH928" s="35"/>
      <c r="AI928" s="35"/>
      <c r="AJ928" s="35"/>
    </row>
    <row r="929" spans="1:36" x14ac:dyDescent="0.4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c r="AF929" s="35"/>
      <c r="AG929" s="35"/>
      <c r="AH929" s="35"/>
      <c r="AI929" s="35"/>
      <c r="AJ929" s="35"/>
    </row>
    <row r="930" spans="1:36" x14ac:dyDescent="0.4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c r="AF930" s="35"/>
      <c r="AG930" s="35"/>
      <c r="AH930" s="35"/>
      <c r="AI930" s="35"/>
      <c r="AJ930" s="35"/>
    </row>
    <row r="931" spans="1:36" x14ac:dyDescent="0.4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c r="AF931" s="35"/>
      <c r="AG931" s="35"/>
      <c r="AH931" s="35"/>
      <c r="AI931" s="35"/>
      <c r="AJ931" s="35"/>
    </row>
    <row r="932" spans="1:36" x14ac:dyDescent="0.4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c r="AF932" s="35"/>
      <c r="AG932" s="35"/>
      <c r="AH932" s="35"/>
      <c r="AI932" s="35"/>
      <c r="AJ932" s="35"/>
    </row>
    <row r="933" spans="1:36" x14ac:dyDescent="0.4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c r="AF933" s="35"/>
      <c r="AG933" s="35"/>
      <c r="AH933" s="35"/>
      <c r="AI933" s="35"/>
      <c r="AJ933" s="35"/>
    </row>
    <row r="934" spans="1:36" x14ac:dyDescent="0.4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c r="AF934" s="35"/>
      <c r="AG934" s="35"/>
      <c r="AH934" s="35"/>
      <c r="AI934" s="35"/>
      <c r="AJ934" s="35"/>
    </row>
    <row r="935" spans="1:36" x14ac:dyDescent="0.4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c r="AF935" s="35"/>
      <c r="AG935" s="35"/>
      <c r="AH935" s="35"/>
      <c r="AI935" s="35"/>
      <c r="AJ935" s="35"/>
    </row>
    <row r="936" spans="1:36" x14ac:dyDescent="0.4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c r="AF936" s="35"/>
      <c r="AG936" s="35"/>
      <c r="AH936" s="35"/>
      <c r="AI936" s="35"/>
      <c r="AJ936" s="35"/>
    </row>
    <row r="937" spans="1:36" x14ac:dyDescent="0.4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c r="AF937" s="35"/>
      <c r="AG937" s="35"/>
      <c r="AH937" s="35"/>
      <c r="AI937" s="35"/>
      <c r="AJ937" s="35"/>
    </row>
    <row r="938" spans="1:36" x14ac:dyDescent="0.4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c r="AF938" s="35"/>
      <c r="AG938" s="35"/>
      <c r="AH938" s="35"/>
      <c r="AI938" s="35"/>
      <c r="AJ938" s="35"/>
    </row>
    <row r="939" spans="1:36" x14ac:dyDescent="0.4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c r="AF939" s="35"/>
      <c r="AG939" s="35"/>
      <c r="AH939" s="35"/>
      <c r="AI939" s="35"/>
      <c r="AJ939" s="35"/>
    </row>
    <row r="940" spans="1:36" x14ac:dyDescent="0.4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c r="AF940" s="35"/>
      <c r="AG940" s="35"/>
      <c r="AH940" s="35"/>
      <c r="AI940" s="35"/>
      <c r="AJ940" s="35"/>
    </row>
    <row r="941" spans="1:36" x14ac:dyDescent="0.4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c r="AF941" s="35"/>
      <c r="AG941" s="35"/>
      <c r="AH941" s="35"/>
      <c r="AI941" s="35"/>
      <c r="AJ941" s="35"/>
    </row>
    <row r="942" spans="1:36" x14ac:dyDescent="0.4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c r="AF942" s="35"/>
      <c r="AG942" s="35"/>
      <c r="AH942" s="35"/>
      <c r="AI942" s="35"/>
      <c r="AJ942" s="35"/>
    </row>
    <row r="943" spans="1:36" x14ac:dyDescent="0.4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c r="AF943" s="35"/>
      <c r="AG943" s="35"/>
      <c r="AH943" s="35"/>
      <c r="AI943" s="35"/>
      <c r="AJ943" s="35"/>
    </row>
    <row r="944" spans="1:36" x14ac:dyDescent="0.4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c r="AF944" s="35"/>
      <c r="AG944" s="35"/>
      <c r="AH944" s="35"/>
      <c r="AI944" s="35"/>
      <c r="AJ944" s="35"/>
    </row>
    <row r="945" spans="1:36" x14ac:dyDescent="0.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c r="AF945" s="35"/>
      <c r="AG945" s="35"/>
      <c r="AH945" s="35"/>
      <c r="AI945" s="35"/>
      <c r="AJ945" s="35"/>
    </row>
    <row r="946" spans="1:36" x14ac:dyDescent="0.4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c r="AF946" s="35"/>
      <c r="AG946" s="35"/>
      <c r="AH946" s="35"/>
      <c r="AI946" s="35"/>
      <c r="AJ946" s="35"/>
    </row>
    <row r="947" spans="1:36" x14ac:dyDescent="0.4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c r="AF947" s="35"/>
      <c r="AG947" s="35"/>
      <c r="AH947" s="35"/>
      <c r="AI947" s="35"/>
      <c r="AJ947" s="35"/>
    </row>
    <row r="948" spans="1:36" x14ac:dyDescent="0.4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c r="AF948" s="35"/>
      <c r="AG948" s="35"/>
      <c r="AH948" s="35"/>
      <c r="AI948" s="35"/>
      <c r="AJ948" s="35"/>
    </row>
    <row r="949" spans="1:36" x14ac:dyDescent="0.4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c r="AF949" s="35"/>
      <c r="AG949" s="35"/>
      <c r="AH949" s="35"/>
      <c r="AI949" s="35"/>
      <c r="AJ949" s="35"/>
    </row>
    <row r="950" spans="1:36" x14ac:dyDescent="0.4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c r="AF950" s="35"/>
      <c r="AG950" s="35"/>
      <c r="AH950" s="35"/>
      <c r="AI950" s="35"/>
      <c r="AJ950" s="35"/>
    </row>
    <row r="951" spans="1:36" x14ac:dyDescent="0.4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c r="AF951" s="35"/>
      <c r="AG951" s="35"/>
      <c r="AH951" s="35"/>
      <c r="AI951" s="35"/>
      <c r="AJ951" s="35"/>
    </row>
    <row r="952" spans="1:36" x14ac:dyDescent="0.4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c r="AF952" s="35"/>
      <c r="AG952" s="35"/>
      <c r="AH952" s="35"/>
      <c r="AI952" s="35"/>
      <c r="AJ952" s="35"/>
    </row>
    <row r="953" spans="1:36" x14ac:dyDescent="0.4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c r="AF953" s="35"/>
      <c r="AG953" s="35"/>
      <c r="AH953" s="35"/>
      <c r="AI953" s="35"/>
      <c r="AJ953" s="35"/>
    </row>
    <row r="954" spans="1:36" x14ac:dyDescent="0.4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c r="AF954" s="35"/>
      <c r="AG954" s="35"/>
      <c r="AH954" s="35"/>
      <c r="AI954" s="35"/>
      <c r="AJ954" s="35"/>
    </row>
    <row r="955" spans="1:36" x14ac:dyDescent="0.4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c r="AF955" s="35"/>
      <c r="AG955" s="35"/>
      <c r="AH955" s="35"/>
      <c r="AI955" s="35"/>
      <c r="AJ955" s="35"/>
    </row>
    <row r="956" spans="1:36" x14ac:dyDescent="0.4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c r="AF956" s="35"/>
      <c r="AG956" s="35"/>
      <c r="AH956" s="35"/>
      <c r="AI956" s="35"/>
      <c r="AJ956" s="35"/>
    </row>
    <row r="957" spans="1:36" x14ac:dyDescent="0.4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c r="AF957" s="35"/>
      <c r="AG957" s="35"/>
      <c r="AH957" s="35"/>
      <c r="AI957" s="35"/>
      <c r="AJ957" s="35"/>
    </row>
    <row r="958" spans="1:36" x14ac:dyDescent="0.4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c r="AF958" s="35"/>
      <c r="AG958" s="35"/>
      <c r="AH958" s="35"/>
      <c r="AI958" s="35"/>
      <c r="AJ958" s="35"/>
    </row>
    <row r="959" spans="1:36" x14ac:dyDescent="0.4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c r="AF959" s="35"/>
      <c r="AG959" s="35"/>
      <c r="AH959" s="35"/>
      <c r="AI959" s="35"/>
      <c r="AJ959" s="35"/>
    </row>
    <row r="960" spans="1:36" x14ac:dyDescent="0.4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c r="AF960" s="35"/>
      <c r="AG960" s="35"/>
      <c r="AH960" s="35"/>
      <c r="AI960" s="35"/>
      <c r="AJ960" s="35"/>
    </row>
    <row r="961" spans="1:36" x14ac:dyDescent="0.4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c r="AF961" s="35"/>
      <c r="AG961" s="35"/>
      <c r="AH961" s="35"/>
      <c r="AI961" s="35"/>
      <c r="AJ961" s="35"/>
    </row>
    <row r="962" spans="1:36" x14ac:dyDescent="0.4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c r="AF962" s="35"/>
      <c r="AG962" s="35"/>
      <c r="AH962" s="35"/>
      <c r="AI962" s="35"/>
      <c r="AJ962" s="35"/>
    </row>
    <row r="963" spans="1:36" x14ac:dyDescent="0.4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c r="AF963" s="35"/>
      <c r="AG963" s="35"/>
      <c r="AH963" s="35"/>
      <c r="AI963" s="35"/>
      <c r="AJ963" s="35"/>
    </row>
    <row r="964" spans="1:36" x14ac:dyDescent="0.4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c r="AF964" s="35"/>
      <c r="AG964" s="35"/>
      <c r="AH964" s="35"/>
      <c r="AI964" s="35"/>
      <c r="AJ964" s="35"/>
    </row>
    <row r="965" spans="1:36" x14ac:dyDescent="0.4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c r="AF965" s="35"/>
      <c r="AG965" s="35"/>
      <c r="AH965" s="35"/>
      <c r="AI965" s="35"/>
      <c r="AJ965" s="35"/>
    </row>
    <row r="966" spans="1:36" x14ac:dyDescent="0.4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c r="AF966" s="35"/>
      <c r="AG966" s="35"/>
      <c r="AH966" s="35"/>
      <c r="AI966" s="35"/>
      <c r="AJ966" s="35"/>
    </row>
    <row r="967" spans="1:36" x14ac:dyDescent="0.4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c r="AF967" s="35"/>
      <c r="AG967" s="35"/>
      <c r="AH967" s="35"/>
      <c r="AI967" s="35"/>
      <c r="AJ967" s="35"/>
    </row>
    <row r="968" spans="1:36" x14ac:dyDescent="0.4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c r="AF968" s="35"/>
      <c r="AG968" s="35"/>
      <c r="AH968" s="35"/>
      <c r="AI968" s="35"/>
      <c r="AJ968" s="35"/>
    </row>
    <row r="969" spans="1:36" x14ac:dyDescent="0.4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c r="AF969" s="35"/>
      <c r="AG969" s="35"/>
      <c r="AH969" s="35"/>
      <c r="AI969" s="35"/>
      <c r="AJ969" s="35"/>
    </row>
    <row r="970" spans="1:36" x14ac:dyDescent="0.4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c r="AF970" s="35"/>
      <c r="AG970" s="35"/>
      <c r="AH970" s="35"/>
      <c r="AI970" s="35"/>
      <c r="AJ970" s="35"/>
    </row>
    <row r="971" spans="1:36" x14ac:dyDescent="0.4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c r="AF971" s="35"/>
      <c r="AG971" s="35"/>
      <c r="AH971" s="35"/>
      <c r="AI971" s="35"/>
      <c r="AJ971" s="35"/>
    </row>
    <row r="972" spans="1:36" x14ac:dyDescent="0.4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c r="AF972" s="35"/>
      <c r="AG972" s="35"/>
      <c r="AH972" s="35"/>
      <c r="AI972" s="35"/>
      <c r="AJ972" s="35"/>
    </row>
    <row r="973" spans="1:36" x14ac:dyDescent="0.4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c r="AF973" s="35"/>
      <c r="AG973" s="35"/>
      <c r="AH973" s="35"/>
      <c r="AI973" s="35"/>
      <c r="AJ973" s="35"/>
    </row>
    <row r="974" spans="1:36" x14ac:dyDescent="0.4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c r="AF974" s="35"/>
      <c r="AG974" s="35"/>
      <c r="AH974" s="35"/>
      <c r="AI974" s="35"/>
      <c r="AJ974" s="35"/>
    </row>
    <row r="975" spans="1:36" x14ac:dyDescent="0.4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c r="AF975" s="35"/>
      <c r="AG975" s="35"/>
      <c r="AH975" s="35"/>
      <c r="AI975" s="35"/>
      <c r="AJ975" s="35"/>
    </row>
    <row r="976" spans="1:36" x14ac:dyDescent="0.4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c r="AF976" s="35"/>
      <c r="AG976" s="35"/>
      <c r="AH976" s="35"/>
      <c r="AI976" s="35"/>
      <c r="AJ976" s="35"/>
    </row>
    <row r="977" spans="1:36" x14ac:dyDescent="0.4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c r="AF977" s="35"/>
      <c r="AG977" s="35"/>
      <c r="AH977" s="35"/>
      <c r="AI977" s="35"/>
      <c r="AJ977" s="35"/>
    </row>
    <row r="978" spans="1:36" x14ac:dyDescent="0.4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c r="AF978" s="35"/>
      <c r="AG978" s="35"/>
      <c r="AH978" s="35"/>
      <c r="AI978" s="35"/>
      <c r="AJ978" s="35"/>
    </row>
    <row r="979" spans="1:36" x14ac:dyDescent="0.4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c r="AF979" s="35"/>
      <c r="AG979" s="35"/>
      <c r="AH979" s="35"/>
      <c r="AI979" s="35"/>
      <c r="AJ979" s="35"/>
    </row>
    <row r="980" spans="1:36" x14ac:dyDescent="0.4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c r="AF980" s="35"/>
      <c r="AG980" s="35"/>
      <c r="AH980" s="35"/>
      <c r="AI980" s="35"/>
      <c r="AJ980" s="35"/>
    </row>
    <row r="981" spans="1:36" x14ac:dyDescent="0.4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c r="AE981" s="35"/>
      <c r="AF981" s="35"/>
      <c r="AG981" s="35"/>
      <c r="AH981" s="35"/>
      <c r="AI981" s="35"/>
      <c r="AJ981" s="35"/>
    </row>
    <row r="982" spans="1:36" x14ac:dyDescent="0.4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c r="AB982" s="35"/>
      <c r="AC982" s="35"/>
      <c r="AD982" s="35"/>
      <c r="AE982" s="35"/>
      <c r="AF982" s="35"/>
      <c r="AG982" s="35"/>
      <c r="AH982" s="35"/>
      <c r="AI982" s="35"/>
      <c r="AJ982" s="35"/>
    </row>
    <row r="983" spans="1:36" x14ac:dyDescent="0.45">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c r="AB983" s="35"/>
      <c r="AC983" s="35"/>
      <c r="AD983" s="35"/>
      <c r="AE983" s="35"/>
      <c r="AF983" s="35"/>
      <c r="AG983" s="35"/>
      <c r="AH983" s="35"/>
      <c r="AI983" s="35"/>
      <c r="AJ983" s="35"/>
    </row>
    <row r="984" spans="1:36" x14ac:dyDescent="0.45">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c r="AB984" s="35"/>
      <c r="AC984" s="35"/>
      <c r="AD984" s="35"/>
      <c r="AE984" s="35"/>
      <c r="AF984" s="35"/>
      <c r="AG984" s="35"/>
      <c r="AH984" s="35"/>
      <c r="AI984" s="35"/>
      <c r="AJ984" s="35"/>
    </row>
    <row r="985" spans="1:36" x14ac:dyDescent="0.4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c r="AB985" s="35"/>
      <c r="AC985" s="35"/>
      <c r="AD985" s="35"/>
      <c r="AE985" s="35"/>
      <c r="AF985" s="35"/>
      <c r="AG985" s="35"/>
      <c r="AH985" s="35"/>
      <c r="AI985" s="35"/>
      <c r="AJ985" s="35"/>
    </row>
    <row r="986" spans="1:36" x14ac:dyDescent="0.45">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c r="AA986" s="35"/>
      <c r="AB986" s="35"/>
      <c r="AC986" s="35"/>
      <c r="AD986" s="35"/>
      <c r="AE986" s="35"/>
      <c r="AF986" s="35"/>
      <c r="AG986" s="35"/>
      <c r="AH986" s="35"/>
      <c r="AI986" s="35"/>
      <c r="AJ986" s="35"/>
    </row>
    <row r="987" spans="1:36" x14ac:dyDescent="0.45">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c r="AA987" s="35"/>
      <c r="AB987" s="35"/>
      <c r="AC987" s="35"/>
      <c r="AD987" s="35"/>
      <c r="AE987" s="35"/>
      <c r="AF987" s="35"/>
      <c r="AG987" s="35"/>
      <c r="AH987" s="35"/>
      <c r="AI987" s="35"/>
      <c r="AJ987" s="35"/>
    </row>
    <row r="988" spans="1:36" x14ac:dyDescent="0.45">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c r="AA988" s="35"/>
      <c r="AB988" s="35"/>
      <c r="AC988" s="35"/>
      <c r="AD988" s="35"/>
      <c r="AE988" s="35"/>
      <c r="AF988" s="35"/>
      <c r="AG988" s="35"/>
      <c r="AH988" s="35"/>
      <c r="AI988" s="35"/>
      <c r="AJ988" s="35"/>
    </row>
    <row r="989" spans="1:36" x14ac:dyDescent="0.45">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c r="AA989" s="35"/>
      <c r="AB989" s="35"/>
      <c r="AC989" s="35"/>
      <c r="AD989" s="35"/>
      <c r="AE989" s="35"/>
      <c r="AF989" s="35"/>
      <c r="AG989" s="35"/>
      <c r="AH989" s="35"/>
      <c r="AI989" s="35"/>
      <c r="AJ989" s="35"/>
    </row>
    <row r="990" spans="1:36" x14ac:dyDescent="0.45">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c r="AA990" s="35"/>
      <c r="AB990" s="35"/>
      <c r="AC990" s="35"/>
      <c r="AD990" s="35"/>
      <c r="AE990" s="35"/>
      <c r="AF990" s="35"/>
      <c r="AG990" s="35"/>
      <c r="AH990" s="35"/>
      <c r="AI990" s="35"/>
      <c r="AJ990" s="35"/>
    </row>
    <row r="991" spans="1:36" x14ac:dyDescent="0.45">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c r="AA991" s="35"/>
      <c r="AB991" s="35"/>
      <c r="AC991" s="35"/>
      <c r="AD991" s="35"/>
      <c r="AE991" s="35"/>
      <c r="AF991" s="35"/>
      <c r="AG991" s="35"/>
      <c r="AH991" s="35"/>
      <c r="AI991" s="35"/>
      <c r="AJ991" s="35"/>
    </row>
    <row r="992" spans="1:36" x14ac:dyDescent="0.45">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c r="AA992" s="35"/>
      <c r="AB992" s="35"/>
      <c r="AC992" s="35"/>
      <c r="AD992" s="35"/>
      <c r="AE992" s="35"/>
      <c r="AF992" s="35"/>
      <c r="AG992" s="35"/>
      <c r="AH992" s="35"/>
      <c r="AI992" s="35"/>
      <c r="AJ992" s="35"/>
    </row>
    <row r="993" spans="1:36" x14ac:dyDescent="0.45">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c r="AA993" s="35"/>
      <c r="AB993" s="35"/>
      <c r="AC993" s="35"/>
      <c r="AD993" s="35"/>
      <c r="AE993" s="35"/>
      <c r="AF993" s="35"/>
      <c r="AG993" s="35"/>
      <c r="AH993" s="35"/>
      <c r="AI993" s="35"/>
      <c r="AJ993" s="35"/>
    </row>
    <row r="994" spans="1:36" x14ac:dyDescent="0.45">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c r="AA994" s="35"/>
      <c r="AB994" s="35"/>
      <c r="AC994" s="35"/>
      <c r="AD994" s="35"/>
      <c r="AE994" s="35"/>
      <c r="AF994" s="35"/>
      <c r="AG994" s="35"/>
      <c r="AH994" s="35"/>
      <c r="AI994" s="35"/>
      <c r="AJ994" s="35"/>
    </row>
    <row r="995" spans="1:36" x14ac:dyDescent="0.4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c r="AA995" s="35"/>
      <c r="AB995" s="35"/>
      <c r="AC995" s="35"/>
      <c r="AD995" s="35"/>
      <c r="AE995" s="35"/>
      <c r="AF995" s="35"/>
      <c r="AG995" s="35"/>
      <c r="AH995" s="35"/>
      <c r="AI995" s="35"/>
      <c r="AJ995" s="35"/>
    </row>
    <row r="996" spans="1:36" x14ac:dyDescent="0.45">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c r="AA996" s="35"/>
      <c r="AB996" s="35"/>
      <c r="AC996" s="35"/>
      <c r="AD996" s="35"/>
      <c r="AE996" s="35"/>
      <c r="AF996" s="35"/>
      <c r="AG996" s="35"/>
      <c r="AH996" s="35"/>
      <c r="AI996" s="35"/>
      <c r="AJ996" s="35"/>
    </row>
    <row r="997" spans="1:36" x14ac:dyDescent="0.45">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c r="AA997" s="35"/>
      <c r="AB997" s="35"/>
      <c r="AC997" s="35"/>
      <c r="AD997" s="35"/>
      <c r="AE997" s="35"/>
      <c r="AF997" s="35"/>
      <c r="AG997" s="35"/>
      <c r="AH997" s="35"/>
      <c r="AI997" s="35"/>
      <c r="AJ997" s="35"/>
    </row>
    <row r="998" spans="1:36" x14ac:dyDescent="0.45">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c r="AA998" s="35"/>
      <c r="AB998" s="35"/>
      <c r="AC998" s="35"/>
      <c r="AD998" s="35"/>
      <c r="AE998" s="35"/>
      <c r="AF998" s="35"/>
      <c r="AG998" s="35"/>
      <c r="AH998" s="35"/>
      <c r="AI998" s="35"/>
      <c r="AJ998" s="35"/>
    </row>
  </sheetData>
  <mergeCells count="1">
    <mergeCell ref="B12:F12"/>
  </mergeCells>
  <hyperlinks>
    <hyperlink ref="B1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F987"/>
  <sheetViews>
    <sheetView workbookViewId="0"/>
  </sheetViews>
  <sheetFormatPr defaultColWidth="14.3984375" defaultRowHeight="15" customHeight="1" x14ac:dyDescent="0.45"/>
  <cols>
    <col min="1" max="1" width="28.265625" customWidth="1"/>
    <col min="2" max="6" width="8.73046875" customWidth="1"/>
    <col min="7" max="7" width="9.53125" customWidth="1"/>
    <col min="8" max="32" width="8.73046875" customWidth="1"/>
  </cols>
  <sheetData>
    <row r="1" spans="1:32" ht="14.25" x14ac:dyDescent="0.45">
      <c r="A1" s="1" t="s">
        <v>184</v>
      </c>
      <c r="B1" s="2">
        <v>45601</v>
      </c>
      <c r="C1" s="3">
        <f t="shared" ref="C1:AF1" si="0">B1+1</f>
        <v>45602</v>
      </c>
      <c r="D1" s="3">
        <f t="shared" si="0"/>
        <v>45603</v>
      </c>
      <c r="E1" s="3">
        <f t="shared" si="0"/>
        <v>45604</v>
      </c>
      <c r="F1" s="3">
        <f t="shared" si="0"/>
        <v>45605</v>
      </c>
      <c r="G1" s="3">
        <f t="shared" si="0"/>
        <v>45606</v>
      </c>
      <c r="H1" s="3">
        <f t="shared" si="0"/>
        <v>45607</v>
      </c>
      <c r="I1" s="3">
        <f t="shared" si="0"/>
        <v>45608</v>
      </c>
      <c r="J1" s="3">
        <f t="shared" si="0"/>
        <v>45609</v>
      </c>
      <c r="K1" s="3">
        <f t="shared" si="0"/>
        <v>45610</v>
      </c>
      <c r="L1" s="3">
        <f t="shared" si="0"/>
        <v>45611</v>
      </c>
      <c r="M1" s="3">
        <f t="shared" si="0"/>
        <v>45612</v>
      </c>
      <c r="N1" s="3">
        <f t="shared" si="0"/>
        <v>45613</v>
      </c>
      <c r="O1" s="3">
        <f t="shared" si="0"/>
        <v>45614</v>
      </c>
      <c r="P1" s="3">
        <f t="shared" si="0"/>
        <v>45615</v>
      </c>
      <c r="Q1" s="3">
        <f t="shared" si="0"/>
        <v>45616</v>
      </c>
      <c r="R1" s="3">
        <f t="shared" si="0"/>
        <v>45617</v>
      </c>
      <c r="S1" s="3">
        <f t="shared" si="0"/>
        <v>45618</v>
      </c>
      <c r="T1" s="3">
        <f t="shared" si="0"/>
        <v>45619</v>
      </c>
      <c r="U1" s="3">
        <f t="shared" si="0"/>
        <v>45620</v>
      </c>
      <c r="V1" s="3">
        <f t="shared" si="0"/>
        <v>45621</v>
      </c>
      <c r="W1" s="3">
        <f t="shared" si="0"/>
        <v>45622</v>
      </c>
      <c r="X1" s="3">
        <f t="shared" si="0"/>
        <v>45623</v>
      </c>
      <c r="Y1" s="3">
        <f t="shared" si="0"/>
        <v>45624</v>
      </c>
      <c r="Z1" s="3">
        <f t="shared" si="0"/>
        <v>45625</v>
      </c>
      <c r="AA1" s="3">
        <f t="shared" si="0"/>
        <v>45626</v>
      </c>
      <c r="AB1" s="3">
        <f t="shared" si="0"/>
        <v>45627</v>
      </c>
      <c r="AC1" s="3">
        <f t="shared" si="0"/>
        <v>45628</v>
      </c>
      <c r="AD1" s="3">
        <f t="shared" si="0"/>
        <v>45629</v>
      </c>
      <c r="AE1" s="3">
        <f t="shared" si="0"/>
        <v>45630</v>
      </c>
      <c r="AF1" s="3">
        <f t="shared" si="0"/>
        <v>45631</v>
      </c>
    </row>
    <row r="2" spans="1:32" ht="14.25" x14ac:dyDescent="0.45">
      <c r="A2" s="8" t="s">
        <v>185</v>
      </c>
      <c r="B2" s="9"/>
      <c r="C2" s="10"/>
      <c r="D2" s="10"/>
      <c r="E2" s="10"/>
      <c r="F2" s="10"/>
      <c r="G2" s="10"/>
      <c r="H2" s="10"/>
      <c r="I2" s="10"/>
      <c r="J2" s="10"/>
      <c r="K2" s="10"/>
      <c r="L2" s="10"/>
      <c r="M2" s="10"/>
      <c r="N2" s="10"/>
      <c r="O2" s="10"/>
      <c r="P2" s="10"/>
      <c r="Q2" s="10"/>
      <c r="R2" s="10"/>
      <c r="S2" s="10"/>
      <c r="T2" s="10"/>
      <c r="U2" s="10"/>
      <c r="V2" s="10"/>
      <c r="W2" s="10"/>
      <c r="X2" s="64"/>
      <c r="Y2" s="64"/>
      <c r="Z2" s="64"/>
      <c r="AA2" s="64"/>
      <c r="AB2" s="64"/>
      <c r="AC2" s="64"/>
      <c r="AD2" s="64"/>
      <c r="AE2" s="64"/>
      <c r="AF2" s="64"/>
    </row>
    <row r="3" spans="1:32" ht="14.25" x14ac:dyDescent="0.45">
      <c r="A3" s="11" t="s">
        <v>186</v>
      </c>
      <c r="B3" s="12"/>
      <c r="C3" s="13"/>
      <c r="D3" s="13"/>
      <c r="E3" s="13"/>
      <c r="F3" s="13"/>
      <c r="G3" s="13"/>
      <c r="H3" s="13"/>
      <c r="I3" s="13"/>
      <c r="J3" s="13"/>
      <c r="K3" s="13"/>
      <c r="L3" s="13"/>
      <c r="M3" s="13"/>
      <c r="N3" s="13"/>
      <c r="O3" s="13"/>
      <c r="P3" s="13"/>
      <c r="Q3" s="13"/>
      <c r="R3" s="13"/>
      <c r="S3" s="13"/>
      <c r="T3" s="13"/>
      <c r="U3" s="13"/>
      <c r="V3" s="13"/>
      <c r="W3" s="13"/>
      <c r="X3" s="65"/>
      <c r="Y3" s="65"/>
      <c r="Z3" s="65"/>
      <c r="AA3" s="65"/>
      <c r="AB3" s="65"/>
      <c r="AC3" s="65"/>
      <c r="AD3" s="65"/>
      <c r="AE3" s="65"/>
      <c r="AF3" s="65"/>
    </row>
    <row r="4" spans="1:32" ht="14.25" x14ac:dyDescent="0.45">
      <c r="A4" s="14" t="s">
        <v>3</v>
      </c>
      <c r="B4" s="15" t="str">
        <f t="shared" ref="B4:AF4" si="1">IFERROR(B5/SUM(B2:B3),"")</f>
        <v/>
      </c>
      <c r="C4" s="15" t="str">
        <f t="shared" si="1"/>
        <v/>
      </c>
      <c r="D4" s="15" t="str">
        <f t="shared" si="1"/>
        <v/>
      </c>
      <c r="E4" s="15" t="str">
        <f t="shared" si="1"/>
        <v/>
      </c>
      <c r="F4" s="15" t="str">
        <f t="shared" si="1"/>
        <v/>
      </c>
      <c r="G4" s="15" t="str">
        <f t="shared" si="1"/>
        <v/>
      </c>
      <c r="H4" s="15" t="str">
        <f t="shared" si="1"/>
        <v/>
      </c>
      <c r="I4" s="15" t="str">
        <f t="shared" si="1"/>
        <v/>
      </c>
      <c r="J4" s="15" t="str">
        <f t="shared" si="1"/>
        <v/>
      </c>
      <c r="K4" s="15" t="str">
        <f t="shared" si="1"/>
        <v/>
      </c>
      <c r="L4" s="15" t="str">
        <f t="shared" si="1"/>
        <v/>
      </c>
      <c r="M4" s="15" t="str">
        <f t="shared" si="1"/>
        <v/>
      </c>
      <c r="N4" s="15" t="str">
        <f t="shared" si="1"/>
        <v/>
      </c>
      <c r="O4" s="15" t="str">
        <f t="shared" si="1"/>
        <v/>
      </c>
      <c r="P4" s="15" t="str">
        <f t="shared" si="1"/>
        <v/>
      </c>
      <c r="Q4" s="15" t="str">
        <f t="shared" si="1"/>
        <v/>
      </c>
      <c r="R4" s="15" t="str">
        <f t="shared" si="1"/>
        <v/>
      </c>
      <c r="S4" s="15" t="str">
        <f t="shared" si="1"/>
        <v/>
      </c>
      <c r="T4" s="15" t="str">
        <f t="shared" si="1"/>
        <v/>
      </c>
      <c r="U4" s="15" t="str">
        <f t="shared" si="1"/>
        <v/>
      </c>
      <c r="V4" s="15" t="str">
        <f t="shared" si="1"/>
        <v/>
      </c>
      <c r="W4" s="15" t="str">
        <f t="shared" si="1"/>
        <v/>
      </c>
      <c r="X4" s="15" t="str">
        <f t="shared" si="1"/>
        <v/>
      </c>
      <c r="Y4" s="15" t="str">
        <f t="shared" si="1"/>
        <v/>
      </c>
      <c r="Z4" s="15" t="str">
        <f t="shared" si="1"/>
        <v/>
      </c>
      <c r="AA4" s="15" t="str">
        <f t="shared" si="1"/>
        <v/>
      </c>
      <c r="AB4" s="15" t="str">
        <f t="shared" si="1"/>
        <v/>
      </c>
      <c r="AC4" s="15" t="str">
        <f t="shared" si="1"/>
        <v/>
      </c>
      <c r="AD4" s="15" t="str">
        <f t="shared" si="1"/>
        <v/>
      </c>
      <c r="AE4" s="15" t="str">
        <f t="shared" si="1"/>
        <v/>
      </c>
      <c r="AF4" s="15" t="str">
        <f t="shared" si="1"/>
        <v/>
      </c>
    </row>
    <row r="5" spans="1:32" ht="14.25" x14ac:dyDescent="0.45">
      <c r="A5" s="14" t="s">
        <v>6</v>
      </c>
      <c r="B5" s="16">
        <f t="shared" ref="B5:AF5" si="2">ABS(B2-B3)</f>
        <v>0</v>
      </c>
      <c r="C5" s="16">
        <f t="shared" si="2"/>
        <v>0</v>
      </c>
      <c r="D5" s="16">
        <f t="shared" si="2"/>
        <v>0</v>
      </c>
      <c r="E5" s="16">
        <f t="shared" si="2"/>
        <v>0</v>
      </c>
      <c r="F5" s="16">
        <f t="shared" si="2"/>
        <v>0</v>
      </c>
      <c r="G5" s="16">
        <f t="shared" si="2"/>
        <v>0</v>
      </c>
      <c r="H5" s="16">
        <f t="shared" si="2"/>
        <v>0</v>
      </c>
      <c r="I5" s="16">
        <f t="shared" si="2"/>
        <v>0</v>
      </c>
      <c r="J5" s="16">
        <f t="shared" si="2"/>
        <v>0</v>
      </c>
      <c r="K5" s="16">
        <f t="shared" si="2"/>
        <v>0</v>
      </c>
      <c r="L5" s="16">
        <f t="shared" si="2"/>
        <v>0</v>
      </c>
      <c r="M5" s="16">
        <f t="shared" si="2"/>
        <v>0</v>
      </c>
      <c r="N5" s="16">
        <f t="shared" si="2"/>
        <v>0</v>
      </c>
      <c r="O5" s="16">
        <f t="shared" si="2"/>
        <v>0</v>
      </c>
      <c r="P5" s="16">
        <f t="shared" si="2"/>
        <v>0</v>
      </c>
      <c r="Q5" s="16">
        <f t="shared" si="2"/>
        <v>0</v>
      </c>
      <c r="R5" s="16">
        <f t="shared" si="2"/>
        <v>0</v>
      </c>
      <c r="S5" s="16">
        <f t="shared" si="2"/>
        <v>0</v>
      </c>
      <c r="T5" s="16">
        <f t="shared" si="2"/>
        <v>0</v>
      </c>
      <c r="U5" s="16">
        <f t="shared" si="2"/>
        <v>0</v>
      </c>
      <c r="V5" s="16">
        <f t="shared" si="2"/>
        <v>0</v>
      </c>
      <c r="W5" s="16">
        <f t="shared" si="2"/>
        <v>0</v>
      </c>
      <c r="X5" s="16">
        <f t="shared" si="2"/>
        <v>0</v>
      </c>
      <c r="Y5" s="16">
        <f t="shared" si="2"/>
        <v>0</v>
      </c>
      <c r="Z5" s="16">
        <f t="shared" si="2"/>
        <v>0</v>
      </c>
      <c r="AA5" s="16">
        <f t="shared" si="2"/>
        <v>0</v>
      </c>
      <c r="AB5" s="16">
        <f t="shared" si="2"/>
        <v>0</v>
      </c>
      <c r="AC5" s="16">
        <f t="shared" si="2"/>
        <v>0</v>
      </c>
      <c r="AD5" s="16">
        <f t="shared" si="2"/>
        <v>0</v>
      </c>
      <c r="AE5" s="16">
        <f t="shared" si="2"/>
        <v>0</v>
      </c>
      <c r="AF5" s="16">
        <f t="shared" si="2"/>
        <v>0</v>
      </c>
    </row>
    <row r="6" spans="1:32" ht="14.25" x14ac:dyDescent="0.45">
      <c r="A6" s="14" t="s">
        <v>7</v>
      </c>
      <c r="B6" s="19">
        <f t="shared" ref="B6:AF6" si="3">SUM(B2:B3)</f>
        <v>0</v>
      </c>
      <c r="C6" s="19">
        <f t="shared" si="3"/>
        <v>0</v>
      </c>
      <c r="D6" s="19">
        <f t="shared" si="3"/>
        <v>0</v>
      </c>
      <c r="E6" s="19">
        <f t="shared" si="3"/>
        <v>0</v>
      </c>
      <c r="F6" s="19">
        <f t="shared" si="3"/>
        <v>0</v>
      </c>
      <c r="G6" s="19">
        <f t="shared" si="3"/>
        <v>0</v>
      </c>
      <c r="H6" s="19">
        <f t="shared" si="3"/>
        <v>0</v>
      </c>
      <c r="I6" s="19">
        <f t="shared" si="3"/>
        <v>0</v>
      </c>
      <c r="J6" s="19">
        <f t="shared" si="3"/>
        <v>0</v>
      </c>
      <c r="K6" s="19">
        <f t="shared" si="3"/>
        <v>0</v>
      </c>
      <c r="L6" s="19">
        <f t="shared" si="3"/>
        <v>0</v>
      </c>
      <c r="M6" s="19">
        <f t="shared" si="3"/>
        <v>0</v>
      </c>
      <c r="N6" s="19">
        <f t="shared" si="3"/>
        <v>0</v>
      </c>
      <c r="O6" s="19">
        <f t="shared" si="3"/>
        <v>0</v>
      </c>
      <c r="P6" s="19">
        <f t="shared" si="3"/>
        <v>0</v>
      </c>
      <c r="Q6" s="19">
        <f t="shared" si="3"/>
        <v>0</v>
      </c>
      <c r="R6" s="19">
        <f t="shared" si="3"/>
        <v>0</v>
      </c>
      <c r="S6" s="19">
        <f t="shared" si="3"/>
        <v>0</v>
      </c>
      <c r="T6" s="19">
        <f t="shared" si="3"/>
        <v>0</v>
      </c>
      <c r="U6" s="19">
        <f t="shared" si="3"/>
        <v>0</v>
      </c>
      <c r="V6" s="19">
        <f t="shared" si="3"/>
        <v>0</v>
      </c>
      <c r="W6" s="19">
        <f t="shared" si="3"/>
        <v>0</v>
      </c>
      <c r="X6" s="66">
        <f t="shared" si="3"/>
        <v>0</v>
      </c>
      <c r="Y6" s="66">
        <f t="shared" si="3"/>
        <v>0</v>
      </c>
      <c r="Z6" s="66">
        <f t="shared" si="3"/>
        <v>0</v>
      </c>
      <c r="AA6" s="66">
        <f t="shared" si="3"/>
        <v>0</v>
      </c>
      <c r="AB6" s="66">
        <f t="shared" si="3"/>
        <v>0</v>
      </c>
      <c r="AC6" s="66">
        <f t="shared" si="3"/>
        <v>0</v>
      </c>
      <c r="AD6" s="66">
        <f t="shared" si="3"/>
        <v>0</v>
      </c>
      <c r="AE6" s="66">
        <f t="shared" si="3"/>
        <v>0</v>
      </c>
      <c r="AF6" s="66">
        <f t="shared" si="3"/>
        <v>0</v>
      </c>
    </row>
    <row r="7" spans="1:32" ht="14.25" x14ac:dyDescent="0.45">
      <c r="A7" s="14" t="s">
        <v>8</v>
      </c>
      <c r="B7" s="16">
        <f t="shared" ref="B7:AF7" si="4">SUM(B8:B17)</f>
        <v>0</v>
      </c>
      <c r="C7" s="16">
        <f t="shared" si="4"/>
        <v>0</v>
      </c>
      <c r="D7" s="16">
        <f t="shared" si="4"/>
        <v>0</v>
      </c>
      <c r="E7" s="16">
        <f t="shared" si="4"/>
        <v>0</v>
      </c>
      <c r="F7" s="16">
        <f t="shared" si="4"/>
        <v>0</v>
      </c>
      <c r="G7" s="16">
        <f t="shared" si="4"/>
        <v>0</v>
      </c>
      <c r="H7" s="16">
        <f t="shared" si="4"/>
        <v>0</v>
      </c>
      <c r="I7" s="16">
        <f t="shared" si="4"/>
        <v>0</v>
      </c>
      <c r="J7" s="16">
        <f t="shared" si="4"/>
        <v>0</v>
      </c>
      <c r="K7" s="16">
        <f t="shared" si="4"/>
        <v>0</v>
      </c>
      <c r="L7" s="16">
        <f t="shared" si="4"/>
        <v>0</v>
      </c>
      <c r="M7" s="16">
        <f t="shared" si="4"/>
        <v>0</v>
      </c>
      <c r="N7" s="16">
        <f t="shared" si="4"/>
        <v>0</v>
      </c>
      <c r="O7" s="16">
        <f t="shared" si="4"/>
        <v>0</v>
      </c>
      <c r="P7" s="16">
        <f t="shared" si="4"/>
        <v>0</v>
      </c>
      <c r="Q7" s="16">
        <f t="shared" si="4"/>
        <v>0</v>
      </c>
      <c r="R7" s="16">
        <f t="shared" si="4"/>
        <v>0</v>
      </c>
      <c r="S7" s="16">
        <f t="shared" si="4"/>
        <v>0</v>
      </c>
      <c r="T7" s="16">
        <f t="shared" si="4"/>
        <v>0</v>
      </c>
      <c r="U7" s="16">
        <f t="shared" si="4"/>
        <v>0</v>
      </c>
      <c r="V7" s="16">
        <f t="shared" si="4"/>
        <v>0</v>
      </c>
      <c r="W7" s="16">
        <f t="shared" si="4"/>
        <v>0</v>
      </c>
      <c r="X7" s="16">
        <f t="shared" si="4"/>
        <v>0</v>
      </c>
      <c r="Y7" s="16">
        <f t="shared" si="4"/>
        <v>0</v>
      </c>
      <c r="Z7" s="16">
        <f t="shared" si="4"/>
        <v>0</v>
      </c>
      <c r="AA7" s="16">
        <f t="shared" si="4"/>
        <v>0</v>
      </c>
      <c r="AB7" s="16">
        <f t="shared" si="4"/>
        <v>0</v>
      </c>
      <c r="AC7" s="16">
        <f t="shared" si="4"/>
        <v>0</v>
      </c>
      <c r="AD7" s="16">
        <f t="shared" si="4"/>
        <v>0</v>
      </c>
      <c r="AE7" s="16">
        <f t="shared" si="4"/>
        <v>0</v>
      </c>
      <c r="AF7" s="16">
        <f t="shared" si="4"/>
        <v>0</v>
      </c>
    </row>
    <row r="8" spans="1:32" ht="14.25" x14ac:dyDescent="0.45">
      <c r="A8" s="20" t="s">
        <v>187</v>
      </c>
      <c r="B8" s="16"/>
      <c r="C8" s="16"/>
      <c r="D8" s="16"/>
      <c r="E8" s="16"/>
      <c r="F8" s="16"/>
      <c r="G8" s="21"/>
      <c r="H8" s="21"/>
      <c r="I8" s="21"/>
      <c r="J8" s="21"/>
      <c r="K8" s="21"/>
      <c r="L8" s="21"/>
      <c r="M8" s="21"/>
      <c r="N8" s="21"/>
      <c r="O8" s="21"/>
      <c r="P8" s="21"/>
      <c r="Q8" s="21"/>
      <c r="R8" s="21"/>
      <c r="S8" s="21"/>
      <c r="T8" s="21"/>
      <c r="U8" s="92"/>
      <c r="V8" s="92"/>
      <c r="W8" s="92"/>
      <c r="X8" s="66"/>
      <c r="Y8" s="66"/>
      <c r="Z8" s="66"/>
      <c r="AA8" s="66"/>
      <c r="AB8" s="66"/>
      <c r="AC8" s="66"/>
      <c r="AD8" s="66"/>
      <c r="AE8" s="66"/>
      <c r="AF8" s="66"/>
    </row>
    <row r="9" spans="1:32" ht="14.25" x14ac:dyDescent="0.45">
      <c r="A9" s="20" t="s">
        <v>188</v>
      </c>
      <c r="B9" s="16"/>
      <c r="C9" s="16"/>
      <c r="D9" s="16"/>
      <c r="E9" s="92"/>
      <c r="F9" s="92"/>
      <c r="G9" s="92"/>
      <c r="H9" s="92"/>
      <c r="I9" s="92"/>
      <c r="J9" s="92"/>
      <c r="K9" s="92"/>
      <c r="L9" s="92"/>
      <c r="M9" s="92"/>
      <c r="N9" s="92"/>
      <c r="O9" s="92"/>
      <c r="P9" s="92"/>
      <c r="Q9" s="92"/>
      <c r="R9" s="92"/>
      <c r="S9" s="92"/>
      <c r="T9" s="92"/>
      <c r="U9" s="92"/>
      <c r="V9" s="92"/>
      <c r="W9" s="92"/>
      <c r="X9" s="66"/>
      <c r="Y9" s="66"/>
      <c r="Z9" s="66"/>
      <c r="AA9" s="66"/>
      <c r="AB9" s="66"/>
      <c r="AC9" s="66"/>
      <c r="AD9" s="66"/>
      <c r="AE9" s="66"/>
      <c r="AF9" s="66"/>
    </row>
    <row r="10" spans="1:32" ht="14.25" x14ac:dyDescent="0.45">
      <c r="A10" s="20" t="s">
        <v>189</v>
      </c>
      <c r="B10" s="16"/>
      <c r="C10" s="16"/>
      <c r="D10" s="21"/>
      <c r="E10" s="21"/>
      <c r="F10" s="21"/>
      <c r="G10" s="21"/>
      <c r="H10" s="21"/>
      <c r="I10" s="21"/>
      <c r="J10" s="21"/>
      <c r="K10" s="21"/>
      <c r="L10" s="21"/>
      <c r="M10" s="92"/>
      <c r="N10" s="92"/>
      <c r="O10" s="92"/>
      <c r="P10" s="92"/>
      <c r="Q10" s="92"/>
      <c r="R10" s="92"/>
      <c r="S10" s="92"/>
      <c r="T10" s="92"/>
      <c r="U10" s="92"/>
      <c r="V10" s="92"/>
      <c r="W10" s="92"/>
      <c r="X10" s="66"/>
      <c r="Y10" s="66"/>
      <c r="Z10" s="66"/>
      <c r="AA10" s="66"/>
      <c r="AB10" s="66"/>
      <c r="AC10" s="66"/>
      <c r="AD10" s="66"/>
      <c r="AE10" s="66"/>
      <c r="AF10" s="66"/>
    </row>
    <row r="11" spans="1:32" ht="14.25" x14ac:dyDescent="0.45">
      <c r="A11" s="20" t="s">
        <v>190</v>
      </c>
      <c r="B11" s="16"/>
      <c r="C11" s="16"/>
      <c r="D11" s="21"/>
      <c r="E11" s="21"/>
      <c r="F11" s="21"/>
      <c r="G11" s="21"/>
      <c r="H11" s="21"/>
      <c r="I11" s="21"/>
      <c r="J11" s="21"/>
      <c r="K11" s="21"/>
      <c r="L11" s="21"/>
      <c r="M11" s="21"/>
      <c r="N11" s="21"/>
      <c r="O11" s="21"/>
      <c r="P11" s="21"/>
      <c r="Q11" s="21"/>
      <c r="R11" s="21"/>
      <c r="S11" s="21"/>
      <c r="T11" s="21"/>
      <c r="U11" s="92"/>
      <c r="V11" s="92"/>
      <c r="W11" s="92"/>
      <c r="X11" s="66"/>
      <c r="Y11" s="66"/>
      <c r="Z11" s="66"/>
      <c r="AA11" s="66"/>
      <c r="AB11" s="66"/>
      <c r="AC11" s="66"/>
      <c r="AD11" s="66"/>
      <c r="AE11" s="66"/>
      <c r="AF11" s="66"/>
    </row>
    <row r="12" spans="1:32" ht="14.25" x14ac:dyDescent="0.45">
      <c r="A12" s="20" t="s">
        <v>191</v>
      </c>
      <c r="B12" s="22"/>
      <c r="C12" s="22"/>
      <c r="D12" s="22"/>
      <c r="E12" s="23"/>
      <c r="F12" s="23"/>
      <c r="G12" s="23"/>
      <c r="H12" s="23"/>
      <c r="I12" s="23"/>
      <c r="J12" s="23"/>
      <c r="K12" s="23"/>
      <c r="L12" s="23"/>
      <c r="M12" s="93"/>
      <c r="N12" s="93"/>
      <c r="O12" s="93"/>
      <c r="P12" s="93"/>
      <c r="Q12" s="93"/>
      <c r="R12" s="93"/>
      <c r="S12" s="93"/>
      <c r="T12" s="93"/>
      <c r="U12" s="93"/>
      <c r="V12" s="93"/>
      <c r="W12" s="93"/>
      <c r="X12" s="25"/>
      <c r="Y12" s="25"/>
      <c r="Z12" s="25"/>
      <c r="AA12" s="25"/>
      <c r="AB12" s="25"/>
      <c r="AC12" s="25"/>
      <c r="AD12" s="25"/>
      <c r="AE12" s="25"/>
      <c r="AF12" s="25"/>
    </row>
    <row r="13" spans="1:32" ht="14.25" x14ac:dyDescent="0.45">
      <c r="A13" s="66" t="s">
        <v>192</v>
      </c>
      <c r="B13" s="25"/>
      <c r="C13" s="25"/>
      <c r="D13" s="25"/>
      <c r="E13" s="25"/>
      <c r="F13" s="25"/>
      <c r="G13" s="25"/>
      <c r="H13" s="25"/>
      <c r="I13" s="25"/>
      <c r="J13" s="25"/>
      <c r="K13" s="25"/>
      <c r="L13" s="25"/>
      <c r="M13" s="25"/>
      <c r="N13" s="25"/>
      <c r="O13" s="25"/>
      <c r="P13" s="25"/>
      <c r="Q13" s="25"/>
      <c r="R13" s="25"/>
      <c r="S13" s="25"/>
      <c r="T13" s="25"/>
      <c r="U13" s="25"/>
      <c r="V13" s="25"/>
      <c r="W13" s="25"/>
      <c r="X13" s="25"/>
      <c r="Y13" s="25"/>
      <c r="Z13" s="25"/>
      <c r="AA13" s="25"/>
      <c r="AB13" s="25"/>
      <c r="AC13" s="25"/>
      <c r="AD13" s="25"/>
      <c r="AE13" s="25"/>
      <c r="AF13" s="25"/>
    </row>
    <row r="14" spans="1:32" ht="14.25" x14ac:dyDescent="0.45">
      <c r="A14" s="20" t="s">
        <v>193</v>
      </c>
      <c r="B14" s="25"/>
      <c r="C14" s="25"/>
      <c r="D14" s="25"/>
      <c r="E14" s="25"/>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row>
    <row r="15" spans="1:32" ht="14.25" x14ac:dyDescent="0.45">
      <c r="A15" s="20" t="s">
        <v>194</v>
      </c>
      <c r="B15" s="25"/>
      <c r="C15" s="25"/>
      <c r="D15" s="25"/>
      <c r="E15" s="25"/>
      <c r="F15" s="25"/>
      <c r="G15" s="25"/>
      <c r="H15" s="25"/>
      <c r="I15" s="25"/>
      <c r="J15" s="25"/>
      <c r="K15" s="25"/>
      <c r="L15" s="25"/>
      <c r="M15" s="25"/>
      <c r="N15" s="25"/>
      <c r="O15" s="25"/>
      <c r="P15" s="25"/>
      <c r="Q15" s="25"/>
      <c r="R15" s="25"/>
      <c r="S15" s="25"/>
      <c r="T15" s="25"/>
      <c r="U15" s="25"/>
      <c r="V15" s="25"/>
      <c r="W15" s="25"/>
      <c r="X15" s="25"/>
      <c r="Y15" s="25"/>
      <c r="Z15" s="25"/>
      <c r="AA15" s="25"/>
      <c r="AB15" s="25"/>
      <c r="AC15" s="25"/>
      <c r="AD15" s="25"/>
      <c r="AE15" s="25"/>
      <c r="AF15" s="25"/>
    </row>
    <row r="16" spans="1:32" ht="14.25" x14ac:dyDescent="0.45">
      <c r="A16" s="20" t="s">
        <v>195</v>
      </c>
      <c r="B16" s="25"/>
      <c r="C16" s="25"/>
      <c r="D16" s="25"/>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row>
    <row r="17" spans="1:32" ht="14.25" x14ac:dyDescent="0.45">
      <c r="A17" s="20" t="s">
        <v>196</v>
      </c>
      <c r="B17" s="25"/>
      <c r="C17" s="25"/>
      <c r="D17" s="25"/>
      <c r="E17" s="25"/>
      <c r="F17" s="25"/>
      <c r="G17" s="25"/>
      <c r="H17" s="25"/>
      <c r="I17" s="25"/>
      <c r="J17" s="25"/>
      <c r="K17" s="25"/>
      <c r="L17" s="25"/>
      <c r="M17" s="25"/>
      <c r="N17" s="25"/>
      <c r="O17" s="25"/>
      <c r="P17" s="25"/>
      <c r="Q17" s="25"/>
      <c r="R17" s="25"/>
      <c r="S17" s="25"/>
      <c r="T17" s="25"/>
      <c r="U17" s="25"/>
      <c r="V17" s="25"/>
      <c r="W17" s="25"/>
      <c r="X17" s="25"/>
      <c r="Y17" s="25"/>
      <c r="Z17" s="25"/>
      <c r="AA17" s="25"/>
      <c r="AB17" s="25"/>
      <c r="AC17" s="25"/>
      <c r="AD17" s="25"/>
      <c r="AE17" s="25"/>
      <c r="AF17" s="25"/>
    </row>
    <row r="18" spans="1:32" ht="14.25" x14ac:dyDescent="0.45">
      <c r="A18" s="27"/>
    </row>
    <row r="19" spans="1:32" ht="99.75" x14ac:dyDescent="0.45">
      <c r="A19" s="94" t="s">
        <v>197</v>
      </c>
      <c r="B19" s="14"/>
      <c r="C19" s="14"/>
    </row>
    <row r="20" spans="1:32" ht="14.25" x14ac:dyDescent="0.45">
      <c r="A20" s="27"/>
    </row>
    <row r="21" spans="1:32" ht="30.75" customHeight="1" x14ac:dyDescent="0.45">
      <c r="A21" s="28" t="s">
        <v>20</v>
      </c>
    </row>
    <row r="22" spans="1:32" ht="15.75" customHeight="1" x14ac:dyDescent="0.45"/>
    <row r="23" spans="1:32" ht="15.75" customHeight="1" x14ac:dyDescent="0.45"/>
    <row r="24" spans="1:32" ht="15.75" customHeight="1" x14ac:dyDescent="0.45"/>
    <row r="25" spans="1:32" ht="15.75" customHeight="1" x14ac:dyDescent="0.45"/>
    <row r="26" spans="1:32" ht="32.25" customHeight="1" x14ac:dyDescent="0.45">
      <c r="A26" s="28" t="s">
        <v>24</v>
      </c>
    </row>
    <row r="27" spans="1:32" ht="15.75" customHeight="1" x14ac:dyDescent="0.45"/>
    <row r="28" spans="1:32" ht="15.75" customHeight="1" x14ac:dyDescent="0.45"/>
    <row r="29" spans="1:32" ht="15.75" customHeight="1" x14ac:dyDescent="0.45"/>
    <row r="30" spans="1:32" ht="15.75" customHeight="1" x14ac:dyDescent="0.45"/>
    <row r="31" spans="1:32" ht="15.75" customHeight="1" x14ac:dyDescent="0.45"/>
    <row r="32" spans="1:32" ht="15.75" customHeight="1" x14ac:dyDescent="0.45"/>
    <row r="33" ht="15.75" customHeight="1" x14ac:dyDescent="0.45"/>
    <row r="34" ht="15.75" customHeight="1" x14ac:dyDescent="0.45"/>
    <row r="35" ht="15.75" customHeight="1" x14ac:dyDescent="0.45"/>
    <row r="36" ht="15.75" customHeight="1" x14ac:dyDescent="0.45"/>
    <row r="37" ht="15.75" customHeight="1" x14ac:dyDescent="0.45"/>
    <row r="38" ht="15.75" customHeight="1" x14ac:dyDescent="0.45"/>
    <row r="39" ht="15.75" customHeight="1" x14ac:dyDescent="0.45"/>
    <row r="40" ht="15.75" customHeight="1" x14ac:dyDescent="0.45"/>
    <row r="41" ht="15.75" customHeight="1" x14ac:dyDescent="0.45"/>
    <row r="42" ht="15.75" customHeight="1" x14ac:dyDescent="0.45"/>
    <row r="43" ht="15.75" customHeight="1" x14ac:dyDescent="0.45"/>
    <row r="44" ht="15.75" customHeight="1" x14ac:dyDescent="0.45"/>
    <row r="45" ht="15.75" customHeight="1" x14ac:dyDescent="0.45"/>
    <row r="46" ht="15.75" customHeight="1" x14ac:dyDescent="0.45"/>
    <row r="47" ht="15.75" customHeight="1" x14ac:dyDescent="0.45"/>
    <row r="48" ht="15.75" customHeight="1" x14ac:dyDescent="0.45"/>
    <row r="49" ht="15.75" customHeight="1" x14ac:dyDescent="0.45"/>
    <row r="50" ht="15.75" customHeight="1" x14ac:dyDescent="0.45"/>
    <row r="51" ht="15.75" customHeight="1" x14ac:dyDescent="0.45"/>
    <row r="52" ht="15.75" customHeight="1" x14ac:dyDescent="0.45"/>
    <row r="53" ht="15.75" customHeight="1" x14ac:dyDescent="0.45"/>
    <row r="54" ht="15.75" customHeight="1" x14ac:dyDescent="0.45"/>
    <row r="55" ht="15.75" customHeight="1" x14ac:dyDescent="0.45"/>
    <row r="56" ht="15.75" customHeight="1" x14ac:dyDescent="0.45"/>
    <row r="57" ht="15.75" customHeight="1" x14ac:dyDescent="0.45"/>
    <row r="58" ht="15.75" customHeight="1" x14ac:dyDescent="0.45"/>
    <row r="59" ht="15.75" customHeight="1" x14ac:dyDescent="0.45"/>
    <row r="60" ht="15.75" customHeight="1" x14ac:dyDescent="0.45"/>
    <row r="61" ht="15.75" customHeight="1" x14ac:dyDescent="0.45"/>
    <row r="62" ht="15.75" customHeight="1" x14ac:dyDescent="0.45"/>
    <row r="63" ht="15.75" customHeight="1" x14ac:dyDescent="0.45"/>
    <row r="64"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row r="984" ht="15.75" customHeight="1" x14ac:dyDescent="0.45"/>
    <row r="985" ht="15.75" customHeight="1" x14ac:dyDescent="0.45"/>
    <row r="986" ht="15.75" customHeight="1" x14ac:dyDescent="0.45"/>
    <row r="987" ht="15.75" customHeight="1" x14ac:dyDescent="0.45"/>
  </sheetData>
  <hyperlinks>
    <hyperlink ref="A19" r:id="rId1" xr:uid="{00000000-0004-0000-1300-000000000000}"/>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H34"/>
  <sheetViews>
    <sheetView workbookViewId="0"/>
  </sheetViews>
  <sheetFormatPr defaultColWidth="14.3984375" defaultRowHeight="15" customHeight="1" x14ac:dyDescent="0.45"/>
  <cols>
    <col min="1" max="1" width="4.265625" customWidth="1"/>
    <col min="7" max="7" width="9.1328125" customWidth="1"/>
    <col min="8" max="8" width="5" customWidth="1"/>
  </cols>
  <sheetData>
    <row r="1" spans="1:8" ht="15" customHeight="1" x14ac:dyDescent="0.45">
      <c r="A1" s="97"/>
      <c r="B1" s="97"/>
      <c r="C1" s="97"/>
      <c r="D1" s="97"/>
      <c r="E1" s="97"/>
      <c r="F1" s="97"/>
      <c r="G1" s="97"/>
      <c r="H1" s="97"/>
    </row>
    <row r="2" spans="1:8" ht="15" customHeight="1" x14ac:dyDescent="0.45">
      <c r="A2" s="97"/>
      <c r="H2" s="97"/>
    </row>
    <row r="3" spans="1:8" ht="15" customHeight="1" x14ac:dyDescent="0.45">
      <c r="A3" s="97"/>
      <c r="H3" s="97"/>
    </row>
    <row r="4" spans="1:8" ht="15" customHeight="1" x14ac:dyDescent="0.45">
      <c r="A4" s="97"/>
      <c r="H4" s="97"/>
    </row>
    <row r="5" spans="1:8" ht="15" customHeight="1" x14ac:dyDescent="0.45">
      <c r="A5" s="97"/>
      <c r="H5" s="97"/>
    </row>
    <row r="6" spans="1:8" ht="15" customHeight="1" x14ac:dyDescent="0.45">
      <c r="A6" s="97"/>
      <c r="H6" s="97"/>
    </row>
    <row r="7" spans="1:8" ht="15" customHeight="1" x14ac:dyDescent="0.45">
      <c r="A7" s="97"/>
      <c r="H7" s="97"/>
    </row>
    <row r="8" spans="1:8" ht="15" customHeight="1" x14ac:dyDescent="0.45">
      <c r="A8" s="97"/>
      <c r="H8" s="97"/>
    </row>
    <row r="9" spans="1:8" ht="15" customHeight="1" x14ac:dyDescent="0.45">
      <c r="A9" s="97"/>
      <c r="H9" s="97"/>
    </row>
    <row r="10" spans="1:8" ht="15" customHeight="1" x14ac:dyDescent="0.45">
      <c r="A10" s="97"/>
      <c r="H10" s="97"/>
    </row>
    <row r="11" spans="1:8" ht="15" customHeight="1" x14ac:dyDescent="0.45">
      <c r="A11" s="97"/>
      <c r="H11" s="97"/>
    </row>
    <row r="12" spans="1:8" ht="15" customHeight="1" x14ac:dyDescent="0.45">
      <c r="A12" s="97"/>
      <c r="H12" s="97"/>
    </row>
    <row r="13" spans="1:8" ht="15" customHeight="1" x14ac:dyDescent="0.45">
      <c r="A13" s="97"/>
      <c r="H13" s="97"/>
    </row>
    <row r="14" spans="1:8" ht="15" customHeight="1" x14ac:dyDescent="0.45">
      <c r="A14" s="97"/>
      <c r="H14" s="97"/>
    </row>
    <row r="15" spans="1:8" ht="15" customHeight="1" x14ac:dyDescent="0.45">
      <c r="A15" s="97"/>
      <c r="H15" s="97"/>
    </row>
    <row r="16" spans="1:8" ht="15" customHeight="1" x14ac:dyDescent="0.45">
      <c r="A16" s="97"/>
      <c r="H16" s="97"/>
    </row>
    <row r="17" spans="1:8" ht="15" customHeight="1" x14ac:dyDescent="0.45">
      <c r="A17" s="97"/>
      <c r="H17" s="97"/>
    </row>
    <row r="18" spans="1:8" ht="15" customHeight="1" x14ac:dyDescent="0.45">
      <c r="A18" s="97"/>
      <c r="B18" s="97"/>
      <c r="C18" s="97"/>
      <c r="D18" s="97"/>
      <c r="E18" s="97"/>
      <c r="F18" s="97"/>
      <c r="G18" s="97"/>
      <c r="H18" s="97"/>
    </row>
    <row r="19" spans="1:8" x14ac:dyDescent="0.45">
      <c r="A19" s="97"/>
      <c r="B19" s="103" t="s">
        <v>198</v>
      </c>
      <c r="C19" s="104"/>
      <c r="D19" s="104"/>
      <c r="E19" s="104"/>
      <c r="F19" s="104"/>
      <c r="G19" s="105"/>
      <c r="H19" s="97"/>
    </row>
    <row r="20" spans="1:8" x14ac:dyDescent="0.45">
      <c r="A20" s="97"/>
      <c r="B20" s="106"/>
      <c r="C20" s="97"/>
      <c r="D20" s="97"/>
      <c r="E20" s="97"/>
      <c r="F20" s="97"/>
      <c r="G20" s="107"/>
      <c r="H20" s="97"/>
    </row>
    <row r="21" spans="1:8" x14ac:dyDescent="0.45">
      <c r="A21" s="97"/>
      <c r="B21" s="106"/>
      <c r="C21" s="97"/>
      <c r="D21" s="97"/>
      <c r="E21" s="97"/>
      <c r="F21" s="97"/>
      <c r="G21" s="107"/>
      <c r="H21" s="97"/>
    </row>
    <row r="22" spans="1:8" x14ac:dyDescent="0.45">
      <c r="A22" s="97"/>
      <c r="B22" s="106"/>
      <c r="C22" s="97"/>
      <c r="D22" s="97"/>
      <c r="E22" s="97"/>
      <c r="F22" s="97"/>
      <c r="G22" s="107"/>
      <c r="H22" s="97"/>
    </row>
    <row r="23" spans="1:8" x14ac:dyDescent="0.45">
      <c r="A23" s="97"/>
      <c r="B23" s="106"/>
      <c r="C23" s="97"/>
      <c r="D23" s="97"/>
      <c r="E23" s="97"/>
      <c r="F23" s="97"/>
      <c r="G23" s="107"/>
      <c r="H23" s="97"/>
    </row>
    <row r="24" spans="1:8" x14ac:dyDescent="0.45">
      <c r="A24" s="97"/>
      <c r="B24" s="106"/>
      <c r="C24" s="97"/>
      <c r="D24" s="97"/>
      <c r="E24" s="97"/>
      <c r="F24" s="97"/>
      <c r="G24" s="107"/>
      <c r="H24" s="97"/>
    </row>
    <row r="25" spans="1:8" x14ac:dyDescent="0.45">
      <c r="A25" s="97"/>
      <c r="B25" s="106"/>
      <c r="C25" s="97"/>
      <c r="D25" s="97"/>
      <c r="E25" s="97"/>
      <c r="F25" s="97"/>
      <c r="G25" s="107"/>
      <c r="H25" s="97"/>
    </row>
    <row r="26" spans="1:8" x14ac:dyDescent="0.45">
      <c r="A26" s="97"/>
      <c r="B26" s="106"/>
      <c r="C26" s="97"/>
      <c r="D26" s="97"/>
      <c r="E26" s="97"/>
      <c r="F26" s="97"/>
      <c r="G26" s="107"/>
      <c r="H26" s="97"/>
    </row>
    <row r="27" spans="1:8" x14ac:dyDescent="0.45">
      <c r="A27" s="97"/>
      <c r="B27" s="106"/>
      <c r="C27" s="97"/>
      <c r="D27" s="97"/>
      <c r="E27" s="97"/>
      <c r="F27" s="97"/>
      <c r="G27" s="107"/>
      <c r="H27" s="97"/>
    </row>
    <row r="28" spans="1:8" x14ac:dyDescent="0.45">
      <c r="A28" s="97"/>
      <c r="B28" s="106"/>
      <c r="C28" s="97"/>
      <c r="D28" s="97"/>
      <c r="E28" s="97"/>
      <c r="F28" s="97"/>
      <c r="G28" s="107"/>
      <c r="H28" s="97"/>
    </row>
    <row r="29" spans="1:8" x14ac:dyDescent="0.45">
      <c r="A29" s="97"/>
      <c r="B29" s="106"/>
      <c r="C29" s="97"/>
      <c r="D29" s="97"/>
      <c r="E29" s="97"/>
      <c r="F29" s="97"/>
      <c r="G29" s="107"/>
      <c r="H29" s="97"/>
    </row>
    <row r="30" spans="1:8" x14ac:dyDescent="0.45">
      <c r="A30" s="97"/>
      <c r="B30" s="106"/>
      <c r="C30" s="97"/>
      <c r="D30" s="97"/>
      <c r="E30" s="97"/>
      <c r="F30" s="97"/>
      <c r="G30" s="107"/>
      <c r="H30" s="97"/>
    </row>
    <row r="31" spans="1:8" x14ac:dyDescent="0.45">
      <c r="B31" s="106"/>
      <c r="C31" s="97"/>
      <c r="D31" s="97"/>
      <c r="E31" s="97"/>
      <c r="F31" s="97"/>
      <c r="G31" s="107"/>
    </row>
    <row r="32" spans="1:8" x14ac:dyDescent="0.45">
      <c r="B32" s="108"/>
      <c r="C32" s="109"/>
      <c r="D32" s="109"/>
      <c r="E32" s="109"/>
      <c r="F32" s="109"/>
      <c r="G32" s="110"/>
    </row>
    <row r="33" spans="2:7" x14ac:dyDescent="0.45">
      <c r="B33" s="95"/>
      <c r="C33" s="95"/>
      <c r="D33" s="95"/>
      <c r="E33" s="95"/>
      <c r="F33" s="95"/>
      <c r="G33" s="95"/>
    </row>
    <row r="34" spans="2:7" x14ac:dyDescent="0.45">
      <c r="B34" s="95"/>
      <c r="C34" s="95"/>
      <c r="D34" s="95"/>
      <c r="E34" s="95"/>
      <c r="F34" s="95"/>
      <c r="G34" s="95"/>
    </row>
  </sheetData>
  <mergeCells count="5">
    <mergeCell ref="A1:G1"/>
    <mergeCell ref="H1:H30"/>
    <mergeCell ref="A2:A30"/>
    <mergeCell ref="B18:G18"/>
    <mergeCell ref="B19:G32"/>
  </mergeCells>
  <hyperlinks>
    <hyperlink ref="B19" r:id="rId1" xr:uid="{00000000-0004-0000-1400-000000000000}"/>
  </hyperlink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CD-3</vt:lpstr>
      <vt:lpstr>CD-9</vt:lpstr>
      <vt:lpstr>CD-13</vt:lpstr>
      <vt:lpstr>CD-21</vt:lpstr>
      <vt:lpstr>CD-22</vt:lpstr>
      <vt:lpstr>CD-27</vt:lpstr>
      <vt:lpstr>CD-40</vt:lpstr>
      <vt:lpstr>CD-41</vt:lpstr>
      <vt:lpstr>CD-45</vt:lpstr>
      <vt:lpstr>CD-47</vt:lpstr>
      <vt:lpstr>CD-49</vt:lpstr>
      <vt:lpstr>SD-5</vt:lpstr>
      <vt:lpstr>SD-19</vt:lpstr>
      <vt:lpstr>SD-35</vt:lpstr>
      <vt:lpstr>SD-37</vt:lpstr>
      <vt:lpstr>AD-47</vt:lpstr>
      <vt:lpstr>AD-58</vt:lpstr>
      <vt:lpstr>AD-74</vt:lpstr>
      <vt:lpstr>Statewide Results</vt:lpstr>
      <vt:lpstr>Template</vt:lpstr>
      <vt:lpstr>About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samantha.abelove@calvoter.org</dc:creator>
  <cp:lastModifiedBy>Ricky Rojas</cp:lastModifiedBy>
  <dcterms:created xsi:type="dcterms:W3CDTF">2022-11-14T17:04:27Z</dcterms:created>
  <dcterms:modified xsi:type="dcterms:W3CDTF">2026-04-20T04:48:07Z</dcterms:modified>
</cp:coreProperties>
</file>