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 activeTab="2"/>
  </bookViews>
  <sheets>
    <sheet name="DAFTAR KEBUTUHAN" sheetId="1" r:id="rId1"/>
    <sheet name="PEMBAYARAN" sheetId="3" r:id="rId2"/>
    <sheet name="REKAP PEMBAYARAN" sheetId="6" r:id="rId3"/>
  </sheets>
  <calcPr calcId="144525"/>
  <pivotCaches>
    <pivotCache cacheId="3" r:id="rId4"/>
  </pivotCaches>
</workbook>
</file>

<file path=xl/calcChain.xml><?xml version="1.0" encoding="utf-8"?>
<calcChain xmlns="http://schemas.openxmlformats.org/spreadsheetml/2006/main">
  <c r="G39" i="1" l="1"/>
  <c r="C55" i="1" l="1"/>
  <c r="B49" i="1"/>
  <c r="G38" i="1"/>
  <c r="D38" i="1"/>
  <c r="D34" i="6"/>
  <c r="D30" i="6"/>
  <c r="D32" i="6"/>
  <c r="D33" i="6"/>
  <c r="D31" i="6"/>
  <c r="D29" i="6"/>
  <c r="D36" i="1" l="1"/>
  <c r="G36" i="1"/>
  <c r="D28" i="6"/>
  <c r="D40" i="1" l="1"/>
  <c r="G28" i="1"/>
  <c r="D28" i="1"/>
  <c r="D7" i="6"/>
  <c r="D14" i="6"/>
  <c r="D10" i="6"/>
  <c r="D17" i="6"/>
  <c r="D13" i="6"/>
  <c r="D36" i="6" l="1"/>
  <c r="G48" i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<sst xmlns="http://schemas.openxmlformats.org/spreadsheetml/2006/main" count="354" uniqueCount="188">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</sst>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</cellXfs>
  <cellStyles count="1">
    <cellStyle name="Normal" xfId="0" builtinId="0"/>
  </cellStyles>
  <dxfs count="80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([$Rp-421]* #,##0.00_);_([$Rp-421]* \(#,##0.00\);_([$Rp-421]* &quot;-&quot;??_);_(@_)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60.484292824076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41">
    <format dxfId="79">
      <pivotArea outline="0" collapsedLevelsAreSubtotals="1" fieldPosition="0"/>
    </format>
    <format dxfId="78">
      <pivotArea collapsedLevelsAreSubtotals="1" fieldPosition="0">
        <references count="1">
          <reference field="2" count="1">
            <x v="13"/>
          </reference>
        </references>
      </pivotArea>
    </format>
    <format dxfId="77">
      <pivotArea dataOnly="0" labelOnly="1" fieldPosition="0">
        <references count="1">
          <reference field="2" count="1">
            <x v="13"/>
          </reference>
        </references>
      </pivotArea>
    </format>
    <format dxfId="76">
      <pivotArea collapsedLevelsAreSubtotals="1" fieldPosition="0">
        <references count="1">
          <reference field="2" count="1">
            <x v="10"/>
          </reference>
        </references>
      </pivotArea>
    </format>
    <format dxfId="75">
      <pivotArea dataOnly="0" labelOnly="1" fieldPosition="0">
        <references count="1">
          <reference field="2" count="1">
            <x v="10"/>
          </reference>
        </references>
      </pivotArea>
    </format>
    <format dxfId="74">
      <pivotArea collapsedLevelsAreSubtotals="1" fieldPosition="0">
        <references count="1">
          <reference field="2" count="1">
            <x v="9"/>
          </reference>
        </references>
      </pivotArea>
    </format>
    <format dxfId="73">
      <pivotArea dataOnly="0" labelOnly="1" fieldPosition="0">
        <references count="1">
          <reference field="2" count="1">
            <x v="9"/>
          </reference>
        </references>
      </pivotArea>
    </format>
    <format dxfId="72">
      <pivotArea collapsedLevelsAreSubtotals="1" fieldPosition="0">
        <references count="1">
          <reference field="2" count="1">
            <x v="25"/>
          </reference>
        </references>
      </pivotArea>
    </format>
    <format dxfId="71">
      <pivotArea dataOnly="0" labelOnly="1" fieldPosition="0">
        <references count="1">
          <reference field="2" count="1">
            <x v="25"/>
          </reference>
        </references>
      </pivotArea>
    </format>
    <format dxfId="70">
      <pivotArea collapsedLevelsAreSubtotals="1" fieldPosition="0">
        <references count="1">
          <reference field="2" count="1">
            <x v="24"/>
          </reference>
        </references>
      </pivotArea>
    </format>
    <format dxfId="69">
      <pivotArea dataOnly="0" labelOnly="1" fieldPosition="0">
        <references count="1">
          <reference field="2" count="1">
            <x v="24"/>
          </reference>
        </references>
      </pivotArea>
    </format>
    <format dxfId="68">
      <pivotArea collapsedLevelsAreSubtotals="1" fieldPosition="0">
        <references count="1">
          <reference field="2" count="1">
            <x v="6"/>
          </reference>
        </references>
      </pivotArea>
    </format>
    <format dxfId="67">
      <pivotArea dataOnly="0" labelOnly="1" fieldPosition="0">
        <references count="1">
          <reference field="2" count="1">
            <x v="6"/>
          </reference>
        </references>
      </pivotArea>
    </format>
    <format dxfId="66">
      <pivotArea collapsedLevelsAreSubtotals="1" fieldPosition="0">
        <references count="1">
          <reference field="2" count="1">
            <x v="3"/>
          </reference>
        </references>
      </pivotArea>
    </format>
    <format dxfId="65">
      <pivotArea dataOnly="0" labelOnly="1" fieldPosition="0">
        <references count="1">
          <reference field="2" count="1">
            <x v="3"/>
          </reference>
        </references>
      </pivotArea>
    </format>
    <format dxfId="64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63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62">
      <pivotArea collapsedLevelsAreSubtotals="1" fieldPosition="0">
        <references count="1">
          <reference field="2" count="1">
            <x v="10"/>
          </reference>
        </references>
      </pivotArea>
    </format>
    <format dxfId="61">
      <pivotArea dataOnly="0" labelOnly="1" fieldPosition="0">
        <references count="1">
          <reference field="2" count="1">
            <x v="10"/>
          </reference>
        </references>
      </pivotArea>
    </format>
    <format dxfId="60">
      <pivotArea collapsedLevelsAreSubtotals="1" fieldPosition="0">
        <references count="1">
          <reference field="2" count="1">
            <x v="13"/>
          </reference>
        </references>
      </pivotArea>
    </format>
    <format dxfId="59">
      <pivotArea dataOnly="0" labelOnly="1" fieldPosition="0">
        <references count="1">
          <reference field="2" count="1">
            <x v="13"/>
          </reference>
        </references>
      </pivotArea>
    </format>
    <format dxfId="58">
      <pivotArea collapsedLevelsAreSubtotals="1" fieldPosition="0">
        <references count="1">
          <reference field="2" count="1">
            <x v="9"/>
          </reference>
        </references>
      </pivotArea>
    </format>
    <format dxfId="57">
      <pivotArea dataOnly="0" labelOnly="1" fieldPosition="0">
        <references count="1">
          <reference field="2" count="1">
            <x v="9"/>
          </reference>
        </references>
      </pivotArea>
    </format>
    <format dxfId="56">
      <pivotArea collapsedLevelsAreSubtotals="1" fieldPosition="0">
        <references count="1">
          <reference field="2" count="1">
            <x v="3"/>
          </reference>
        </references>
      </pivotArea>
    </format>
    <format dxfId="55">
      <pivotArea dataOnly="0" labelOnly="1" fieldPosition="0">
        <references count="1">
          <reference field="2" count="1">
            <x v="3"/>
          </reference>
        </references>
      </pivotArea>
    </format>
    <format dxfId="54">
      <pivotArea collapsedLevelsAreSubtotals="1" fieldPosition="0">
        <references count="1">
          <reference field="2" count="1">
            <x v="24"/>
          </reference>
        </references>
      </pivotArea>
    </format>
    <format dxfId="53">
      <pivotArea dataOnly="0" labelOnly="1" fieldPosition="0">
        <references count="1">
          <reference field="2" count="1">
            <x v="24"/>
          </reference>
        </references>
      </pivotArea>
    </format>
    <format dxfId="52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51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50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49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48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47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46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45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44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3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2">
      <pivotArea collapsedLevelsAreSubtotals="1" fieldPosition="0">
        <references count="1">
          <reference field="2" count="1">
            <x v="23"/>
          </reference>
        </references>
      </pivotArea>
    </format>
    <format dxfId="41">
      <pivotArea dataOnly="0" labelOnly="1" fieldPosition="0">
        <references count="1">
          <reference field="2" count="1">
            <x v="23"/>
          </reference>
        </references>
      </pivotArea>
    </format>
    <format dxfId="1">
      <pivotArea collapsedLevelsAreSubtotals="1" fieldPosition="0">
        <references count="1">
          <reference field="2" count="1">
            <x v="31"/>
          </reference>
        </references>
      </pivotArea>
    </format>
    <format dxfId="0">
      <pivotArea dataOnly="0" labelOnly="1" fieldPosition="0">
        <references count="1">
          <reference field="2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8" zoomScale="85" zoomScaleNormal="85" workbookViewId="0">
      <selection activeCell="A79" sqref="A79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300000</v>
      </c>
      <c r="F10" s="13">
        <v>3</v>
      </c>
      <c r="G10" s="12">
        <f>E10*F10</f>
        <v>900000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111109870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3" zoomScaleNormal="100" workbookViewId="0">
      <selection activeCell="A77" sqref="A77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183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184</v>
      </c>
      <c r="B75" s="26">
        <v>43659</v>
      </c>
      <c r="C75" s="5">
        <v>517500</v>
      </c>
      <c r="D75" t="s">
        <v>185</v>
      </c>
      <c r="E75" t="s">
        <v>182</v>
      </c>
    </row>
    <row r="76" spans="1:5" x14ac:dyDescent="0.25">
      <c r="A76" t="s">
        <v>186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187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B78" s="26"/>
      <c r="C78" s="5"/>
    </row>
    <row r="79" spans="1:5" x14ac:dyDescent="0.25">
      <c r="B79" s="26"/>
      <c r="C79" s="5"/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abSelected="1" topLeftCell="A22" workbookViewId="0">
      <selection activeCell="A35" sqref="A35:C35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4" x14ac:dyDescent="0.35">
      <c r="A4" s="34" t="s">
        <v>130</v>
      </c>
      <c r="B4" s="35">
        <v>39000</v>
      </c>
      <c r="C4" s="36" t="s">
        <v>27</v>
      </c>
      <c r="D4" s="5"/>
    </row>
    <row r="5" spans="1:4" x14ac:dyDescent="0.35">
      <c r="A5" s="34" t="s">
        <v>133</v>
      </c>
      <c r="B5" s="35">
        <v>86500</v>
      </c>
      <c r="C5" s="36" t="s">
        <v>27</v>
      </c>
      <c r="D5" s="5"/>
    </row>
    <row r="6" spans="1:4" x14ac:dyDescent="0.35">
      <c r="A6" s="34" t="s">
        <v>121</v>
      </c>
      <c r="B6" s="35">
        <v>1982700</v>
      </c>
      <c r="C6" s="36" t="s">
        <v>27</v>
      </c>
      <c r="D6" s="5"/>
    </row>
    <row r="7" spans="1:4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</row>
    <row r="8" spans="1:4" x14ac:dyDescent="0.35">
      <c r="A8" s="34" t="s">
        <v>129</v>
      </c>
      <c r="B8" s="35">
        <v>1763250</v>
      </c>
      <c r="C8" s="36" t="s">
        <v>27</v>
      </c>
      <c r="D8" s="5"/>
    </row>
    <row r="9" spans="1:4" x14ac:dyDescent="0.35">
      <c r="A9" s="34" t="s">
        <v>132</v>
      </c>
      <c r="B9" s="35">
        <v>2462982</v>
      </c>
      <c r="C9" s="36" t="s">
        <v>27</v>
      </c>
      <c r="D9" s="5"/>
    </row>
    <row r="10" spans="1:4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4" x14ac:dyDescent="0.35">
      <c r="A11" s="34" t="s">
        <v>127</v>
      </c>
      <c r="B11" s="35">
        <v>3000000</v>
      </c>
      <c r="C11" s="36" t="s">
        <v>27</v>
      </c>
      <c r="D11" s="5"/>
    </row>
    <row r="12" spans="1:4" x14ac:dyDescent="0.35">
      <c r="A12" s="34" t="s">
        <v>120</v>
      </c>
      <c r="B12" s="35">
        <v>1000000</v>
      </c>
      <c r="C12" s="36" t="s">
        <v>27</v>
      </c>
      <c r="D12" s="5"/>
    </row>
    <row r="13" spans="1:4" x14ac:dyDescent="0.35">
      <c r="A13" s="31" t="s">
        <v>117</v>
      </c>
      <c r="B13" s="32">
        <v>1000000</v>
      </c>
      <c r="C13" s="33">
        <v>8000000</v>
      </c>
      <c r="D13" s="33">
        <f>C13-GETPIVOTDATA("NOMINAL",$A$3,"VENDOR","Koh Bastian")</f>
        <v>7000000</v>
      </c>
    </row>
    <row r="14" spans="1:4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</row>
    <row r="15" spans="1:4" x14ac:dyDescent="0.35">
      <c r="A15" s="34" t="s">
        <v>135</v>
      </c>
      <c r="B15" s="35">
        <v>2500000</v>
      </c>
      <c r="C15" s="36" t="s">
        <v>27</v>
      </c>
      <c r="D15" s="5"/>
    </row>
    <row r="16" spans="1:4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2156750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</row>
    <row r="33" spans="1:4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</row>
    <row r="34" spans="1:4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</row>
    <row r="35" spans="1:4" x14ac:dyDescent="0.25">
      <c r="A35" s="34" t="s">
        <v>182</v>
      </c>
      <c r="B35" s="35">
        <v>859500</v>
      </c>
      <c r="C35" s="8" t="s">
        <v>27</v>
      </c>
      <c r="D35" s="5"/>
    </row>
    <row r="36" spans="1:4" x14ac:dyDescent="0.25">
      <c r="A36" s="24" t="s">
        <v>139</v>
      </c>
      <c r="B36" s="15">
        <v>67641132</v>
      </c>
      <c r="D36" s="5">
        <f>SUM(D4:D35)</f>
        <v>50373500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REKAP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2019-07-14T04:37:38Z</dcterms:modified>
</cp:coreProperties>
</file>