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32" windowWidth="13380" windowHeight="9000"/>
  </bookViews>
  <sheets>
    <sheet name="Letter E" sheetId="2" r:id="rId1"/>
    <sheet name="Substance j" sheetId="1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26" i="1" l="1"/>
  <c r="F26" i="1"/>
  <c r="E26" i="1"/>
  <c r="D26" i="1"/>
  <c r="C26" i="1"/>
  <c r="B26" i="1"/>
  <c r="G16" i="1"/>
  <c r="F16" i="1"/>
  <c r="E16" i="1"/>
  <c r="D16" i="1"/>
  <c r="C16" i="1"/>
  <c r="B16" i="1"/>
  <c r="H10" i="1"/>
  <c r="E11" i="1" s="1"/>
  <c r="E12" i="1" s="1"/>
  <c r="G12" i="1"/>
  <c r="G11" i="1"/>
  <c r="F11" i="1"/>
  <c r="F12" i="1" s="1"/>
  <c r="C11" i="1"/>
  <c r="C12" i="1" s="1"/>
  <c r="B11" i="1"/>
  <c r="B12" i="1" s="1"/>
  <c r="G10" i="1"/>
  <c r="F10" i="1"/>
  <c r="E10" i="1"/>
  <c r="D10" i="1"/>
  <c r="C10" i="1"/>
  <c r="B10" i="1"/>
  <c r="G25" i="2"/>
  <c r="F25" i="2"/>
  <c r="E25" i="2"/>
  <c r="D25" i="2"/>
  <c r="C25" i="2"/>
  <c r="B25" i="2"/>
  <c r="H24" i="2"/>
  <c r="H23" i="2"/>
  <c r="H17" i="2"/>
  <c r="G16" i="2"/>
  <c r="G18" i="2" s="1"/>
  <c r="F16" i="2"/>
  <c r="F18" i="2" s="1"/>
  <c r="E16" i="2"/>
  <c r="E18" i="2" s="1"/>
  <c r="D16" i="2"/>
  <c r="D18" i="2" s="1"/>
  <c r="C16" i="2"/>
  <c r="C18" i="2" s="1"/>
  <c r="B16" i="2"/>
  <c r="B18" i="2" s="1"/>
  <c r="G11" i="2"/>
  <c r="F11" i="2"/>
  <c r="E11" i="2"/>
  <c r="D11" i="2"/>
  <c r="C11" i="2"/>
  <c r="B11" i="2"/>
  <c r="H10" i="2"/>
  <c r="H9" i="2"/>
  <c r="G4" i="2"/>
  <c r="F4" i="2"/>
  <c r="E4" i="2"/>
  <c r="D4" i="2"/>
  <c r="C4" i="2"/>
  <c r="B4" i="2"/>
  <c r="H3" i="2"/>
  <c r="H2" i="2"/>
  <c r="G8" i="1"/>
  <c r="F8" i="1"/>
  <c r="E8" i="1"/>
  <c r="D8" i="1"/>
  <c r="C8" i="1"/>
  <c r="B8" i="1"/>
  <c r="H5" i="1"/>
  <c r="G7" i="1"/>
  <c r="F7" i="1"/>
  <c r="E7" i="1"/>
  <c r="D7" i="1"/>
  <c r="C7" i="1"/>
  <c r="B7" i="1"/>
  <c r="H3" i="1"/>
  <c r="H2" i="1"/>
  <c r="H26" i="1" l="1"/>
  <c r="H16" i="1"/>
  <c r="H12" i="1"/>
  <c r="D11" i="1"/>
  <c r="D12" i="1" s="1"/>
  <c r="C12" i="2"/>
  <c r="C13" i="2" s="1"/>
  <c r="G12" i="2"/>
  <c r="G13" i="2" s="1"/>
  <c r="D12" i="2"/>
  <c r="D13" i="2" s="1"/>
  <c r="H18" i="2"/>
  <c r="F19" i="2" s="1"/>
  <c r="F20" i="2" s="1"/>
  <c r="D19" i="2"/>
  <c r="D20" i="2" s="1"/>
  <c r="H11" i="2"/>
  <c r="H16" i="2"/>
  <c r="H4" i="2"/>
  <c r="H25" i="2"/>
  <c r="H8" i="1"/>
  <c r="H7" i="1"/>
  <c r="E27" i="1" l="1"/>
  <c r="E28" i="1" s="1"/>
  <c r="D27" i="1"/>
  <c r="D28" i="1" s="1"/>
  <c r="G27" i="1"/>
  <c r="G28" i="1" s="1"/>
  <c r="C27" i="1"/>
  <c r="C28" i="1" s="1"/>
  <c r="F27" i="1"/>
  <c r="F28" i="1" s="1"/>
  <c r="B27" i="1"/>
  <c r="B28" i="1" s="1"/>
  <c r="G17" i="1"/>
  <c r="G18" i="1" s="1"/>
  <c r="C17" i="1"/>
  <c r="C18" i="1" s="1"/>
  <c r="F17" i="1"/>
  <c r="F18" i="1" s="1"/>
  <c r="B17" i="1"/>
  <c r="B18" i="1" s="1"/>
  <c r="E17" i="1"/>
  <c r="E18" i="1" s="1"/>
  <c r="D17" i="1"/>
  <c r="D18" i="1" s="1"/>
  <c r="D26" i="2"/>
  <c r="D27" i="2" s="1"/>
  <c r="G26" i="2"/>
  <c r="G27" i="2" s="1"/>
  <c r="C26" i="2"/>
  <c r="C27" i="2" s="1"/>
  <c r="C5" i="2"/>
  <c r="C6" i="2" s="1"/>
  <c r="D5" i="2"/>
  <c r="D6" i="2" s="1"/>
  <c r="G5" i="2"/>
  <c r="G6" i="2" s="1"/>
  <c r="F5" i="2"/>
  <c r="F6" i="2" s="1"/>
  <c r="G19" i="2"/>
  <c r="G20" i="2" s="1"/>
  <c r="B19" i="2"/>
  <c r="B20" i="2" s="1"/>
  <c r="H20" i="2" s="1"/>
  <c r="B26" i="2"/>
  <c r="B27" i="2" s="1"/>
  <c r="H27" i="2" s="1"/>
  <c r="B5" i="2"/>
  <c r="B6" i="2" s="1"/>
  <c r="C19" i="2"/>
  <c r="C20" i="2" s="1"/>
  <c r="E26" i="2"/>
  <c r="E27" i="2" s="1"/>
  <c r="F12" i="2"/>
  <c r="F13" i="2" s="1"/>
  <c r="B12" i="2"/>
  <c r="B13" i="2" s="1"/>
  <c r="E12" i="2"/>
  <c r="E13" i="2" s="1"/>
  <c r="F26" i="2"/>
  <c r="F27" i="2" s="1"/>
  <c r="E5" i="2"/>
  <c r="E6" i="2" s="1"/>
  <c r="E19" i="2"/>
  <c r="E20" i="2" s="1"/>
  <c r="H28" i="1" l="1"/>
  <c r="H18" i="1"/>
  <c r="H13" i="2"/>
  <c r="H6" i="2"/>
</calcChain>
</file>

<file path=xl/sharedStrings.xml><?xml version="1.0" encoding="utf-8"?>
<sst xmlns="http://schemas.openxmlformats.org/spreadsheetml/2006/main" count="80" uniqueCount="39">
  <si>
    <t>g1</t>
  </si>
  <si>
    <t>g2</t>
  </si>
  <si>
    <t>g3</t>
  </si>
  <si>
    <t>g4</t>
  </si>
  <si>
    <t>g5</t>
  </si>
  <si>
    <t>g6</t>
  </si>
  <si>
    <t>c_ij</t>
  </si>
  <si>
    <t>m_dot</t>
  </si>
  <si>
    <t>normalized concentration</t>
  </si>
  <si>
    <t>25 mass units of goods</t>
  </si>
  <si>
    <t>probe m=1</t>
  </si>
  <si>
    <t>100 pieces of substance</t>
  </si>
  <si>
    <t>tagged with origin g_i
similar concentration</t>
  </si>
  <si>
    <t>2500 overall pieces</t>
  </si>
  <si>
    <t>useful m</t>
  </si>
  <si>
    <t>overall m</t>
  </si>
  <si>
    <t>box 1</t>
  </si>
  <si>
    <t>box 2</t>
  </si>
  <si>
    <t>box 3</t>
  </si>
  <si>
    <t>box 4</t>
  </si>
  <si>
    <t>box 5</t>
  </si>
  <si>
    <t>box 6</t>
  </si>
  <si>
    <t>perc "e"</t>
  </si>
  <si>
    <t>normalized fraction of "e"s</t>
  </si>
  <si>
    <t>size</t>
  </si>
  <si>
    <t>25 size units</t>
  </si>
  <si>
    <t>335 pieces of substance (Xj)</t>
  </si>
  <si>
    <t>p</t>
  </si>
  <si>
    <t>H_max</t>
  </si>
  <si>
    <t>H_min</t>
  </si>
  <si>
    <t>H</t>
  </si>
  <si>
    <t>No Dilution</t>
  </si>
  <si>
    <t>2 Schrauben</t>
  </si>
  <si>
    <t>lower percentage -&gt; see above</t>
  </si>
  <si>
    <t>lower mass stream -&gt; see below</t>
  </si>
  <si>
    <t>extension -&gt; more "goods" -&gt; i.e. chemical compounds</t>
  </si>
  <si>
    <t>Step 3 -&gt; further dilution towards geogenic concentrations</t>
  </si>
  <si>
    <t>n/a -&gt; just a different method of "how to measure"</t>
  </si>
  <si>
    <t>n/a -&gt; just renumber or add "goods"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</si>
</sst>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1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B9" sqref="B9:G10"/>
    </sheetView>
  </sheetViews>
  <sheetFormatPr baseColWidth="10" defaultRowHeight="14.4" x14ac:dyDescent="0.3"/>
  <sheetData>
    <row r="1" spans="1:9" x14ac:dyDescent="0.3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9" x14ac:dyDescent="0.3">
      <c r="A2" t="s">
        <v>22</v>
      </c>
      <c r="B2" s="1">
        <v>0.03</v>
      </c>
      <c r="C2" s="1">
        <v>0.18</v>
      </c>
      <c r="D2" s="1">
        <v>0.1</v>
      </c>
      <c r="E2" s="1">
        <v>0.35</v>
      </c>
      <c r="F2" s="1">
        <v>0.13</v>
      </c>
      <c r="G2" s="1">
        <v>0.21</v>
      </c>
      <c r="H2" s="3">
        <f>SUM(B2:G2)</f>
        <v>0.99999999999999989</v>
      </c>
      <c r="I2" t="s">
        <v>23</v>
      </c>
    </row>
    <row r="3" spans="1:9" x14ac:dyDescent="0.3">
      <c r="A3" t="s">
        <v>24</v>
      </c>
      <c r="B3">
        <v>5</v>
      </c>
      <c r="C3">
        <v>2</v>
      </c>
      <c r="D3">
        <v>8</v>
      </c>
      <c r="E3">
        <v>3</v>
      </c>
      <c r="F3">
        <v>6</v>
      </c>
      <c r="G3">
        <v>1</v>
      </c>
      <c r="H3" s="4">
        <f>SUM(B3:G3)</f>
        <v>25</v>
      </c>
      <c r="I3" t="s">
        <v>25</v>
      </c>
    </row>
    <row r="4" spans="1:9" x14ac:dyDescent="0.3">
      <c r="B4" s="5">
        <f>B2*B3</f>
        <v>0.15</v>
      </c>
      <c r="C4" s="5">
        <f t="shared" ref="C4:G4" si="0">C2*C3</f>
        <v>0.36</v>
      </c>
      <c r="D4" s="5">
        <f t="shared" si="0"/>
        <v>0.8</v>
      </c>
      <c r="E4" s="5">
        <f t="shared" si="0"/>
        <v>1.0499999999999998</v>
      </c>
      <c r="F4" s="5">
        <f t="shared" si="0"/>
        <v>0.78</v>
      </c>
      <c r="G4" s="5">
        <f t="shared" si="0"/>
        <v>0.21</v>
      </c>
      <c r="H4" s="4">
        <f>SUM(B4:G4)</f>
        <v>3.3499999999999996</v>
      </c>
    </row>
    <row r="5" spans="1:9" x14ac:dyDescent="0.3">
      <c r="A5" t="s">
        <v>27</v>
      </c>
      <c r="B5" s="5">
        <f>B4/$H4</f>
        <v>4.4776119402985079E-2</v>
      </c>
      <c r="C5" s="5">
        <f>C4/$H4</f>
        <v>0.10746268656716419</v>
      </c>
      <c r="D5" s="5">
        <f>D4/$H4</f>
        <v>0.23880597014925378</v>
      </c>
      <c r="E5" s="5">
        <f>E4/$H4</f>
        <v>0.31343283582089548</v>
      </c>
      <c r="F5" s="5">
        <f>F4/$H4</f>
        <v>0.23283582089552243</v>
      </c>
      <c r="G5" s="5">
        <f>G4/$H4</f>
        <v>6.2686567164179113E-2</v>
      </c>
    </row>
    <row r="6" spans="1:9" x14ac:dyDescent="0.3">
      <c r="B6" s="5">
        <f>B5*LOG(1/B5)</f>
        <v>6.0400905133484964E-2</v>
      </c>
      <c r="C6" s="5">
        <f>C5*LOG(1/C5)</f>
        <v>0.10410365082299729</v>
      </c>
      <c r="D6" s="5">
        <f>D5*LOG(1/D5)</f>
        <v>0.14852652418982726</v>
      </c>
      <c r="E6" s="5">
        <f>E5*LOG(1/E5)</f>
        <v>0.1579248607060455</v>
      </c>
      <c r="F6" s="5">
        <f>F5*LOG(1/F5)</f>
        <v>0.1473734804149745</v>
      </c>
      <c r="G6" s="5">
        <f>G5*LOG(1/G5)</f>
        <v>7.5401002263765518E-2</v>
      </c>
      <c r="H6" s="6">
        <f>SUM(B6:G6)</f>
        <v>0.69373042353109515</v>
      </c>
      <c r="I6" s="7" t="s">
        <v>30</v>
      </c>
    </row>
    <row r="8" spans="1:9" x14ac:dyDescent="0.3"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</row>
    <row r="9" spans="1:9" x14ac:dyDescent="0.3">
      <c r="A9" t="s">
        <v>22</v>
      </c>
      <c r="B9" s="1">
        <v>1.0000000000000001E-9</v>
      </c>
      <c r="C9" s="1">
        <v>1.0000000000000001E-9</v>
      </c>
      <c r="D9" s="1">
        <v>1.0000000000000001E-9</v>
      </c>
      <c r="E9" s="1">
        <v>1</v>
      </c>
      <c r="F9" s="1">
        <v>1.0000000000000001E-9</v>
      </c>
      <c r="G9" s="1">
        <v>1.0000000000000001E-9</v>
      </c>
      <c r="H9" s="3">
        <f>SUM(B9:G9)</f>
        <v>1.0000000050000002</v>
      </c>
      <c r="I9" t="s">
        <v>23</v>
      </c>
    </row>
    <row r="10" spans="1:9" x14ac:dyDescent="0.3">
      <c r="A10" t="s">
        <v>24</v>
      </c>
      <c r="B10">
        <v>5</v>
      </c>
      <c r="C10">
        <v>2</v>
      </c>
      <c r="D10">
        <v>8</v>
      </c>
      <c r="E10">
        <v>3</v>
      </c>
      <c r="F10">
        <v>6</v>
      </c>
      <c r="G10">
        <v>1</v>
      </c>
      <c r="H10" s="4">
        <f>SUM(B10:G10)</f>
        <v>25</v>
      </c>
      <c r="I10" t="s">
        <v>25</v>
      </c>
    </row>
    <row r="11" spans="1:9" x14ac:dyDescent="0.3">
      <c r="B11" s="5">
        <f>B9*B10</f>
        <v>5.0000000000000001E-9</v>
      </c>
      <c r="C11" s="5">
        <f t="shared" ref="C11:G11" si="1">C9*C10</f>
        <v>2.0000000000000001E-9</v>
      </c>
      <c r="D11" s="5">
        <f t="shared" si="1"/>
        <v>8.0000000000000005E-9</v>
      </c>
      <c r="E11" s="5">
        <f t="shared" si="1"/>
        <v>3</v>
      </c>
      <c r="F11" s="5">
        <f t="shared" si="1"/>
        <v>6.0000000000000008E-9</v>
      </c>
      <c r="G11" s="5">
        <f t="shared" si="1"/>
        <v>1.0000000000000001E-9</v>
      </c>
      <c r="H11" s="4">
        <f>SUM(B11:G11)</f>
        <v>3.000000022</v>
      </c>
    </row>
    <row r="12" spans="1:9" x14ac:dyDescent="0.3">
      <c r="A12" t="s">
        <v>27</v>
      </c>
      <c r="B12" s="5">
        <f>B11/$H11</f>
        <v>1.6666666544444445E-9</v>
      </c>
      <c r="C12" s="5">
        <f>C11/$H11</f>
        <v>6.6666666177777786E-10</v>
      </c>
      <c r="D12" s="5">
        <f>D11/$H11</f>
        <v>2.6666666471111114E-9</v>
      </c>
      <c r="E12" s="5">
        <f>E11/$H11</f>
        <v>0.99999999266666673</v>
      </c>
      <c r="F12" s="5">
        <f>F11/$H11</f>
        <v>1.9999999853333335E-9</v>
      </c>
      <c r="G12" s="5">
        <f>G11/$H11</f>
        <v>3.3333333088888893E-10</v>
      </c>
    </row>
    <row r="13" spans="1:9" x14ac:dyDescent="0.3">
      <c r="B13" s="5">
        <f>B12*LOG(1/B12)</f>
        <v>1.463025198199227E-8</v>
      </c>
      <c r="C13" s="5">
        <f>C12*LOG(1/C12)</f>
        <v>6.1173941299661151E-9</v>
      </c>
      <c r="D13" s="5">
        <f>D12*LOG(1/D12)</f>
        <v>2.2864083221430181E-8</v>
      </c>
      <c r="E13" s="5">
        <f>E12*LOG(1/E12)</f>
        <v>3.1848261398062208E-9</v>
      </c>
      <c r="F13" s="5">
        <f>F12*LOG(1/F12)</f>
        <v>1.7397939887456799E-8</v>
      </c>
      <c r="G13" s="5">
        <f>G12*LOG(1/G12)</f>
        <v>3.1590403961352004E-9</v>
      </c>
      <c r="H13" s="6">
        <f>SUM(B13:G13)</f>
        <v>6.7353535756786791E-8</v>
      </c>
      <c r="I13" s="7" t="s">
        <v>29</v>
      </c>
    </row>
    <row r="15" spans="1:9" x14ac:dyDescent="0.3"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</row>
    <row r="16" spans="1:9" x14ac:dyDescent="0.3">
      <c r="A16" t="s">
        <v>22</v>
      </c>
      <c r="B16" s="1">
        <f>1/6</f>
        <v>0.16666666666666666</v>
      </c>
      <c r="C16" s="1">
        <f t="shared" ref="C16:G16" si="2">1/6</f>
        <v>0.16666666666666666</v>
      </c>
      <c r="D16" s="1">
        <f t="shared" si="2"/>
        <v>0.16666666666666666</v>
      </c>
      <c r="E16" s="1">
        <f t="shared" si="2"/>
        <v>0.16666666666666666</v>
      </c>
      <c r="F16" s="1">
        <f t="shared" si="2"/>
        <v>0.16666666666666666</v>
      </c>
      <c r="G16" s="1">
        <f t="shared" si="2"/>
        <v>0.16666666666666666</v>
      </c>
      <c r="H16" s="3">
        <f>SUM(B16:G16)</f>
        <v>0.99999999999999989</v>
      </c>
      <c r="I16" t="s">
        <v>23</v>
      </c>
    </row>
    <row r="17" spans="1:9" x14ac:dyDescent="0.3">
      <c r="A17" t="s">
        <v>24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 s="4">
        <f>SUM(B17:G17)</f>
        <v>12</v>
      </c>
      <c r="I17" t="s">
        <v>25</v>
      </c>
    </row>
    <row r="18" spans="1:9" x14ac:dyDescent="0.3">
      <c r="B18" s="5">
        <f>B16*B17</f>
        <v>0.33333333333333331</v>
      </c>
      <c r="C18" s="5">
        <f t="shared" ref="C18:G18" si="3">C16*C17</f>
        <v>0.33333333333333331</v>
      </c>
      <c r="D18" s="5">
        <f t="shared" si="3"/>
        <v>0.33333333333333331</v>
      </c>
      <c r="E18" s="5">
        <f t="shared" si="3"/>
        <v>0.33333333333333331</v>
      </c>
      <c r="F18" s="5">
        <f t="shared" si="3"/>
        <v>0.33333333333333331</v>
      </c>
      <c r="G18" s="5">
        <f t="shared" si="3"/>
        <v>0.33333333333333331</v>
      </c>
      <c r="H18" s="4">
        <f>SUM(B18:G18)</f>
        <v>1.9999999999999998</v>
      </c>
    </row>
    <row r="19" spans="1:9" x14ac:dyDescent="0.3">
      <c r="A19" t="s">
        <v>27</v>
      </c>
      <c r="B19" s="5">
        <f>B18/$H18</f>
        <v>0.16666666666666669</v>
      </c>
      <c r="C19" s="5">
        <f>C18/$H18</f>
        <v>0.16666666666666669</v>
      </c>
      <c r="D19" s="5">
        <f>D18/$H18</f>
        <v>0.16666666666666669</v>
      </c>
      <c r="E19" s="5">
        <f>E18/$H18</f>
        <v>0.16666666666666669</v>
      </c>
      <c r="F19" s="5">
        <f>F18/$H18</f>
        <v>0.16666666666666669</v>
      </c>
      <c r="G19" s="5">
        <f>G18/$H18</f>
        <v>0.16666666666666669</v>
      </c>
    </row>
    <row r="20" spans="1:9" x14ac:dyDescent="0.3">
      <c r="B20" s="5">
        <f>B19*LOG(1/B19)</f>
        <v>0.12969187506394061</v>
      </c>
      <c r="C20" s="5">
        <f>C19*LOG(1/C19)</f>
        <v>0.12969187506394061</v>
      </c>
      <c r="D20" s="5">
        <f>D19*LOG(1/D19)</f>
        <v>0.12969187506394061</v>
      </c>
      <c r="E20" s="5">
        <f>E19*LOG(1/E19)</f>
        <v>0.12969187506394061</v>
      </c>
      <c r="F20" s="5">
        <f>F19*LOG(1/F19)</f>
        <v>0.12969187506394061</v>
      </c>
      <c r="G20" s="5">
        <f>G19*LOG(1/G19)</f>
        <v>0.12969187506394061</v>
      </c>
      <c r="H20" s="6">
        <f>SUM(B20:G20)</f>
        <v>0.77815125038364374</v>
      </c>
      <c r="I20" s="7" t="s">
        <v>28</v>
      </c>
    </row>
    <row r="22" spans="1:9" x14ac:dyDescent="0.3"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</row>
    <row r="23" spans="1:9" x14ac:dyDescent="0.3">
      <c r="A23" t="s">
        <v>22</v>
      </c>
      <c r="B23" s="1">
        <v>0.1</v>
      </c>
      <c r="C23" s="1">
        <v>0.1</v>
      </c>
      <c r="D23" s="1">
        <v>0.1</v>
      </c>
      <c r="E23" s="1">
        <v>0.1</v>
      </c>
      <c r="F23" s="1">
        <v>0.1</v>
      </c>
      <c r="G23" s="8">
        <v>0.5</v>
      </c>
      <c r="H23" s="3">
        <f>SUM(B23:G23)</f>
        <v>1</v>
      </c>
      <c r="I23" t="s">
        <v>23</v>
      </c>
    </row>
    <row r="24" spans="1:9" x14ac:dyDescent="0.3">
      <c r="A24" t="s">
        <v>24</v>
      </c>
      <c r="B24">
        <v>5</v>
      </c>
      <c r="C24">
        <v>5</v>
      </c>
      <c r="D24">
        <v>5</v>
      </c>
      <c r="E24">
        <v>5</v>
      </c>
      <c r="F24">
        <v>5</v>
      </c>
      <c r="G24" s="7">
        <v>1</v>
      </c>
      <c r="H24" s="4">
        <f>SUM(B24:G24)</f>
        <v>26</v>
      </c>
      <c r="I24" t="s">
        <v>25</v>
      </c>
    </row>
    <row r="25" spans="1:9" x14ac:dyDescent="0.3">
      <c r="B25" s="5">
        <f>B23*B24</f>
        <v>0.5</v>
      </c>
      <c r="C25" s="5">
        <f t="shared" ref="C25:G25" si="4">C23*C24</f>
        <v>0.5</v>
      </c>
      <c r="D25" s="5">
        <f t="shared" si="4"/>
        <v>0.5</v>
      </c>
      <c r="E25" s="5">
        <f t="shared" si="4"/>
        <v>0.5</v>
      </c>
      <c r="F25" s="5">
        <f t="shared" si="4"/>
        <v>0.5</v>
      </c>
      <c r="G25" s="5">
        <f t="shared" si="4"/>
        <v>0.5</v>
      </c>
      <c r="H25" s="4">
        <f>SUM(B25:G25)</f>
        <v>3</v>
      </c>
    </row>
    <row r="26" spans="1:9" x14ac:dyDescent="0.3">
      <c r="A26" t="s">
        <v>27</v>
      </c>
      <c r="B26" s="5">
        <f>B25/$H25</f>
        <v>0.16666666666666666</v>
      </c>
      <c r="C26" s="5">
        <f>C25/$H25</f>
        <v>0.16666666666666666</v>
      </c>
      <c r="D26" s="5">
        <f>D25/$H25</f>
        <v>0.16666666666666666</v>
      </c>
      <c r="E26" s="5">
        <f>E25/$H25</f>
        <v>0.16666666666666666</v>
      </c>
      <c r="F26" s="5">
        <f>F25/$H25</f>
        <v>0.16666666666666666</v>
      </c>
      <c r="G26" s="5">
        <f>G25/$H25</f>
        <v>0.16666666666666666</v>
      </c>
    </row>
    <row r="27" spans="1:9" x14ac:dyDescent="0.3">
      <c r="B27" s="5">
        <f>B26*LOG(1/B26)</f>
        <v>0.12969187506394059</v>
      </c>
      <c r="C27" s="5">
        <f>C26*LOG(1/C26)</f>
        <v>0.12969187506394059</v>
      </c>
      <c r="D27" s="5">
        <f>D26*LOG(1/D26)</f>
        <v>0.12969187506394059</v>
      </c>
      <c r="E27" s="5">
        <f>E26*LOG(1/E26)</f>
        <v>0.12969187506394059</v>
      </c>
      <c r="F27" s="5">
        <f>F26*LOG(1/F26)</f>
        <v>0.12969187506394059</v>
      </c>
      <c r="G27" s="5">
        <f>G26*LOG(1/G26)</f>
        <v>0.12969187506394059</v>
      </c>
      <c r="H27" s="6">
        <f>SUM(B27:G27)</f>
        <v>0.77815125038364363</v>
      </c>
      <c r="I27" s="7" t="s">
        <v>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baseColWidth="10" defaultRowHeight="14.4" x14ac:dyDescent="0.3"/>
  <cols>
    <col min="2" max="2" width="12" bestFit="1" customWidth="1"/>
    <col min="9" max="9" width="26.2187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 t="s">
        <v>6</v>
      </c>
      <c r="B2" s="1">
        <v>0.03</v>
      </c>
      <c r="C2" s="1">
        <v>0.18</v>
      </c>
      <c r="D2" s="1">
        <v>0.1</v>
      </c>
      <c r="E2" s="1">
        <v>0.35</v>
      </c>
      <c r="F2" s="1">
        <v>0.13</v>
      </c>
      <c r="G2" s="1">
        <v>0.21</v>
      </c>
      <c r="H2" s="3">
        <f>SUM(B2:G2)</f>
        <v>0.99999999999999989</v>
      </c>
      <c r="I2" t="s">
        <v>8</v>
      </c>
    </row>
    <row r="3" spans="1:9" x14ac:dyDescent="0.3">
      <c r="A3" t="s">
        <v>7</v>
      </c>
      <c r="B3">
        <v>5</v>
      </c>
      <c r="C3">
        <v>2</v>
      </c>
      <c r="D3">
        <v>8</v>
      </c>
      <c r="E3">
        <v>3</v>
      </c>
      <c r="F3">
        <v>6</v>
      </c>
      <c r="G3">
        <v>1</v>
      </c>
      <c r="H3" s="4">
        <f>SUM(B3:G3)</f>
        <v>25</v>
      </c>
      <c r="I3" t="s">
        <v>9</v>
      </c>
    </row>
    <row r="5" spans="1:9" x14ac:dyDescent="0.3">
      <c r="A5" t="s">
        <v>10</v>
      </c>
      <c r="B5">
        <v>3</v>
      </c>
      <c r="C5">
        <v>18</v>
      </c>
      <c r="D5">
        <v>10</v>
      </c>
      <c r="E5">
        <v>35</v>
      </c>
      <c r="F5">
        <v>13</v>
      </c>
      <c r="G5">
        <v>21</v>
      </c>
      <c r="H5">
        <f>SUM(B5:G5)</f>
        <v>100</v>
      </c>
      <c r="I5" s="2" t="s">
        <v>11</v>
      </c>
    </row>
    <row r="6" spans="1:9" ht="28.8" x14ac:dyDescent="0.3">
      <c r="I6" s="2" t="s">
        <v>12</v>
      </c>
    </row>
    <row r="7" spans="1:9" x14ac:dyDescent="0.3">
      <c r="A7" t="s">
        <v>14</v>
      </c>
      <c r="B7">
        <f>B5*B3</f>
        <v>15</v>
      </c>
      <c r="C7">
        <f>C5*C3</f>
        <v>36</v>
      </c>
      <c r="D7">
        <f>D5*D3</f>
        <v>80</v>
      </c>
      <c r="E7">
        <f>E5*E3</f>
        <v>105</v>
      </c>
      <c r="F7">
        <f>F5*F3</f>
        <v>78</v>
      </c>
      <c r="G7">
        <f>G5*G3</f>
        <v>21</v>
      </c>
      <c r="H7" s="4">
        <f>SUM(B7:G7)</f>
        <v>335</v>
      </c>
      <c r="I7" s="2" t="s">
        <v>26</v>
      </c>
    </row>
    <row r="8" spans="1:9" x14ac:dyDescent="0.3">
      <c r="A8" t="s">
        <v>15</v>
      </c>
      <c r="B8">
        <f>B3*100</f>
        <v>500</v>
      </c>
      <c r="C8">
        <f>C3*100</f>
        <v>200</v>
      </c>
      <c r="D8">
        <f>D3*100</f>
        <v>800</v>
      </c>
      <c r="E8">
        <f>E3*100</f>
        <v>300</v>
      </c>
      <c r="F8">
        <f>F3*100</f>
        <v>600</v>
      </c>
      <c r="G8">
        <f>G3*100</f>
        <v>100</v>
      </c>
      <c r="H8" s="4">
        <f>SUM(B8:G8)</f>
        <v>2500</v>
      </c>
      <c r="I8" s="2" t="s">
        <v>13</v>
      </c>
    </row>
    <row r="10" spans="1:9" x14ac:dyDescent="0.3">
      <c r="B10">
        <f>B3*B2</f>
        <v>0.15</v>
      </c>
      <c r="C10">
        <f t="shared" ref="C10:G10" si="0">C3*C2</f>
        <v>0.36</v>
      </c>
      <c r="D10">
        <f t="shared" si="0"/>
        <v>0.8</v>
      </c>
      <c r="E10">
        <f t="shared" si="0"/>
        <v>1.0499999999999998</v>
      </c>
      <c r="F10">
        <f t="shared" si="0"/>
        <v>0.78</v>
      </c>
      <c r="G10">
        <f t="shared" si="0"/>
        <v>0.21</v>
      </c>
      <c r="H10" s="4">
        <f>SUM(B10:G10)</f>
        <v>3.3499999999999996</v>
      </c>
    </row>
    <row r="11" spans="1:9" x14ac:dyDescent="0.3">
      <c r="A11" t="s">
        <v>27</v>
      </c>
      <c r="B11" s="5">
        <f>B10/$H10</f>
        <v>4.4776119402985079E-2</v>
      </c>
      <c r="C11" s="5">
        <f>C10/$H10</f>
        <v>0.10746268656716419</v>
      </c>
      <c r="D11" s="5">
        <f>D10/$H10</f>
        <v>0.23880597014925378</v>
      </c>
      <c r="E11" s="5">
        <f>E10/$H10</f>
        <v>0.31343283582089548</v>
      </c>
      <c r="F11" s="5">
        <f>F10/$H10</f>
        <v>0.23283582089552243</v>
      </c>
      <c r="G11" s="5">
        <f>G10/$H10</f>
        <v>6.2686567164179113E-2</v>
      </c>
    </row>
    <row r="12" spans="1:9" x14ac:dyDescent="0.3">
      <c r="B12" s="5">
        <f>B11*LOG(1/B11)</f>
        <v>6.0400905133484964E-2</v>
      </c>
      <c r="C12" s="5">
        <f>C11*LOG(1/C11)</f>
        <v>0.10410365082299729</v>
      </c>
      <c r="D12" s="5">
        <f>D11*LOG(1/D11)</f>
        <v>0.14852652418982726</v>
      </c>
      <c r="E12" s="5">
        <f>E11*LOG(1/E11)</f>
        <v>0.1579248607060455</v>
      </c>
      <c r="F12" s="5">
        <f>F11*LOG(1/F11)</f>
        <v>0.1473734804149745</v>
      </c>
      <c r="G12" s="5">
        <f>G11*LOG(1/G11)</f>
        <v>7.5401002263765518E-2</v>
      </c>
      <c r="H12" s="6">
        <f>SUM(B12:G12)</f>
        <v>0.69373042353109515</v>
      </c>
      <c r="I12" s="7" t="s">
        <v>30</v>
      </c>
    </row>
    <row r="14" spans="1:9" x14ac:dyDescent="0.3">
      <c r="A14" s="7" t="s">
        <v>31</v>
      </c>
      <c r="B14" s="1">
        <v>1.0000000000000001E-9</v>
      </c>
      <c r="C14" s="1">
        <v>1.0000000000000001E-9</v>
      </c>
      <c r="D14" s="1">
        <v>1.0000000000000001E-9</v>
      </c>
      <c r="E14" s="8">
        <v>1</v>
      </c>
      <c r="F14" s="1">
        <v>1.0000000000000001E-9</v>
      </c>
      <c r="G14" s="1">
        <v>1.0000000000000001E-9</v>
      </c>
    </row>
    <row r="15" spans="1:9" x14ac:dyDescent="0.3">
      <c r="B15">
        <v>5</v>
      </c>
      <c r="C15">
        <v>2</v>
      </c>
      <c r="D15">
        <v>8</v>
      </c>
      <c r="E15">
        <v>3</v>
      </c>
      <c r="F15">
        <v>6</v>
      </c>
      <c r="G15">
        <v>1</v>
      </c>
    </row>
    <row r="16" spans="1:9" x14ac:dyDescent="0.3">
      <c r="B16" s="5">
        <f>B15*B14</f>
        <v>5.0000000000000001E-9</v>
      </c>
      <c r="C16" s="5">
        <f>C15*C14</f>
        <v>2.0000000000000001E-9</v>
      </c>
      <c r="D16" s="5">
        <f>D15*D14</f>
        <v>8.0000000000000005E-9</v>
      </c>
      <c r="E16" s="5">
        <f>E15*E14</f>
        <v>3</v>
      </c>
      <c r="F16" s="5">
        <f>F15*F14</f>
        <v>6.0000000000000008E-9</v>
      </c>
      <c r="G16" s="5">
        <f>G15*G14</f>
        <v>1.0000000000000001E-9</v>
      </c>
      <c r="H16" s="4">
        <f>SUM(B16:G16)</f>
        <v>3.000000022</v>
      </c>
    </row>
    <row r="17" spans="1:9" x14ac:dyDescent="0.3">
      <c r="A17" t="s">
        <v>27</v>
      </c>
      <c r="B17" s="5">
        <f>B16/$H16</f>
        <v>1.6666666544444445E-9</v>
      </c>
      <c r="C17" s="5">
        <f>C16/$H16</f>
        <v>6.6666666177777786E-10</v>
      </c>
      <c r="D17" s="5">
        <f>D16/$H16</f>
        <v>2.6666666471111114E-9</v>
      </c>
      <c r="E17" s="5">
        <f>E16/$H16</f>
        <v>0.99999999266666673</v>
      </c>
      <c r="F17" s="5">
        <f>F16/$H16</f>
        <v>1.9999999853333335E-9</v>
      </c>
      <c r="G17" s="5">
        <f>G16/$H16</f>
        <v>3.3333333088888893E-10</v>
      </c>
    </row>
    <row r="18" spans="1:9" x14ac:dyDescent="0.3">
      <c r="B18" s="5">
        <f>B17*LOG(1/B17)</f>
        <v>1.463025198199227E-8</v>
      </c>
      <c r="C18" s="5">
        <f>C17*LOG(1/C17)</f>
        <v>6.1173941299661151E-9</v>
      </c>
      <c r="D18" s="5">
        <f>D17*LOG(1/D17)</f>
        <v>2.2864083221430181E-8</v>
      </c>
      <c r="E18" s="5">
        <f>E17*LOG(1/E17)</f>
        <v>3.1848261398062208E-9</v>
      </c>
      <c r="F18" s="5">
        <f>F17*LOG(1/F17)</f>
        <v>1.7397939887456799E-8</v>
      </c>
      <c r="G18" s="5">
        <f>G17*LOG(1/G17)</f>
        <v>3.1590403961352004E-9</v>
      </c>
      <c r="H18" s="6">
        <f>SUM(B18:G18)</f>
        <v>6.7353535756786791E-8</v>
      </c>
      <c r="I18" s="7" t="s">
        <v>29</v>
      </c>
    </row>
    <row r="20" spans="1:9" x14ac:dyDescent="0.3">
      <c r="A20" t="s">
        <v>32</v>
      </c>
    </row>
    <row r="21" spans="1:9" x14ac:dyDescent="0.3">
      <c r="A21" t="s">
        <v>33</v>
      </c>
    </row>
    <row r="22" spans="1:9" x14ac:dyDescent="0.3">
      <c r="A22" t="s">
        <v>34</v>
      </c>
    </row>
    <row r="24" spans="1:9" x14ac:dyDescent="0.3">
      <c r="A24" s="7" t="s">
        <v>31</v>
      </c>
      <c r="B24" s="1">
        <v>0.03</v>
      </c>
      <c r="C24" s="1">
        <v>0.18</v>
      </c>
      <c r="D24" s="1">
        <v>0.1</v>
      </c>
      <c r="E24" s="1">
        <v>0.35</v>
      </c>
      <c r="F24" s="1">
        <v>0.13</v>
      </c>
      <c r="G24" s="1">
        <v>0.21</v>
      </c>
    </row>
    <row r="25" spans="1:9" x14ac:dyDescent="0.3">
      <c r="B25" s="5">
        <v>9.9999999999999995E-8</v>
      </c>
      <c r="C25" s="5">
        <v>9.9999999999999995E-8</v>
      </c>
      <c r="D25" s="9">
        <v>8</v>
      </c>
      <c r="E25" s="5">
        <v>9.9999999999999995E-8</v>
      </c>
      <c r="F25" s="5">
        <v>9.9999999999999995E-8</v>
      </c>
      <c r="G25" s="5">
        <v>9.9999999999999995E-8</v>
      </c>
    </row>
    <row r="26" spans="1:9" x14ac:dyDescent="0.3">
      <c r="B26" s="5">
        <f>B25*B24</f>
        <v>2.9999999999999996E-9</v>
      </c>
      <c r="C26" s="5">
        <f>C25*C24</f>
        <v>1.7999999999999999E-8</v>
      </c>
      <c r="D26" s="5">
        <f>D25*D24</f>
        <v>0.8</v>
      </c>
      <c r="E26" s="5">
        <f>E25*E24</f>
        <v>3.4999999999999996E-8</v>
      </c>
      <c r="F26" s="5">
        <f>F25*F24</f>
        <v>1.3000000000000001E-8</v>
      </c>
      <c r="G26" s="5">
        <f>G25*G24</f>
        <v>2.0999999999999999E-8</v>
      </c>
      <c r="H26" s="4">
        <f>SUM(B26:G26)</f>
        <v>0.80000008999999994</v>
      </c>
    </row>
    <row r="27" spans="1:9" x14ac:dyDescent="0.3">
      <c r="A27" t="s">
        <v>27</v>
      </c>
      <c r="B27" s="5">
        <f>B26/$H26</f>
        <v>3.7499995781250469E-9</v>
      </c>
      <c r="C27" s="5">
        <f>C26/$H26</f>
        <v>2.2499997468750285E-8</v>
      </c>
      <c r="D27" s="5">
        <f>D26/$H26</f>
        <v>0.99999988750001279</v>
      </c>
      <c r="E27" s="5">
        <f>E26/$H26</f>
        <v>4.3749995078125554E-8</v>
      </c>
      <c r="F27" s="5">
        <f>F26/$H26</f>
        <v>1.6249998171875207E-8</v>
      </c>
      <c r="G27" s="5">
        <f>G26/$H26</f>
        <v>2.6249997046875332E-8</v>
      </c>
    </row>
    <row r="28" spans="1:9" x14ac:dyDescent="0.3">
      <c r="B28" s="5">
        <f>B27*LOG(1/B27)</f>
        <v>3.1597379374533842E-8</v>
      </c>
      <c r="C28" s="5">
        <f>C27*LOG(1/C27)</f>
        <v>1.7207587508326623E-7</v>
      </c>
      <c r="D28" s="5">
        <f>D27*LOG(1/D27)</f>
        <v>4.8858120865239317E-8</v>
      </c>
      <c r="E28" s="5">
        <f>E27*LOG(1/E27)</f>
        <v>3.2195717590793374E-7</v>
      </c>
      <c r="F28" s="5">
        <f>F27*LOG(1/F27)</f>
        <v>1.2657361936804537E-7</v>
      </c>
      <c r="G28" s="5">
        <f>G27*LOG(1/G27)</f>
        <v>1.9899783456704255E-7</v>
      </c>
      <c r="H28" s="6">
        <f>SUM(B28:G28)</f>
        <v>9.0006000516606096E-7</v>
      </c>
      <c r="I28" s="7" t="s">
        <v>29</v>
      </c>
    </row>
    <row r="30" spans="1:9" x14ac:dyDescent="0.3">
      <c r="A30" t="s">
        <v>36</v>
      </c>
    </row>
    <row r="31" spans="1:9" x14ac:dyDescent="0.3">
      <c r="A31" t="s">
        <v>37</v>
      </c>
    </row>
    <row r="33" spans="1:1" x14ac:dyDescent="0.3">
      <c r="A33" t="s">
        <v>35</v>
      </c>
    </row>
    <row r="34" spans="1:1" x14ac:dyDescent="0.3">
      <c r="A34" t="s">
        <v>38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Letter E</vt:lpstr>
      <vt:lpstr>Substance j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andersen</dc:creator>
  <cp:lastModifiedBy>andersen</cp:lastModifiedBy>
  <dcterms:created xsi:type="dcterms:W3CDTF">2016-05-08T12:17:51Z</dcterms:created>
  <dcterms:modified xsi:type="dcterms:W3CDTF">2016-05-08T15:28:02Z</dcterms:modified>
</cp:coreProperties>
</file>