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SPBERRYPI\"/>
    </mc:Choice>
  </mc:AlternateContent>
  <bookViews>
    <workbookView xWindow="0" yWindow="0" windowWidth="23040" windowHeight="9192"/>
  </bookViews>
  <sheets>
    <sheet name="Benchamarking" sheetId="1" r:id="rId1"/>
    <sheet name="Hoja1" sheetId="2" r:id="rId2"/>
  </sheets>
  <definedNames>
    <definedName name="_xlnm._FilterDatabase" localSheetId="0" hidden="1">Benchamarking!$A$2:$N$33</definedName>
    <definedName name="SD_Card_test1" localSheetId="0">Benchamarking!$B$3:$B$9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M9" i="1"/>
  <c r="N9" i="1"/>
  <c r="C9" i="1"/>
  <c r="C15" i="1"/>
  <c r="D21" i="1"/>
  <c r="E21" i="1"/>
  <c r="F21" i="1"/>
  <c r="G21" i="1"/>
  <c r="H21" i="1"/>
  <c r="I21" i="1"/>
  <c r="J21" i="1"/>
  <c r="K21" i="1"/>
  <c r="L21" i="1"/>
  <c r="M21" i="1"/>
  <c r="N21" i="1"/>
  <c r="C21" i="1"/>
  <c r="D27" i="1"/>
  <c r="E27" i="1"/>
  <c r="F27" i="1"/>
  <c r="G27" i="1"/>
  <c r="H27" i="1"/>
  <c r="I27" i="1"/>
  <c r="J27" i="1"/>
  <c r="K27" i="1"/>
  <c r="L27" i="1"/>
  <c r="M27" i="1"/>
  <c r="N27" i="1"/>
  <c r="C27" i="1"/>
  <c r="P22" i="1"/>
  <c r="K32" i="1" l="1"/>
  <c r="H31" i="1"/>
  <c r="N32" i="1"/>
  <c r="M32" i="1"/>
  <c r="L32" i="1"/>
  <c r="J32" i="1"/>
  <c r="I32" i="1"/>
  <c r="H32" i="1"/>
  <c r="G32" i="1"/>
  <c r="F32" i="1"/>
  <c r="E32" i="1"/>
  <c r="D32" i="1"/>
  <c r="C32" i="1"/>
  <c r="N31" i="1" l="1"/>
  <c r="M31" i="1"/>
  <c r="L31" i="1"/>
  <c r="K31" i="1"/>
  <c r="J31" i="1"/>
  <c r="I31" i="1"/>
  <c r="G31" i="1"/>
  <c r="F31" i="1"/>
  <c r="E31" i="1"/>
  <c r="D31" i="1"/>
  <c r="C31" i="1"/>
  <c r="D15" i="1" l="1"/>
  <c r="D30" i="1" s="1"/>
  <c r="E15" i="1"/>
  <c r="E30" i="1" s="1"/>
  <c r="F15" i="1"/>
  <c r="F30" i="1" s="1"/>
  <c r="G15" i="1"/>
  <c r="G30" i="1" s="1"/>
  <c r="H15" i="1"/>
  <c r="H30" i="1" s="1"/>
  <c r="I15" i="1"/>
  <c r="I30" i="1" s="1"/>
  <c r="J15" i="1"/>
  <c r="J30" i="1" s="1"/>
  <c r="K15" i="1"/>
  <c r="K30" i="1" s="1"/>
  <c r="L15" i="1"/>
  <c r="L30" i="1" s="1"/>
  <c r="M15" i="1"/>
  <c r="M30" i="1" s="1"/>
  <c r="N15" i="1"/>
  <c r="N30" i="1" s="1"/>
  <c r="C30" i="1"/>
  <c r="N29" i="1"/>
  <c r="D29" i="1"/>
  <c r="E29" i="1"/>
  <c r="F29" i="1"/>
  <c r="G29" i="1"/>
  <c r="H29" i="1"/>
  <c r="I29" i="1"/>
  <c r="J29" i="1"/>
  <c r="K29" i="1"/>
  <c r="L29" i="1"/>
  <c r="M29" i="1"/>
  <c r="C29" i="1"/>
</calcChain>
</file>

<file path=xl/connections.xml><?xml version="1.0" encoding="utf-8"?>
<connections xmlns="http://schemas.openxmlformats.org/spreadsheetml/2006/main">
  <connection id="1" name="SD_Card_test1" type="6" refreshedVersion="6" background="1" saveData="1">
    <textPr codePage="850" sourceFile="D:\RASPBERRYPI\SD_Card_test1.txt" delimited="0" decimal="," thousands="." tab="0">
      <textFields count="4">
        <textField type="text"/>
        <textField type="text" position="26"/>
        <textField position="52"/>
        <textField position="75"/>
      </textFields>
    </textPr>
  </connection>
</connections>
</file>

<file path=xl/sharedStrings.xml><?xml version="1.0" encoding="utf-8"?>
<sst xmlns="http://schemas.openxmlformats.org/spreadsheetml/2006/main" count="48" uniqueCount="27">
  <si>
    <t>HDParm</t>
  </si>
  <si>
    <t>DD</t>
  </si>
  <si>
    <t>FIO</t>
  </si>
  <si>
    <t>Disk Read (MB/s)</t>
  </si>
  <si>
    <t>Cache Disk Read (MB/s)</t>
  </si>
  <si>
    <t>Disk Write (MB/s)</t>
  </si>
  <si>
    <t>4K Random Read (IOPS)</t>
  </si>
  <si>
    <t>4K Random Read (KB/s)</t>
  </si>
  <si>
    <t>IOZONE</t>
  </si>
  <si>
    <t>4k read (KB/s)</t>
  </si>
  <si>
    <t>4k write (KB/s)</t>
  </si>
  <si>
    <t>4k random read (KB/s)</t>
  </si>
  <si>
    <t>4k random write (KB/s)</t>
  </si>
  <si>
    <t>SDCard</t>
  </si>
  <si>
    <t>Test1</t>
  </si>
  <si>
    <t>Test2</t>
  </si>
  <si>
    <t>Test3</t>
  </si>
  <si>
    <t>Test4</t>
  </si>
  <si>
    <t>Test5</t>
  </si>
  <si>
    <t>4K Random Write (IOPS)</t>
  </si>
  <si>
    <t>4K Random Write (KB/s)</t>
  </si>
  <si>
    <t>SCORE</t>
  </si>
  <si>
    <t>Media</t>
  </si>
  <si>
    <t>USB 3.0</t>
  </si>
  <si>
    <t>SSD</t>
  </si>
  <si>
    <t>iSCSI</t>
  </si>
  <si>
    <t>FlashDisk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</si>
</sst>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0" borderId="0" xfId="0" applyNumberFormat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/>
    <xf numFmtId="0" fontId="0" fillId="2" borderId="0" xfId="0" applyFill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7" borderId="0" xfId="0" applyFont="1" applyFill="1"/>
    <xf numFmtId="0" fontId="0" fillId="7" borderId="0" xfId="0" applyFill="1"/>
    <xf numFmtId="49" fontId="0" fillId="8" borderId="0" xfId="0" applyNumberFormat="1" applyFill="1"/>
    <xf numFmtId="2" fontId="0" fillId="8" borderId="0" xfId="0" applyNumberFormat="1" applyFill="1"/>
    <xf numFmtId="1" fontId="0" fillId="8" borderId="0" xfId="0" applyNumberFormat="1" applyFill="1"/>
    <xf numFmtId="49" fontId="1" fillId="8" borderId="0" xfId="0" applyNumberFormat="1" applyFont="1" applyFill="1"/>
    <xf numFmtId="2" fontId="1" fillId="8" borderId="0" xfId="0" applyNumberFormat="1" applyFont="1" applyFill="1"/>
    <xf numFmtId="49" fontId="0" fillId="6" borderId="0" xfId="0" applyNumberFormat="1" applyFill="1"/>
    <xf numFmtId="2" fontId="0" fillId="6" borderId="0" xfId="0" applyNumberFormat="1" applyFill="1"/>
    <xf numFmtId="1" fontId="0" fillId="6" borderId="0" xfId="0" applyNumberFormat="1" applyFill="1"/>
    <xf numFmtId="2" fontId="1" fillId="6" borderId="0" xfId="0" applyNumberFormat="1" applyFont="1" applyFill="1"/>
    <xf numFmtId="49" fontId="1" fillId="6" borderId="0" xfId="0" applyNumberFormat="1" applyFont="1" applyFill="1"/>
    <xf numFmtId="49" fontId="0" fillId="9" borderId="0" xfId="0" applyNumberFormat="1" applyFill="1"/>
    <xf numFmtId="2" fontId="0" fillId="9" borderId="0" xfId="0" applyNumberFormat="1" applyFill="1"/>
    <xf numFmtId="1" fontId="0" fillId="9" borderId="0" xfId="0" applyNumberFormat="1" applyFill="1"/>
    <xf numFmtId="0" fontId="0" fillId="9" borderId="0" xfId="0" applyFill="1"/>
    <xf numFmtId="49" fontId="1" fillId="9" borderId="0" xfId="0" applyNumberFormat="1" applyFont="1" applyFill="1"/>
    <xf numFmtId="2" fontId="1" fillId="9" borderId="0" xfId="0" applyNumberFormat="1" applyFont="1" applyFill="1"/>
    <xf numFmtId="49" fontId="0" fillId="10" borderId="0" xfId="0" applyNumberFormat="1" applyFill="1"/>
    <xf numFmtId="2" fontId="0" fillId="10" borderId="0" xfId="0" applyNumberFormat="1" applyFill="1"/>
    <xf numFmtId="1" fontId="0" fillId="10" borderId="0" xfId="0" applyNumberFormat="1" applyFill="1"/>
    <xf numFmtId="0" fontId="0" fillId="10" borderId="0" xfId="0" applyFill="1"/>
    <xf numFmtId="49" fontId="1" fillId="10" borderId="0" xfId="0" applyNumberFormat="1" applyFont="1" applyFill="1"/>
    <xf numFmtId="2" fontId="1" fillId="10" borderId="0" xfId="0" applyNumberFormat="1" applyFont="1" applyFill="1"/>
    <xf numFmtId="0" fontId="1" fillId="4" borderId="0" xfId="0" applyFont="1" applyFill="1" applyAlignment="1">
      <alignment horizontal="center" vertical="center"/>
    </xf>
    <xf numFmtId="49" fontId="1" fillId="4" borderId="0" xfId="0" applyNumberFormat="1" applyFont="1" applyFill="1"/>
    <xf numFmtId="2" fontId="1" fillId="4" borderId="0" xfId="0" applyNumberFormat="1" applyFont="1" applyFill="1"/>
    <xf numFmtId="2" fontId="0" fillId="4" borderId="0" xfId="0" applyNumberFormat="1" applyFont="1" applyFill="1"/>
    <xf numFmtId="0" fontId="1" fillId="8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Sequential I/O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Benchamarking!$A$29:$B$29</c:f>
              <c:strCache>
                <c:ptCount val="2"/>
                <c:pt idx="0">
                  <c:v>SDCard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Benchamarking!$C$2:$N$3</c15:sqref>
                  </c15:fullRef>
                </c:ext>
              </c:extLst>
              <c:f>Benchamarking!$C$2:$N$3</c:f>
              <c:multiLvlStrCache>
                <c:ptCount val="3"/>
                <c:lvl>
                  <c:pt idx="0">
                    <c:v>Disk Read (MB/s)</c:v>
                  </c:pt>
                  <c:pt idx="1">
                    <c:v>Cache Disk Read (MB/s)</c:v>
                  </c:pt>
                  <c:pt idx="2">
                    <c:v>Disk Write (MB/s)</c:v>
                  </c:pt>
                </c:lvl>
                <c:lvl>
                  <c:pt idx="0">
                    <c:v>HDParm</c:v>
                  </c:pt>
                  <c:pt idx="2">
                    <c:v>DD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Benchamarking!$C$29:$N$29</c15:sqref>
                  </c15:fullRef>
                </c:ext>
              </c:extLst>
              <c:f>Benchamarking!$C$29:$E$29</c:f>
              <c:numCache>
                <c:formatCode>0.00</c:formatCode>
                <c:ptCount val="3"/>
                <c:pt idx="0">
                  <c:v>41.889999999999993</c:v>
                </c:pt>
                <c:pt idx="1">
                  <c:v>39.016666666666673</c:v>
                </c:pt>
                <c:pt idx="2">
                  <c:v>19.233333333333334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991-406F-834F-9075B0F7D9BD}"/>
            </c:ext>
          </c:extLst>
        </c:ser>
        <c:ser>
          <c:idx val="1"/>
          <c:order val="1"/>
          <c:tx>
            <c:strRef>
              <c:f>Benchamarking!$A$30:$B$30</c:f>
              <c:strCache>
                <c:ptCount val="2"/>
                <c:pt idx="0">
                  <c:v>FlashDisk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Benchamarking!$C$2:$N$3</c15:sqref>
                  </c15:fullRef>
                </c:ext>
              </c:extLst>
              <c:f>Benchamarking!$C$2:$N$3</c:f>
              <c:multiLvlStrCache>
                <c:ptCount val="3"/>
                <c:lvl>
                  <c:pt idx="0">
                    <c:v>Disk Read (MB/s)</c:v>
                  </c:pt>
                  <c:pt idx="1">
                    <c:v>Cache Disk Read (MB/s)</c:v>
                  </c:pt>
                  <c:pt idx="2">
                    <c:v>Disk Write (MB/s)</c:v>
                  </c:pt>
                </c:lvl>
                <c:lvl>
                  <c:pt idx="0">
                    <c:v>HDParm</c:v>
                  </c:pt>
                  <c:pt idx="2">
                    <c:v>DD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Benchamarking!$C$30:$N$30</c15:sqref>
                  </c15:fullRef>
                </c:ext>
              </c:extLst>
              <c:f>Benchamarking!$C$30:$E$30</c:f>
              <c:numCache>
                <c:formatCode>0.00</c:formatCode>
                <c:ptCount val="3"/>
                <c:pt idx="0">
                  <c:v>55.386666666666677</c:v>
                </c:pt>
                <c:pt idx="1">
                  <c:v>50.51</c:v>
                </c:pt>
                <c:pt idx="2">
                  <c:v>21.3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991-406F-834F-9075B0F7D9BD}"/>
            </c:ext>
          </c:extLst>
        </c:ser>
        <c:ser>
          <c:idx val="2"/>
          <c:order val="2"/>
          <c:tx>
            <c:strRef>
              <c:f>Benchamarking!$A$31:$B$31</c:f>
              <c:strCache>
                <c:ptCount val="2"/>
                <c:pt idx="0">
                  <c:v>SSD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Benchamarking!$C$2:$N$3</c15:sqref>
                  </c15:fullRef>
                </c:ext>
              </c:extLst>
              <c:f>Benchamarking!$C$2:$N$3</c:f>
              <c:multiLvlStrCache>
                <c:ptCount val="3"/>
                <c:lvl>
                  <c:pt idx="0">
                    <c:v>Disk Read (MB/s)</c:v>
                  </c:pt>
                  <c:pt idx="1">
                    <c:v>Cache Disk Read (MB/s)</c:v>
                  </c:pt>
                  <c:pt idx="2">
                    <c:v>Disk Write (MB/s)</c:v>
                  </c:pt>
                </c:lvl>
                <c:lvl>
                  <c:pt idx="0">
                    <c:v>HDParm</c:v>
                  </c:pt>
                  <c:pt idx="2">
                    <c:v>DD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Benchamarking!$C$31:$N$31</c15:sqref>
                  </c15:fullRef>
                </c:ext>
              </c:extLst>
              <c:f>Benchamarking!$C$31:$E$31</c:f>
              <c:numCache>
                <c:formatCode>0.00</c:formatCode>
                <c:ptCount val="3"/>
                <c:pt idx="0">
                  <c:v>335.09666666666664</c:v>
                </c:pt>
                <c:pt idx="1">
                  <c:v>304.67</c:v>
                </c:pt>
                <c:pt idx="2">
                  <c:v>125.66666666666667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991-406F-834F-9075B0F7D9BD}"/>
            </c:ext>
          </c:extLst>
        </c:ser>
        <c:ser>
          <c:idx val="3"/>
          <c:order val="3"/>
          <c:tx>
            <c:strRef>
              <c:f>Benchamarking!$A$32:$B$32</c:f>
              <c:strCache>
                <c:ptCount val="2"/>
                <c:pt idx="0">
                  <c:v>iSCSI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Benchamarking!$C$2:$N$3</c15:sqref>
                  </c15:fullRef>
                </c:ext>
              </c:extLst>
              <c:f>Benchamarking!$C$2:$N$3</c:f>
              <c:multiLvlStrCache>
                <c:ptCount val="3"/>
                <c:lvl>
                  <c:pt idx="0">
                    <c:v>Disk Read (MB/s)</c:v>
                  </c:pt>
                  <c:pt idx="1">
                    <c:v>Cache Disk Read (MB/s)</c:v>
                  </c:pt>
                  <c:pt idx="2">
                    <c:v>Disk Write (MB/s)</c:v>
                  </c:pt>
                </c:lvl>
                <c:lvl>
                  <c:pt idx="0">
                    <c:v>HDParm</c:v>
                  </c:pt>
                  <c:pt idx="2">
                    <c:v>DD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Benchamarking!$C$32:$N$32</c15:sqref>
                  </c15:fullRef>
                </c:ext>
              </c:extLst>
              <c:f>Benchamarking!$C$32:$E$32</c:f>
              <c:numCache>
                <c:formatCode>0.00</c:formatCode>
                <c:ptCount val="3"/>
                <c:pt idx="0">
                  <c:v>70.993333333333325</c:v>
                </c:pt>
                <c:pt idx="1">
                  <c:v>71.459999999999994</c:v>
                </c:pt>
                <c:pt idx="2">
                  <c:v>54.066666666666663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991-406F-834F-9075B0F7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0714896"/>
        <c:axId val="420721136"/>
        <c:extLst/>
      </c:barChart>
      <c:catAx>
        <c:axId val="42071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721136"/>
        <c:crosses val="autoZero"/>
        <c:auto val="1"/>
        <c:lblAlgn val="ctr"/>
        <c:lblOffset val="100"/>
        <c:noMultiLvlLbl val="0"/>
      </c:catAx>
      <c:valAx>
        <c:axId val="4207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7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Random</a:t>
            </a:r>
            <a:r>
              <a:rPr lang="es-ES" baseline="0"/>
              <a:t> I/O (FIO)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Benchamarking!$A$29:$B$29</c:f>
              <c:strCache>
                <c:ptCount val="2"/>
                <c:pt idx="0">
                  <c:v>SDCard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Benchamarking!$C$2:$N$3</c15:sqref>
                  </c15:fullRef>
                </c:ext>
              </c:extLst>
              <c:f>Benchamarking!$F$2:$N$3</c:f>
              <c:multiLvlStrCache>
                <c:ptCount val="4"/>
                <c:lvl>
                  <c:pt idx="0">
                    <c:v>4K Random Read (IOPS)</c:v>
                  </c:pt>
                  <c:pt idx="1">
                    <c:v>4K Random Read (KB/s)</c:v>
                  </c:pt>
                  <c:pt idx="2">
                    <c:v>4K Random Write (IOPS)</c:v>
                  </c:pt>
                  <c:pt idx="3">
                    <c:v>4K Random Write (KB/s)</c:v>
                  </c:pt>
                </c:lvl>
                <c:lvl>
                  <c:pt idx="0">
                    <c:v>FIO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Benchamarking!$C$29:$N$29</c15:sqref>
                  </c15:fullRef>
                </c:ext>
              </c:extLst>
              <c:f>Benchamarking!$F$29:$I$29</c:f>
              <c:numCache>
                <c:formatCode>0.00</c:formatCode>
                <c:ptCount val="4"/>
                <c:pt idx="0">
                  <c:v>2767.3333333333335</c:v>
                </c:pt>
                <c:pt idx="1">
                  <c:v>11071</c:v>
                </c:pt>
                <c:pt idx="2">
                  <c:v>974.33333333333337</c:v>
                </c:pt>
                <c:pt idx="3">
                  <c:v>3899.3333333333335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9B5-4E64-983A-3A16DC714346}"/>
            </c:ext>
          </c:extLst>
        </c:ser>
        <c:ser>
          <c:idx val="1"/>
          <c:order val="1"/>
          <c:tx>
            <c:strRef>
              <c:f>Benchamarking!$A$30:$B$30</c:f>
              <c:strCache>
                <c:ptCount val="2"/>
                <c:pt idx="0">
                  <c:v>FlashDisk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Benchamarking!$C$2:$N$3</c15:sqref>
                  </c15:fullRef>
                </c:ext>
              </c:extLst>
              <c:f>Benchamarking!$F$2:$N$3</c:f>
              <c:multiLvlStrCache>
                <c:ptCount val="4"/>
                <c:lvl>
                  <c:pt idx="0">
                    <c:v>4K Random Read (IOPS)</c:v>
                  </c:pt>
                  <c:pt idx="1">
                    <c:v>4K Random Read (KB/s)</c:v>
                  </c:pt>
                  <c:pt idx="2">
                    <c:v>4K Random Write (IOPS)</c:v>
                  </c:pt>
                  <c:pt idx="3">
                    <c:v>4K Random Write (KB/s)</c:v>
                  </c:pt>
                </c:lvl>
                <c:lvl>
                  <c:pt idx="0">
                    <c:v>FIO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Benchamarking!$C$30:$N$30</c15:sqref>
                  </c15:fullRef>
                </c:ext>
              </c:extLst>
              <c:f>Benchamarking!$F$30:$I$30</c:f>
              <c:numCache>
                <c:formatCode>0.00</c:formatCode>
                <c:ptCount val="4"/>
                <c:pt idx="0">
                  <c:v>3168.4</c:v>
                </c:pt>
                <c:pt idx="1">
                  <c:v>12675</c:v>
                </c:pt>
                <c:pt idx="2">
                  <c:v>2700.2</c:v>
                </c:pt>
                <c:pt idx="3">
                  <c:v>10802.4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9B5-4E64-983A-3A16DC714346}"/>
            </c:ext>
          </c:extLst>
        </c:ser>
        <c:ser>
          <c:idx val="2"/>
          <c:order val="2"/>
          <c:tx>
            <c:strRef>
              <c:f>Benchamarking!$A$31:$B$31</c:f>
              <c:strCache>
                <c:ptCount val="2"/>
                <c:pt idx="0">
                  <c:v>SSD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Benchamarking!$C$2:$N$3</c15:sqref>
                  </c15:fullRef>
                </c:ext>
              </c:extLst>
              <c:f>Benchamarking!$F$2:$N$3</c:f>
              <c:multiLvlStrCache>
                <c:ptCount val="4"/>
                <c:lvl>
                  <c:pt idx="0">
                    <c:v>4K Random Read (IOPS)</c:v>
                  </c:pt>
                  <c:pt idx="1">
                    <c:v>4K Random Read (KB/s)</c:v>
                  </c:pt>
                  <c:pt idx="2">
                    <c:v>4K Random Write (IOPS)</c:v>
                  </c:pt>
                  <c:pt idx="3">
                    <c:v>4K Random Write (KB/s)</c:v>
                  </c:pt>
                </c:lvl>
                <c:lvl>
                  <c:pt idx="0">
                    <c:v>FIO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Benchamarking!$C$31:$N$31</c15:sqref>
                  </c15:fullRef>
                </c:ext>
              </c:extLst>
              <c:f>Benchamarking!$F$31:$I$31</c:f>
              <c:numCache>
                <c:formatCode>0.00</c:formatCode>
                <c:ptCount val="4"/>
                <c:pt idx="0">
                  <c:v>22025.666666666668</c:v>
                </c:pt>
                <c:pt idx="1">
                  <c:v>88103.333333333328</c:v>
                </c:pt>
                <c:pt idx="2">
                  <c:v>18731.333333333332</c:v>
                </c:pt>
                <c:pt idx="3">
                  <c:v>74927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59B5-4E64-983A-3A16DC714346}"/>
            </c:ext>
          </c:extLst>
        </c:ser>
        <c:ser>
          <c:idx val="3"/>
          <c:order val="3"/>
          <c:tx>
            <c:strRef>
              <c:f>Benchamarking!$A$32:$B$32</c:f>
              <c:strCache>
                <c:ptCount val="2"/>
                <c:pt idx="0">
                  <c:v>iSCSI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Benchamarking!$C$2:$N$3</c15:sqref>
                  </c15:fullRef>
                </c:ext>
              </c:extLst>
              <c:f>Benchamarking!$F$2:$N$3</c:f>
              <c:multiLvlStrCache>
                <c:ptCount val="4"/>
                <c:lvl>
                  <c:pt idx="0">
                    <c:v>4K Random Read (IOPS)</c:v>
                  </c:pt>
                  <c:pt idx="1">
                    <c:v>4K Random Read (KB/s)</c:v>
                  </c:pt>
                  <c:pt idx="2">
                    <c:v>4K Random Write (IOPS)</c:v>
                  </c:pt>
                  <c:pt idx="3">
                    <c:v>4K Random Write (KB/s)</c:v>
                  </c:pt>
                </c:lvl>
                <c:lvl>
                  <c:pt idx="0">
                    <c:v>FIO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Benchamarking!$C$32:$N$32</c15:sqref>
                  </c15:fullRef>
                </c:ext>
              </c:extLst>
              <c:f>Benchamarking!$F$32:$I$32</c:f>
              <c:numCache>
                <c:formatCode>0.00</c:formatCode>
                <c:ptCount val="4"/>
                <c:pt idx="0">
                  <c:v>5104</c:v>
                </c:pt>
                <c:pt idx="1">
                  <c:v>20417</c:v>
                </c:pt>
                <c:pt idx="2">
                  <c:v>5349.666666666667</c:v>
                </c:pt>
                <c:pt idx="3">
                  <c:v>21400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59B5-4E64-983A-3A16DC714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0714896"/>
        <c:axId val="420721136"/>
        <c:extLst/>
      </c:barChart>
      <c:catAx>
        <c:axId val="42071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721136"/>
        <c:crosses val="autoZero"/>
        <c:auto val="1"/>
        <c:lblAlgn val="ctr"/>
        <c:lblOffset val="100"/>
        <c:noMultiLvlLbl val="0"/>
      </c:catAx>
      <c:valAx>
        <c:axId val="4207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7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Random</a:t>
            </a:r>
            <a:r>
              <a:rPr lang="es-ES" baseline="0"/>
              <a:t> I/O (IOZONE)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Benchamarking!$A$29:$B$29</c:f>
              <c:strCache>
                <c:ptCount val="2"/>
                <c:pt idx="0">
                  <c:v>SDCard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Benchamarking!$C$2:$N$3</c15:sqref>
                  </c15:fullRef>
                </c:ext>
              </c:extLst>
              <c:f>Benchamarking!$J$2:$N$3</c:f>
              <c:multiLvlStrCache>
                <c:ptCount val="4"/>
                <c:lvl>
                  <c:pt idx="0">
                    <c:v>4k read (KB/s)</c:v>
                  </c:pt>
                  <c:pt idx="1">
                    <c:v>4k write (KB/s)</c:v>
                  </c:pt>
                  <c:pt idx="2">
                    <c:v>4k random read (KB/s)</c:v>
                  </c:pt>
                  <c:pt idx="3">
                    <c:v>4k random write (KB/s)</c:v>
                  </c:pt>
                </c:lvl>
                <c:lvl>
                  <c:pt idx="0">
                    <c:v>IOZONE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Benchamarking!$C$29:$N$29</c15:sqref>
                  </c15:fullRef>
                </c:ext>
              </c:extLst>
              <c:f>Benchamarking!$J$29:$M$29</c:f>
              <c:numCache>
                <c:formatCode>0.00</c:formatCode>
                <c:ptCount val="4"/>
                <c:pt idx="0">
                  <c:v>8846.3333333333339</c:v>
                </c:pt>
                <c:pt idx="1">
                  <c:v>2230.3333333333335</c:v>
                </c:pt>
                <c:pt idx="2">
                  <c:v>7368.666666666667</c:v>
                </c:pt>
                <c:pt idx="3">
                  <c:v>3442.3333333333335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1FE-4E8C-94A4-C738AF58A9AB}"/>
            </c:ext>
          </c:extLst>
        </c:ser>
        <c:ser>
          <c:idx val="1"/>
          <c:order val="1"/>
          <c:tx>
            <c:strRef>
              <c:f>Benchamarking!$A$30:$B$30</c:f>
              <c:strCache>
                <c:ptCount val="2"/>
                <c:pt idx="0">
                  <c:v>FlashDisk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Benchamarking!$C$2:$N$3</c15:sqref>
                  </c15:fullRef>
                </c:ext>
              </c:extLst>
              <c:f>Benchamarking!$J$2:$N$3</c:f>
              <c:multiLvlStrCache>
                <c:ptCount val="4"/>
                <c:lvl>
                  <c:pt idx="0">
                    <c:v>4k read (KB/s)</c:v>
                  </c:pt>
                  <c:pt idx="1">
                    <c:v>4k write (KB/s)</c:v>
                  </c:pt>
                  <c:pt idx="2">
                    <c:v>4k random read (KB/s)</c:v>
                  </c:pt>
                  <c:pt idx="3">
                    <c:v>4k random write (KB/s)</c:v>
                  </c:pt>
                </c:lvl>
                <c:lvl>
                  <c:pt idx="0">
                    <c:v>IOZONE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Benchamarking!$C$30:$N$30</c15:sqref>
                  </c15:fullRef>
                </c:ext>
              </c:extLst>
              <c:f>Benchamarking!$J$30:$M$30</c:f>
              <c:numCache>
                <c:formatCode>0.00</c:formatCode>
                <c:ptCount val="4"/>
                <c:pt idx="0">
                  <c:v>14842.2</c:v>
                </c:pt>
                <c:pt idx="1">
                  <c:v>11561.8</c:v>
                </c:pt>
                <c:pt idx="2">
                  <c:v>11429.6</c:v>
                </c:pt>
                <c:pt idx="3">
                  <c:v>10780.6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1FE-4E8C-94A4-C738AF58A9AB}"/>
            </c:ext>
          </c:extLst>
        </c:ser>
        <c:ser>
          <c:idx val="2"/>
          <c:order val="2"/>
          <c:tx>
            <c:strRef>
              <c:f>Benchamarking!$A$31:$B$31</c:f>
              <c:strCache>
                <c:ptCount val="2"/>
                <c:pt idx="0">
                  <c:v>SSD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Benchamarking!$C$2:$N$3</c15:sqref>
                  </c15:fullRef>
                </c:ext>
              </c:extLst>
              <c:f>Benchamarking!$J$2:$N$3</c:f>
              <c:multiLvlStrCache>
                <c:ptCount val="4"/>
                <c:lvl>
                  <c:pt idx="0">
                    <c:v>4k read (KB/s)</c:v>
                  </c:pt>
                  <c:pt idx="1">
                    <c:v>4k write (KB/s)</c:v>
                  </c:pt>
                  <c:pt idx="2">
                    <c:v>4k random read (KB/s)</c:v>
                  </c:pt>
                  <c:pt idx="3">
                    <c:v>4k random write (KB/s)</c:v>
                  </c:pt>
                </c:lvl>
                <c:lvl>
                  <c:pt idx="0">
                    <c:v>IOZONE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Benchamarking!$C$31:$N$31</c15:sqref>
                  </c15:fullRef>
                </c:ext>
              </c:extLst>
              <c:f>Benchamarking!$J$31:$M$31</c:f>
              <c:numCache>
                <c:formatCode>0.00</c:formatCode>
                <c:ptCount val="4"/>
                <c:pt idx="0">
                  <c:v>31834.333333333332</c:v>
                </c:pt>
                <c:pt idx="1">
                  <c:v>26213.333333333332</c:v>
                </c:pt>
                <c:pt idx="2">
                  <c:v>17064.333333333332</c:v>
                </c:pt>
                <c:pt idx="3">
                  <c:v>29884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1FE-4E8C-94A4-C738AF58A9AB}"/>
            </c:ext>
          </c:extLst>
        </c:ser>
        <c:ser>
          <c:idx val="3"/>
          <c:order val="3"/>
          <c:tx>
            <c:strRef>
              <c:f>Benchamarking!$A$32:$B$32</c:f>
              <c:strCache>
                <c:ptCount val="2"/>
                <c:pt idx="0">
                  <c:v>iSCSI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Benchamarking!$C$2:$N$3</c15:sqref>
                  </c15:fullRef>
                </c:ext>
              </c:extLst>
              <c:f>Benchamarking!$J$2:$N$3</c:f>
              <c:multiLvlStrCache>
                <c:ptCount val="4"/>
                <c:lvl>
                  <c:pt idx="0">
                    <c:v>4k read (KB/s)</c:v>
                  </c:pt>
                  <c:pt idx="1">
                    <c:v>4k write (KB/s)</c:v>
                  </c:pt>
                  <c:pt idx="2">
                    <c:v>4k random read (KB/s)</c:v>
                  </c:pt>
                  <c:pt idx="3">
                    <c:v>4k random write (KB/s)</c:v>
                  </c:pt>
                </c:lvl>
                <c:lvl>
                  <c:pt idx="0">
                    <c:v>IOZONE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Benchamarking!$C$32:$N$32</c15:sqref>
                  </c15:fullRef>
                </c:ext>
              </c:extLst>
              <c:f>Benchamarking!$J$32:$M$32</c:f>
              <c:numCache>
                <c:formatCode>0.00</c:formatCode>
                <c:ptCount val="4"/>
                <c:pt idx="0">
                  <c:v>7954.333333333333</c:v>
                </c:pt>
                <c:pt idx="1">
                  <c:v>7421.333333333333</c:v>
                </c:pt>
                <c:pt idx="2">
                  <c:v>6177</c:v>
                </c:pt>
                <c:pt idx="3">
                  <c:v>7788.333333333333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1FE-4E8C-94A4-C738AF58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0714896"/>
        <c:axId val="420721136"/>
        <c:extLst/>
      </c:barChart>
      <c:catAx>
        <c:axId val="42071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721136"/>
        <c:crosses val="autoZero"/>
        <c:auto val="1"/>
        <c:lblAlgn val="ctr"/>
        <c:lblOffset val="100"/>
        <c:noMultiLvlLbl val="0"/>
      </c:catAx>
      <c:valAx>
        <c:axId val="4207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7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0819616827557566E-2"/>
          <c:y val="0.17634259259259263"/>
          <c:w val="0.88021023325474146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Benchamarking!$A$29:$B$29</c:f>
              <c:strCache>
                <c:ptCount val="2"/>
                <c:pt idx="0">
                  <c:v>SDCard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Benchamarking!$C$2:$N$3</c15:sqref>
                  </c15:fullRef>
                </c:ext>
              </c:extLst>
              <c:f>Benchamarking!$N$2:$N$3</c:f>
              <c:multiLvlStrCache>
                <c:ptCount val="1"/>
                <c:lvl/>
                <c:lvl>
                  <c:pt idx="0">
                    <c:v>SCORE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Benchamarking!$C$29:$N$29</c15:sqref>
                  </c15:fullRef>
                </c:ext>
              </c:extLst>
              <c:f>Benchamarking!$N$29</c:f>
              <c:numCache>
                <c:formatCode>0.00</c:formatCode>
                <c:ptCount val="1"/>
                <c:pt idx="0">
                  <c:v>1169.6666666666667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3DF-4928-BBD5-1FFF75573124}"/>
            </c:ext>
          </c:extLst>
        </c:ser>
        <c:ser>
          <c:idx val="1"/>
          <c:order val="1"/>
          <c:tx>
            <c:strRef>
              <c:f>Benchamarking!$A$30:$B$30</c:f>
              <c:strCache>
                <c:ptCount val="2"/>
                <c:pt idx="0">
                  <c:v>FlashDisk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Benchamarking!$C$2:$N$3</c15:sqref>
                  </c15:fullRef>
                </c:ext>
              </c:extLst>
              <c:f>Benchamarking!$N$2:$N$3</c:f>
              <c:multiLvlStrCache>
                <c:ptCount val="1"/>
                <c:lvl/>
                <c:lvl>
                  <c:pt idx="0">
                    <c:v>SCORE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Benchamarking!$C$30:$N$30</c15:sqref>
                  </c15:fullRef>
                </c:ext>
              </c:extLst>
              <c:f>Benchamarking!$N$30</c:f>
              <c:numCache>
                <c:formatCode>0.00</c:formatCode>
                <c:ptCount val="1"/>
                <c:pt idx="0">
                  <c:v>2413.6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3DF-4928-BBD5-1FFF75573124}"/>
            </c:ext>
          </c:extLst>
        </c:ser>
        <c:ser>
          <c:idx val="2"/>
          <c:order val="2"/>
          <c:tx>
            <c:strRef>
              <c:f>Benchamarking!$A$31:$B$31</c:f>
              <c:strCache>
                <c:ptCount val="2"/>
                <c:pt idx="0">
                  <c:v>SSD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Benchamarking!$C$2:$N$3</c15:sqref>
                  </c15:fullRef>
                </c:ext>
              </c:extLst>
              <c:f>Benchamarking!$N$2:$N$3</c:f>
              <c:multiLvlStrCache>
                <c:ptCount val="1"/>
                <c:lvl/>
                <c:lvl>
                  <c:pt idx="0">
                    <c:v>SCORE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Benchamarking!$C$31:$N$31</c15:sqref>
                  </c15:fullRef>
                </c:ext>
              </c:extLst>
              <c:f>Benchamarking!$N$31</c:f>
              <c:numCache>
                <c:formatCode>0.00</c:formatCode>
                <c:ptCount val="1"/>
                <c:pt idx="0">
                  <c:v>8295.6666666666661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3DF-4928-BBD5-1FFF75573124}"/>
            </c:ext>
          </c:extLst>
        </c:ser>
        <c:ser>
          <c:idx val="3"/>
          <c:order val="3"/>
          <c:tx>
            <c:strRef>
              <c:f>Benchamarking!$A$32:$B$32</c:f>
              <c:strCache>
                <c:ptCount val="2"/>
                <c:pt idx="0">
                  <c:v>iSCSI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Benchamarking!$C$2:$N$3</c15:sqref>
                  </c15:fullRef>
                </c:ext>
              </c:extLst>
              <c:f>Benchamarking!$N$2:$N$3</c:f>
              <c:multiLvlStrCache>
                <c:ptCount val="1"/>
                <c:lvl/>
                <c:lvl>
                  <c:pt idx="0">
                    <c:v>SCORE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Benchamarking!$C$32:$N$32</c15:sqref>
                  </c15:fullRef>
                </c:ext>
              </c:extLst>
              <c:f>Benchamarking!$N$32</c:f>
              <c:numCache>
                <c:formatCode>0.00</c:formatCode>
                <c:ptCount val="1"/>
                <c:pt idx="0">
                  <c:v>2473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3DF-4928-BBD5-1FFF7557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0714896"/>
        <c:axId val="420721136"/>
        <c:extLst/>
      </c:barChart>
      <c:catAx>
        <c:axId val="42071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721136"/>
        <c:crosses val="autoZero"/>
        <c:auto val="1"/>
        <c:lblAlgn val="ctr"/>
        <c:lblOffset val="100"/>
        <c:noMultiLvlLbl val="0"/>
      </c:catAx>
      <c:valAx>
        <c:axId val="4207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7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33</xdr:row>
      <xdr:rowOff>163830</xdr:rowOff>
    </xdr:from>
    <xdr:to>
      <xdr:col>8</xdr:col>
      <xdr:colOff>281940</xdr:colOff>
      <xdr:row>48</xdr:row>
      <xdr:rowOff>163830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15</xdr:col>
      <xdr:colOff>495300</xdr:colOff>
      <xdr:row>49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50</xdr:row>
      <xdr:rowOff>0</xdr:rowOff>
    </xdr:from>
    <xdr:to>
      <xdr:col>8</xdr:col>
      <xdr:colOff>297180</xdr:colOff>
      <xdr:row>65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15</xdr:col>
      <xdr:colOff>495300</xdr:colOff>
      <xdr:row>65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D_Card_test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tabSelected="1" topLeftCell="A15" workbookViewId="0">
      <selection activeCell="A33" sqref="A33"/>
    </sheetView>
  </sheetViews>
  <sheetFormatPr baseColWidth="10" defaultRowHeight="14.4" x14ac:dyDescent="0.3"/>
  <cols>
    <col min="2" max="2" width="7.6640625" customWidth="1"/>
    <col min="3" max="3" width="10.77734375" customWidth="1"/>
    <col min="4" max="4" width="11.33203125" customWidth="1"/>
    <col min="5" max="5" width="9.5546875" customWidth="1"/>
    <col min="6" max="6" width="12.109375" customWidth="1"/>
    <col min="7" max="7" width="10.6640625" customWidth="1"/>
    <col min="8" max="8" width="11.33203125" customWidth="1"/>
    <col min="9" max="10" width="13.6640625" customWidth="1"/>
  </cols>
  <sheetData>
    <row r="2" spans="1:14" x14ac:dyDescent="0.3">
      <c r="C2" s="5" t="s">
        <v>0</v>
      </c>
      <c r="D2" s="5"/>
      <c r="E2" s="10" t="s">
        <v>1</v>
      </c>
      <c r="F2" s="11" t="s">
        <v>2</v>
      </c>
      <c r="G2" s="11"/>
      <c r="H2" s="11"/>
      <c r="I2" s="11"/>
      <c r="J2" s="12" t="s">
        <v>8</v>
      </c>
      <c r="K2" s="9"/>
      <c r="L2" s="9"/>
      <c r="M2" s="9"/>
      <c r="N2" s="13" t="s">
        <v>21</v>
      </c>
    </row>
    <row r="3" spans="1:14" ht="38.4" customHeight="1" x14ac:dyDescent="0.3">
      <c r="A3" s="4"/>
      <c r="B3" s="1"/>
      <c r="C3" s="3" t="s">
        <v>3</v>
      </c>
      <c r="D3" s="3" t="s">
        <v>4</v>
      </c>
      <c r="E3" s="6" t="s">
        <v>5</v>
      </c>
      <c r="F3" s="7" t="s">
        <v>6</v>
      </c>
      <c r="G3" s="7" t="s">
        <v>7</v>
      </c>
      <c r="H3" s="7" t="s">
        <v>19</v>
      </c>
      <c r="I3" s="7" t="s">
        <v>20</v>
      </c>
      <c r="J3" s="2" t="s">
        <v>9</v>
      </c>
      <c r="K3" s="2" t="s">
        <v>10</v>
      </c>
      <c r="L3" s="2" t="s">
        <v>11</v>
      </c>
      <c r="M3" s="2" t="s">
        <v>12</v>
      </c>
      <c r="N3" s="14"/>
    </row>
    <row r="4" spans="1:14" x14ac:dyDescent="0.3">
      <c r="A4" s="41" t="s">
        <v>13</v>
      </c>
      <c r="B4" s="15" t="s">
        <v>14</v>
      </c>
      <c r="C4" s="16">
        <v>41.9</v>
      </c>
      <c r="D4" s="16">
        <v>39</v>
      </c>
      <c r="E4" s="16">
        <v>19.3</v>
      </c>
      <c r="F4" s="17">
        <v>2742</v>
      </c>
      <c r="G4" s="16">
        <v>10969</v>
      </c>
      <c r="H4" s="17">
        <v>964</v>
      </c>
      <c r="I4" s="16">
        <v>3859</v>
      </c>
      <c r="J4" s="16">
        <v>8810</v>
      </c>
      <c r="K4" s="16">
        <v>2251</v>
      </c>
      <c r="L4" s="16">
        <v>7353</v>
      </c>
      <c r="M4" s="16">
        <v>3432</v>
      </c>
      <c r="N4" s="17">
        <v>1151</v>
      </c>
    </row>
    <row r="5" spans="1:14" x14ac:dyDescent="0.3">
      <c r="A5" s="41"/>
      <c r="B5" s="15" t="s">
        <v>15</v>
      </c>
      <c r="C5" s="16">
        <v>41.9</v>
      </c>
      <c r="D5" s="16">
        <v>39.06</v>
      </c>
      <c r="E5" s="16">
        <v>19.7</v>
      </c>
      <c r="F5" s="17">
        <v>2750</v>
      </c>
      <c r="G5" s="16">
        <v>11000</v>
      </c>
      <c r="H5" s="17">
        <v>1123</v>
      </c>
      <c r="I5" s="16">
        <v>4495</v>
      </c>
      <c r="J5" s="16">
        <v>8857</v>
      </c>
      <c r="K5" s="16">
        <v>2073</v>
      </c>
      <c r="L5" s="16">
        <v>7173</v>
      </c>
      <c r="M5" s="16">
        <v>3380</v>
      </c>
      <c r="N5" s="17">
        <v>1208</v>
      </c>
    </row>
    <row r="6" spans="1:14" x14ac:dyDescent="0.3">
      <c r="A6" s="41"/>
      <c r="B6" s="15" t="s">
        <v>16</v>
      </c>
      <c r="C6" s="16">
        <v>41.88</v>
      </c>
      <c r="D6" s="16">
        <v>38.869999999999997</v>
      </c>
      <c r="E6" s="16">
        <v>19.2</v>
      </c>
      <c r="F6" s="17">
        <v>2773</v>
      </c>
      <c r="G6" s="16">
        <v>11094</v>
      </c>
      <c r="H6" s="17">
        <v>970</v>
      </c>
      <c r="I6" s="16">
        <v>3880</v>
      </c>
      <c r="J6" s="16">
        <v>8863</v>
      </c>
      <c r="K6" s="16">
        <v>2200</v>
      </c>
      <c r="L6" s="16">
        <v>7389</v>
      </c>
      <c r="M6" s="16">
        <v>3501</v>
      </c>
      <c r="N6" s="17">
        <v>1160</v>
      </c>
    </row>
    <row r="7" spans="1:14" x14ac:dyDescent="0.3">
      <c r="A7" s="41"/>
      <c r="B7" s="15" t="s">
        <v>17</v>
      </c>
      <c r="C7" s="16">
        <v>41.89</v>
      </c>
      <c r="D7" s="16">
        <v>39.979999999999997</v>
      </c>
      <c r="E7" s="16">
        <v>19</v>
      </c>
      <c r="F7" s="17">
        <v>2793</v>
      </c>
      <c r="G7" s="16">
        <v>11175</v>
      </c>
      <c r="H7" s="17">
        <v>965</v>
      </c>
      <c r="I7" s="16">
        <v>3863</v>
      </c>
      <c r="J7" s="16">
        <v>8890</v>
      </c>
      <c r="K7" s="16">
        <v>2258</v>
      </c>
      <c r="L7" s="16">
        <v>7412</v>
      </c>
      <c r="M7" s="16">
        <v>3881</v>
      </c>
      <c r="N7" s="17">
        <v>1198</v>
      </c>
    </row>
    <row r="8" spans="1:14" x14ac:dyDescent="0.3">
      <c r="A8" s="41"/>
      <c r="B8" s="15" t="s">
        <v>18</v>
      </c>
      <c r="C8" s="16">
        <v>41.88</v>
      </c>
      <c r="D8" s="16">
        <v>38.99</v>
      </c>
      <c r="E8" s="16">
        <v>19.2</v>
      </c>
      <c r="F8" s="17">
        <v>2779</v>
      </c>
      <c r="G8" s="16">
        <v>11119</v>
      </c>
      <c r="H8" s="17">
        <v>988</v>
      </c>
      <c r="I8" s="16">
        <v>3955</v>
      </c>
      <c r="J8" s="16">
        <v>8819</v>
      </c>
      <c r="K8" s="16">
        <v>2240</v>
      </c>
      <c r="L8" s="16">
        <v>7364</v>
      </c>
      <c r="M8" s="16">
        <v>3394</v>
      </c>
      <c r="N8" s="17">
        <v>1151</v>
      </c>
    </row>
    <row r="9" spans="1:14" x14ac:dyDescent="0.3">
      <c r="A9" s="41"/>
      <c r="B9" s="18" t="s">
        <v>22</v>
      </c>
      <c r="C9" s="19">
        <f>(SUM(C4:C8)-MAX(C4:C8)-MIN(C4:C8))/(COUNT(C4:C8)-2)</f>
        <v>41.889999999999993</v>
      </c>
      <c r="D9" s="19">
        <f t="shared" ref="D9:N9" si="0">(SUM(D4:D8)-MAX(D4:D8)-MIN(D4:D8))/(COUNT(D4:D8)-2)</f>
        <v>39.016666666666673</v>
      </c>
      <c r="E9" s="19">
        <f t="shared" si="0"/>
        <v>19.233333333333334</v>
      </c>
      <c r="F9" s="19">
        <f t="shared" si="0"/>
        <v>2767.3333333333335</v>
      </c>
      <c r="G9" s="19">
        <f t="shared" si="0"/>
        <v>11071</v>
      </c>
      <c r="H9" s="19">
        <f t="shared" si="0"/>
        <v>974.33333333333337</v>
      </c>
      <c r="I9" s="19">
        <f t="shared" si="0"/>
        <v>3899.3333333333335</v>
      </c>
      <c r="J9" s="19">
        <f t="shared" si="0"/>
        <v>8846.3333333333339</v>
      </c>
      <c r="K9" s="19">
        <f t="shared" si="0"/>
        <v>2230.3333333333335</v>
      </c>
      <c r="L9" s="19">
        <f t="shared" si="0"/>
        <v>7368.666666666667</v>
      </c>
      <c r="M9" s="19">
        <f t="shared" si="0"/>
        <v>3442.3333333333335</v>
      </c>
      <c r="N9" s="19">
        <f t="shared" si="0"/>
        <v>1169.6666666666667</v>
      </c>
    </row>
    <row r="10" spans="1:14" x14ac:dyDescent="0.3">
      <c r="A10" s="42" t="s">
        <v>23</v>
      </c>
      <c r="B10" s="20" t="s">
        <v>14</v>
      </c>
      <c r="C10" s="21">
        <v>55.4</v>
      </c>
      <c r="D10" s="21">
        <v>52.32</v>
      </c>
      <c r="E10" s="21">
        <v>20.399999999999999</v>
      </c>
      <c r="F10" s="22">
        <v>3173</v>
      </c>
      <c r="G10" s="21">
        <v>12694</v>
      </c>
      <c r="H10" s="22">
        <v>2864</v>
      </c>
      <c r="I10" s="21">
        <v>11457</v>
      </c>
      <c r="J10" s="21">
        <v>14985</v>
      </c>
      <c r="K10" s="21">
        <v>10696</v>
      </c>
      <c r="L10" s="21">
        <v>11129</v>
      </c>
      <c r="M10" s="21">
        <v>10138</v>
      </c>
      <c r="N10" s="22">
        <v>2337</v>
      </c>
    </row>
    <row r="11" spans="1:14" x14ac:dyDescent="0.3">
      <c r="A11" s="42"/>
      <c r="B11" s="20" t="s">
        <v>15</v>
      </c>
      <c r="C11" s="21">
        <v>55.49</v>
      </c>
      <c r="D11" s="8">
        <v>50.57</v>
      </c>
      <c r="E11" s="21">
        <v>21.9</v>
      </c>
      <c r="F11" s="22">
        <v>3154</v>
      </c>
      <c r="G11" s="21">
        <v>12618</v>
      </c>
      <c r="H11" s="22">
        <v>2844</v>
      </c>
      <c r="I11" s="21">
        <v>11376</v>
      </c>
      <c r="J11" s="21">
        <v>15120</v>
      </c>
      <c r="K11" s="21">
        <v>11779</v>
      </c>
      <c r="L11" s="21">
        <v>11761</v>
      </c>
      <c r="M11" s="21">
        <v>10202</v>
      </c>
      <c r="N11" s="22">
        <v>2394</v>
      </c>
    </row>
    <row r="12" spans="1:14" x14ac:dyDescent="0.3">
      <c r="A12" s="42"/>
      <c r="B12" s="20" t="s">
        <v>16</v>
      </c>
      <c r="C12" s="21">
        <v>55.27</v>
      </c>
      <c r="D12" s="21">
        <v>49.74</v>
      </c>
      <c r="E12" s="21">
        <v>21.9</v>
      </c>
      <c r="F12" s="22">
        <v>3178</v>
      </c>
      <c r="G12" s="21">
        <v>12714</v>
      </c>
      <c r="H12" s="22">
        <v>2590</v>
      </c>
      <c r="I12" s="21">
        <v>10363</v>
      </c>
      <c r="J12" s="21">
        <v>14519</v>
      </c>
      <c r="K12" s="21">
        <v>11604</v>
      </c>
      <c r="L12" s="21">
        <v>11392</v>
      </c>
      <c r="M12" s="21">
        <v>11172</v>
      </c>
      <c r="N12" s="22">
        <v>2444</v>
      </c>
    </row>
    <row r="13" spans="1:14" x14ac:dyDescent="0.3">
      <c r="A13" s="42"/>
      <c r="B13" s="20" t="s">
        <v>17</v>
      </c>
      <c r="C13" s="21">
        <v>55.08</v>
      </c>
      <c r="D13" s="21">
        <v>49.82</v>
      </c>
      <c r="E13" s="21">
        <v>21.7</v>
      </c>
      <c r="F13" s="22">
        <v>3173</v>
      </c>
      <c r="G13" s="21">
        <v>12692</v>
      </c>
      <c r="H13" s="22">
        <v>2606</v>
      </c>
      <c r="I13" s="21">
        <v>10427</v>
      </c>
      <c r="J13" s="21">
        <v>14670</v>
      </c>
      <c r="K13" s="21">
        <v>11828</v>
      </c>
      <c r="L13" s="21">
        <v>11455</v>
      </c>
      <c r="M13" s="21">
        <v>11203</v>
      </c>
      <c r="N13" s="22">
        <v>2453</v>
      </c>
    </row>
    <row r="14" spans="1:14" x14ac:dyDescent="0.3">
      <c r="A14" s="42"/>
      <c r="B14" s="20" t="s">
        <v>18</v>
      </c>
      <c r="C14" s="21">
        <v>55.62</v>
      </c>
      <c r="D14" s="21">
        <v>50.1</v>
      </c>
      <c r="E14" s="21">
        <v>20.6</v>
      </c>
      <c r="F14" s="22">
        <v>3164</v>
      </c>
      <c r="G14" s="21">
        <v>12657</v>
      </c>
      <c r="H14" s="22">
        <v>2597</v>
      </c>
      <c r="I14" s="21">
        <v>10389</v>
      </c>
      <c r="J14" s="21">
        <v>14917</v>
      </c>
      <c r="K14" s="21">
        <v>11902</v>
      </c>
      <c r="L14" s="21">
        <v>11411</v>
      </c>
      <c r="M14" s="21">
        <v>11188</v>
      </c>
      <c r="N14" s="22">
        <v>2440</v>
      </c>
    </row>
    <row r="15" spans="1:14" x14ac:dyDescent="0.3">
      <c r="A15" s="42"/>
      <c r="B15" s="24" t="s">
        <v>22</v>
      </c>
      <c r="C15" s="23">
        <f>(SUM(C10:C14)-MAX(C10:C14)-MIN(C10:C14))/(COUNT(C10:C14)-2)</f>
        <v>55.386666666666677</v>
      </c>
      <c r="D15" s="23">
        <f t="shared" ref="D15:N15" si="1">TRIMMEAN(D10:D14,0.2)</f>
        <v>50.51</v>
      </c>
      <c r="E15" s="23">
        <f t="shared" si="1"/>
        <v>21.3</v>
      </c>
      <c r="F15" s="23">
        <f t="shared" si="1"/>
        <v>3168.4</v>
      </c>
      <c r="G15" s="23">
        <f t="shared" si="1"/>
        <v>12675</v>
      </c>
      <c r="H15" s="23">
        <f t="shared" si="1"/>
        <v>2700.2</v>
      </c>
      <c r="I15" s="23">
        <f t="shared" si="1"/>
        <v>10802.4</v>
      </c>
      <c r="J15" s="23">
        <f t="shared" si="1"/>
        <v>14842.2</v>
      </c>
      <c r="K15" s="23">
        <f t="shared" si="1"/>
        <v>11561.8</v>
      </c>
      <c r="L15" s="23">
        <f t="shared" si="1"/>
        <v>11429.6</v>
      </c>
      <c r="M15" s="23">
        <f t="shared" si="1"/>
        <v>10780.6</v>
      </c>
      <c r="N15" s="23">
        <f t="shared" si="1"/>
        <v>2413.6</v>
      </c>
    </row>
    <row r="16" spans="1:14" x14ac:dyDescent="0.3">
      <c r="A16" s="43" t="s">
        <v>24</v>
      </c>
      <c r="B16" s="25" t="s">
        <v>14</v>
      </c>
      <c r="C16" s="26">
        <v>335.75</v>
      </c>
      <c r="D16" s="26">
        <v>304.12</v>
      </c>
      <c r="E16" s="26">
        <v>94.1</v>
      </c>
      <c r="F16" s="27">
        <v>16489</v>
      </c>
      <c r="G16" s="26">
        <v>65958</v>
      </c>
      <c r="H16" s="27">
        <v>18618</v>
      </c>
      <c r="I16" s="26">
        <v>74472</v>
      </c>
      <c r="J16" s="26">
        <v>31869</v>
      </c>
      <c r="K16" s="26">
        <v>26108</v>
      </c>
      <c r="L16" s="26">
        <v>17181</v>
      </c>
      <c r="M16" s="26">
        <v>29774</v>
      </c>
      <c r="N16" s="27">
        <v>7729</v>
      </c>
    </row>
    <row r="17" spans="1:16" x14ac:dyDescent="0.3">
      <c r="A17" s="43"/>
      <c r="B17" s="25" t="s">
        <v>15</v>
      </c>
      <c r="C17" s="26">
        <v>334.44</v>
      </c>
      <c r="D17" s="28">
        <v>303.77</v>
      </c>
      <c r="E17" s="26">
        <v>114</v>
      </c>
      <c r="F17" s="27">
        <v>24764</v>
      </c>
      <c r="G17" s="26">
        <v>99056</v>
      </c>
      <c r="H17" s="27">
        <v>18652</v>
      </c>
      <c r="I17" s="26">
        <v>74608</v>
      </c>
      <c r="J17" s="26">
        <v>31868</v>
      </c>
      <c r="K17" s="26">
        <v>26343</v>
      </c>
      <c r="L17" s="26">
        <v>17051</v>
      </c>
      <c r="M17" s="26">
        <v>29867</v>
      </c>
      <c r="N17" s="27">
        <v>8273</v>
      </c>
    </row>
    <row r="18" spans="1:16" x14ac:dyDescent="0.3">
      <c r="A18" s="43"/>
      <c r="B18" s="25" t="s">
        <v>16</v>
      </c>
      <c r="C18" s="26">
        <v>334.23</v>
      </c>
      <c r="D18" s="26">
        <v>306.12</v>
      </c>
      <c r="E18" s="26">
        <v>156</v>
      </c>
      <c r="F18" s="27">
        <v>24824</v>
      </c>
      <c r="G18" s="26">
        <v>99296</v>
      </c>
      <c r="H18" s="27">
        <v>18788</v>
      </c>
      <c r="I18" s="26">
        <v>75155</v>
      </c>
      <c r="J18" s="26">
        <v>31781</v>
      </c>
      <c r="K18" s="26">
        <v>26024</v>
      </c>
      <c r="L18" s="26">
        <v>17039</v>
      </c>
      <c r="M18" s="26">
        <v>29902</v>
      </c>
      <c r="N18" s="27">
        <v>8719</v>
      </c>
    </row>
    <row r="19" spans="1:16" x14ac:dyDescent="0.3">
      <c r="A19" s="43"/>
      <c r="B19" s="25" t="s">
        <v>17</v>
      </c>
      <c r="C19" s="26">
        <v>335.3</v>
      </c>
      <c r="D19" s="26">
        <v>301.87</v>
      </c>
      <c r="E19" s="26">
        <v>114</v>
      </c>
      <c r="F19" s="27">
        <v>24854</v>
      </c>
      <c r="G19" s="26">
        <v>99417</v>
      </c>
      <c r="H19" s="27">
        <v>18754</v>
      </c>
      <c r="I19" s="26">
        <v>75018</v>
      </c>
      <c r="J19" s="26">
        <v>31854</v>
      </c>
      <c r="K19" s="26">
        <v>26440</v>
      </c>
      <c r="L19" s="26">
        <v>17070</v>
      </c>
      <c r="M19" s="26">
        <v>29927</v>
      </c>
      <c r="N19" s="27">
        <v>8295</v>
      </c>
    </row>
    <row r="20" spans="1:16" x14ac:dyDescent="0.3">
      <c r="A20" s="43"/>
      <c r="B20" s="25" t="s">
        <v>18</v>
      </c>
      <c r="C20" s="26">
        <v>335.55</v>
      </c>
      <c r="D20" s="26">
        <v>307.47000000000003</v>
      </c>
      <c r="E20" s="26">
        <v>149</v>
      </c>
      <c r="F20" s="27">
        <v>16436</v>
      </c>
      <c r="G20" s="26">
        <v>65746</v>
      </c>
      <c r="H20" s="27">
        <v>18858</v>
      </c>
      <c r="I20" s="26">
        <v>75432</v>
      </c>
      <c r="J20" s="26">
        <v>31781</v>
      </c>
      <c r="K20" s="26">
        <v>26189</v>
      </c>
      <c r="L20" s="26">
        <v>17072</v>
      </c>
      <c r="M20" s="26">
        <v>29883</v>
      </c>
      <c r="N20" s="27">
        <v>8319</v>
      </c>
    </row>
    <row r="21" spans="1:16" x14ac:dyDescent="0.3">
      <c r="A21" s="43"/>
      <c r="B21" s="29" t="s">
        <v>22</v>
      </c>
      <c r="C21" s="30">
        <f>(SUM(C16:C20)-MAX(C16:C20)-MIN(C16:C20))/(COUNT(C16:C20)-2)</f>
        <v>335.09666666666664</v>
      </c>
      <c r="D21" s="30">
        <f t="shared" ref="D21:N21" si="2">(SUM(D16:D20)-MAX(D16:D20)-MIN(D16:D20))/(COUNT(D16:D20)-2)</f>
        <v>304.67</v>
      </c>
      <c r="E21" s="30">
        <f t="shared" si="2"/>
        <v>125.66666666666667</v>
      </c>
      <c r="F21" s="30">
        <f t="shared" si="2"/>
        <v>22025.666666666668</v>
      </c>
      <c r="G21" s="30">
        <f t="shared" si="2"/>
        <v>88103.333333333328</v>
      </c>
      <c r="H21" s="30">
        <f t="shared" si="2"/>
        <v>18731.333333333332</v>
      </c>
      <c r="I21" s="30">
        <f t="shared" si="2"/>
        <v>74927</v>
      </c>
      <c r="J21" s="30">
        <f t="shared" si="2"/>
        <v>31834.333333333332</v>
      </c>
      <c r="K21" s="30">
        <f t="shared" si="2"/>
        <v>26213.333333333332</v>
      </c>
      <c r="L21" s="30">
        <f t="shared" si="2"/>
        <v>17064.333333333332</v>
      </c>
      <c r="M21" s="30">
        <f t="shared" si="2"/>
        <v>29884</v>
      </c>
      <c r="N21" s="30">
        <f t="shared" si="2"/>
        <v>8295.6666666666661</v>
      </c>
    </row>
    <row r="22" spans="1:16" x14ac:dyDescent="0.3">
      <c r="A22" s="44" t="s">
        <v>25</v>
      </c>
      <c r="B22" s="31" t="s">
        <v>14</v>
      </c>
      <c r="C22" s="32">
        <v>39.79</v>
      </c>
      <c r="D22" s="32">
        <v>71.28</v>
      </c>
      <c r="E22" s="32">
        <v>54.4</v>
      </c>
      <c r="F22" s="33">
        <v>5140</v>
      </c>
      <c r="G22" s="32">
        <v>20598</v>
      </c>
      <c r="H22" s="33">
        <v>5371</v>
      </c>
      <c r="I22" s="32">
        <v>21484</v>
      </c>
      <c r="J22" s="32">
        <v>7951</v>
      </c>
      <c r="K22" s="32">
        <v>7420</v>
      </c>
      <c r="L22" s="32">
        <v>6198</v>
      </c>
      <c r="M22" s="32">
        <v>7765</v>
      </c>
      <c r="N22" s="33">
        <v>2478</v>
      </c>
      <c r="P22">
        <f>COUNT(C22:C26)</f>
        <v>5</v>
      </c>
    </row>
    <row r="23" spans="1:16" x14ac:dyDescent="0.3">
      <c r="A23" s="44"/>
      <c r="B23" s="31" t="s">
        <v>15</v>
      </c>
      <c r="C23" s="32">
        <v>71.069999999999993</v>
      </c>
      <c r="D23" s="34">
        <v>71.75</v>
      </c>
      <c r="E23" s="32">
        <v>53.9</v>
      </c>
      <c r="F23" s="33">
        <v>5102</v>
      </c>
      <c r="G23" s="32">
        <v>20408</v>
      </c>
      <c r="H23" s="33">
        <v>5316</v>
      </c>
      <c r="I23" s="32">
        <v>21266</v>
      </c>
      <c r="J23" s="32">
        <v>7960</v>
      </c>
      <c r="K23" s="32">
        <v>7417</v>
      </c>
      <c r="L23" s="32">
        <v>6217</v>
      </c>
      <c r="M23" s="32">
        <v>7790</v>
      </c>
      <c r="N23" s="33">
        <v>2469</v>
      </c>
    </row>
    <row r="24" spans="1:16" x14ac:dyDescent="0.3">
      <c r="A24" s="44"/>
      <c r="B24" s="31" t="s">
        <v>16</v>
      </c>
      <c r="C24" s="32">
        <v>71.989999999999995</v>
      </c>
      <c r="D24" s="32">
        <v>71.349999999999994</v>
      </c>
      <c r="E24" s="32">
        <v>53.8</v>
      </c>
      <c r="F24" s="33">
        <v>4954</v>
      </c>
      <c r="G24" s="32">
        <v>19816</v>
      </c>
      <c r="H24" s="33">
        <v>5345</v>
      </c>
      <c r="I24" s="32">
        <v>21383</v>
      </c>
      <c r="J24" s="32">
        <v>7949</v>
      </c>
      <c r="K24" s="32">
        <v>7452</v>
      </c>
      <c r="L24" s="32">
        <v>6032</v>
      </c>
      <c r="M24" s="32">
        <v>7792</v>
      </c>
      <c r="N24" s="33">
        <v>2458</v>
      </c>
    </row>
    <row r="25" spans="1:16" x14ac:dyDescent="0.3">
      <c r="A25" s="44"/>
      <c r="B25" s="31" t="s">
        <v>17</v>
      </c>
      <c r="C25" s="32">
        <v>70.290000000000006</v>
      </c>
      <c r="D25" s="32">
        <v>70.5</v>
      </c>
      <c r="E25" s="32">
        <v>54.1</v>
      </c>
      <c r="F25" s="33">
        <v>5132</v>
      </c>
      <c r="G25" s="32">
        <v>20531</v>
      </c>
      <c r="H25" s="33">
        <v>5333</v>
      </c>
      <c r="I25" s="32">
        <v>21333</v>
      </c>
      <c r="J25" s="32">
        <v>7959</v>
      </c>
      <c r="K25" s="32">
        <v>7427</v>
      </c>
      <c r="L25" s="32">
        <v>6304</v>
      </c>
      <c r="M25" s="32">
        <v>7801</v>
      </c>
      <c r="N25" s="33">
        <v>2478</v>
      </c>
    </row>
    <row r="26" spans="1:16" x14ac:dyDescent="0.3">
      <c r="A26" s="44"/>
      <c r="B26" s="31" t="s">
        <v>18</v>
      </c>
      <c r="C26" s="32">
        <v>71.62</v>
      </c>
      <c r="D26" s="32">
        <v>72.03</v>
      </c>
      <c r="E26" s="32">
        <v>54.2</v>
      </c>
      <c r="F26" s="33">
        <v>5078</v>
      </c>
      <c r="G26" s="32">
        <v>20312</v>
      </c>
      <c r="H26" s="33">
        <v>5382</v>
      </c>
      <c r="I26" s="32">
        <v>21529</v>
      </c>
      <c r="J26" s="32">
        <v>7953</v>
      </c>
      <c r="K26" s="32">
        <v>7412</v>
      </c>
      <c r="L26" s="32">
        <v>6116</v>
      </c>
      <c r="M26" s="32">
        <v>7783</v>
      </c>
      <c r="N26" s="33">
        <v>2472</v>
      </c>
    </row>
    <row r="27" spans="1:16" x14ac:dyDescent="0.3">
      <c r="A27" s="44"/>
      <c r="B27" s="35" t="s">
        <v>22</v>
      </c>
      <c r="C27" s="36">
        <f>(SUM(C22:C26)-MAX(C22:C26)-MIN(C22:C26))/(COUNT(C22:C26)-2)</f>
        <v>70.993333333333325</v>
      </c>
      <c r="D27" s="36">
        <f t="shared" ref="D27:N27" si="3">(SUM(D22:D26)-MAX(D22:D26)-MIN(D22:D26))/(COUNT(D22:D26)-2)</f>
        <v>71.459999999999994</v>
      </c>
      <c r="E27" s="36">
        <f t="shared" si="3"/>
        <v>54.066666666666663</v>
      </c>
      <c r="F27" s="36">
        <f t="shared" si="3"/>
        <v>5104</v>
      </c>
      <c r="G27" s="36">
        <f t="shared" si="3"/>
        <v>20417</v>
      </c>
      <c r="H27" s="36">
        <f t="shared" si="3"/>
        <v>5349.666666666667</v>
      </c>
      <c r="I27" s="36">
        <f t="shared" si="3"/>
        <v>21400</v>
      </c>
      <c r="J27" s="36">
        <f t="shared" si="3"/>
        <v>7954.333333333333</v>
      </c>
      <c r="K27" s="36">
        <f t="shared" si="3"/>
        <v>7421.333333333333</v>
      </c>
      <c r="L27" s="36">
        <f t="shared" si="3"/>
        <v>6177</v>
      </c>
      <c r="M27" s="36">
        <f t="shared" si="3"/>
        <v>7788.333333333333</v>
      </c>
      <c r="N27" s="36">
        <f t="shared" si="3"/>
        <v>2473</v>
      </c>
    </row>
    <row r="28" spans="1:16" x14ac:dyDescent="0.3">
      <c r="A28" s="37"/>
      <c r="B28" s="38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6" x14ac:dyDescent="0.3">
      <c r="A29" s="37" t="s">
        <v>13</v>
      </c>
      <c r="B29" s="37"/>
      <c r="C29" s="40">
        <f>C9</f>
        <v>41.889999999999993</v>
      </c>
      <c r="D29" s="40">
        <f t="shared" ref="D29:N29" si="4">D9</f>
        <v>39.016666666666673</v>
      </c>
      <c r="E29" s="40">
        <f t="shared" si="4"/>
        <v>19.233333333333334</v>
      </c>
      <c r="F29" s="40">
        <f t="shared" si="4"/>
        <v>2767.3333333333335</v>
      </c>
      <c r="G29" s="40">
        <f t="shared" si="4"/>
        <v>11071</v>
      </c>
      <c r="H29" s="40">
        <f t="shared" si="4"/>
        <v>974.33333333333337</v>
      </c>
      <c r="I29" s="40">
        <f t="shared" si="4"/>
        <v>3899.3333333333335</v>
      </c>
      <c r="J29" s="40">
        <f t="shared" si="4"/>
        <v>8846.3333333333339</v>
      </c>
      <c r="K29" s="40">
        <f t="shared" si="4"/>
        <v>2230.3333333333335</v>
      </c>
      <c r="L29" s="40">
        <f t="shared" si="4"/>
        <v>7368.666666666667</v>
      </c>
      <c r="M29" s="40">
        <f t="shared" si="4"/>
        <v>3442.3333333333335</v>
      </c>
      <c r="N29" s="40">
        <f t="shared" si="4"/>
        <v>1169.6666666666667</v>
      </c>
    </row>
    <row r="30" spans="1:16" x14ac:dyDescent="0.3">
      <c r="A30" s="37" t="s">
        <v>26</v>
      </c>
      <c r="B30" s="37"/>
      <c r="C30" s="40">
        <f>C15</f>
        <v>55.386666666666677</v>
      </c>
      <c r="D30" s="40">
        <f t="shared" ref="D30:N30" si="5">D15</f>
        <v>50.51</v>
      </c>
      <c r="E30" s="40">
        <f t="shared" si="5"/>
        <v>21.3</v>
      </c>
      <c r="F30" s="40">
        <f t="shared" si="5"/>
        <v>3168.4</v>
      </c>
      <c r="G30" s="40">
        <f t="shared" si="5"/>
        <v>12675</v>
      </c>
      <c r="H30" s="40">
        <f t="shared" si="5"/>
        <v>2700.2</v>
      </c>
      <c r="I30" s="40">
        <f t="shared" si="5"/>
        <v>10802.4</v>
      </c>
      <c r="J30" s="40">
        <f t="shared" si="5"/>
        <v>14842.2</v>
      </c>
      <c r="K30" s="40">
        <f t="shared" si="5"/>
        <v>11561.8</v>
      </c>
      <c r="L30" s="40">
        <f t="shared" si="5"/>
        <v>11429.6</v>
      </c>
      <c r="M30" s="40">
        <f t="shared" si="5"/>
        <v>10780.6</v>
      </c>
      <c r="N30" s="40">
        <f t="shared" si="5"/>
        <v>2413.6</v>
      </c>
    </row>
    <row r="31" spans="1:16" x14ac:dyDescent="0.3">
      <c r="A31" s="37" t="s">
        <v>24</v>
      </c>
      <c r="B31" s="37"/>
      <c r="C31" s="40">
        <f>C21</f>
        <v>335.09666666666664</v>
      </c>
      <c r="D31" s="40">
        <f t="shared" ref="D31:N31" si="6">D21</f>
        <v>304.67</v>
      </c>
      <c r="E31" s="40">
        <f t="shared" si="6"/>
        <v>125.66666666666667</v>
      </c>
      <c r="F31" s="40">
        <f t="shared" si="6"/>
        <v>22025.666666666668</v>
      </c>
      <c r="G31" s="40">
        <f t="shared" si="6"/>
        <v>88103.333333333328</v>
      </c>
      <c r="H31" s="40">
        <f t="shared" si="6"/>
        <v>18731.333333333332</v>
      </c>
      <c r="I31" s="40">
        <f t="shared" si="6"/>
        <v>74927</v>
      </c>
      <c r="J31" s="40">
        <f t="shared" si="6"/>
        <v>31834.333333333332</v>
      </c>
      <c r="K31" s="40">
        <f t="shared" si="6"/>
        <v>26213.333333333332</v>
      </c>
      <c r="L31" s="40">
        <f t="shared" si="6"/>
        <v>17064.333333333332</v>
      </c>
      <c r="M31" s="40">
        <f t="shared" si="6"/>
        <v>29884</v>
      </c>
      <c r="N31" s="40">
        <f t="shared" si="6"/>
        <v>8295.6666666666661</v>
      </c>
    </row>
    <row r="32" spans="1:16" x14ac:dyDescent="0.3">
      <c r="A32" s="37" t="s">
        <v>25</v>
      </c>
      <c r="B32" s="37"/>
      <c r="C32" s="40">
        <f>C27</f>
        <v>70.993333333333325</v>
      </c>
      <c r="D32" s="40">
        <f t="shared" ref="D32:N32" si="7">D27</f>
        <v>71.459999999999994</v>
      </c>
      <c r="E32" s="40">
        <f t="shared" si="7"/>
        <v>54.066666666666663</v>
      </c>
      <c r="F32" s="40">
        <f t="shared" si="7"/>
        <v>5104</v>
      </c>
      <c r="G32" s="40">
        <f t="shared" si="7"/>
        <v>20417</v>
      </c>
      <c r="H32" s="40">
        <f t="shared" si="7"/>
        <v>5349.666666666667</v>
      </c>
      <c r="I32" s="40">
        <f t="shared" si="7"/>
        <v>21400</v>
      </c>
      <c r="J32" s="40">
        <f t="shared" si="7"/>
        <v>7954.333333333333</v>
      </c>
      <c r="K32" s="40">
        <f t="shared" si="7"/>
        <v>7421.333333333333</v>
      </c>
      <c r="L32" s="40">
        <f t="shared" si="7"/>
        <v>6177</v>
      </c>
      <c r="M32" s="40">
        <f t="shared" si="7"/>
        <v>7788.333333333333</v>
      </c>
      <c r="N32" s="40">
        <f t="shared" si="7"/>
        <v>2473</v>
      </c>
    </row>
  </sheetData>
  <autoFilter ref="A2:N33"/>
  <mergeCells count="4">
    <mergeCell ref="A4:A9"/>
    <mergeCell ref="A10:A15"/>
    <mergeCell ref="A16:A21"/>
    <mergeCell ref="A22:A2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Benchamarking</vt:lpstr>
      <vt:lpstr>Hoja1</vt:lpstr>
      <vt:lpstr>Benchamarking!SD_Card_test1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Sanchez Freire</dc:creator>
  <cp:lastModifiedBy>Ricardo Sanchez Freire</cp:lastModifiedBy>
  <dcterms:created xsi:type="dcterms:W3CDTF">2021-07-27T09:14:48Z</dcterms:created>
  <dcterms:modified xsi:type="dcterms:W3CDTF">2021-09-25T08:14:03Z</dcterms:modified>
</cp:coreProperties>
</file>