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qi\Desktop\belajar-excel\"/>
    </mc:Choice>
  </mc:AlternateContent>
  <xr:revisionPtr revIDLastSave="0" documentId="13_ncr:1_{1AB4AFDF-05C6-44D8-B684-CAFA1B602D19}" xr6:coauthVersionLast="47" xr6:coauthVersionMax="47" xr10:uidLastSave="{00000000-0000-0000-0000-000000000000}"/>
  <bookViews>
    <workbookView xWindow="-120" yWindow="-120" windowWidth="20730" windowHeight="11160" activeTab="3" xr2:uid="{CAB95C0A-D4E8-401B-904F-D5E6EBB3B0ED}"/>
  </bookViews>
  <sheets>
    <sheet name="Daftar Rekap Barang" sheetId="1" r:id="rId1"/>
    <sheet name="Barang Masuk" sheetId="2" r:id="rId2"/>
    <sheet name="Barang Keluar" sheetId="3" r:id="rId3"/>
    <sheet name="Latihan1" sheetId="4" r:id="rId4"/>
    <sheet name="Latihan 1.1" sheetId="5" r:id="rId5"/>
    <sheet name="Latihan 1.2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6" l="1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6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E20" i="4" s="1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6" i="5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6" i="2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E13" i="4" l="1"/>
  <c r="E14" i="4"/>
  <c r="E7" i="4"/>
  <c r="E11" i="4"/>
  <c r="E15" i="4"/>
  <c r="E19" i="4"/>
  <c r="E9" i="4"/>
  <c r="E17" i="4"/>
  <c r="E10" i="4"/>
  <c r="E18" i="4"/>
  <c r="E8" i="4"/>
  <c r="E12" i="4"/>
  <c r="E16" i="4"/>
  <c r="E6" i="4"/>
  <c r="D14" i="4"/>
  <c r="D9" i="4"/>
  <c r="F9" i="4" s="1"/>
  <c r="D8" i="4"/>
  <c r="D18" i="4"/>
  <c r="D10" i="4"/>
  <c r="F10" i="4" s="1"/>
  <c r="D17" i="4"/>
  <c r="F17" i="4" s="1"/>
  <c r="D13" i="4"/>
  <c r="D20" i="4"/>
  <c r="D16" i="4"/>
  <c r="F16" i="4" s="1"/>
  <c r="D12" i="4"/>
  <c r="D6" i="4"/>
  <c r="D19" i="4"/>
  <c r="F19" i="4" s="1"/>
  <c r="D15" i="4"/>
  <c r="F15" i="4" s="1"/>
  <c r="D11" i="4"/>
  <c r="F11" i="4" s="1"/>
  <c r="D7" i="4"/>
  <c r="E14" i="1"/>
  <c r="E11" i="1"/>
  <c r="E19" i="1"/>
  <c r="E18" i="1"/>
  <c r="E10" i="1"/>
  <c r="E6" i="1"/>
  <c r="E17" i="1"/>
  <c r="E13" i="1"/>
  <c r="E9" i="1"/>
  <c r="D10" i="1"/>
  <c r="E15" i="1"/>
  <c r="D8" i="1"/>
  <c r="E20" i="1"/>
  <c r="E16" i="1"/>
  <c r="E12" i="1"/>
  <c r="E8" i="1"/>
  <c r="E7" i="1"/>
  <c r="D18" i="1"/>
  <c r="D14" i="1"/>
  <c r="D17" i="1"/>
  <c r="D13" i="1"/>
  <c r="D9" i="1"/>
  <c r="D20" i="1"/>
  <c r="D16" i="1"/>
  <c r="D12" i="1"/>
  <c r="D6" i="1"/>
  <c r="D19" i="1"/>
  <c r="D15" i="1"/>
  <c r="D11" i="1"/>
  <c r="D7" i="1"/>
  <c r="F12" i="4" l="1"/>
  <c r="F7" i="4"/>
  <c r="F8" i="4"/>
  <c r="F6" i="4"/>
  <c r="F18" i="4"/>
  <c r="F20" i="4"/>
  <c r="F14" i="4"/>
  <c r="F13" i="4"/>
  <c r="F14" i="1"/>
  <c r="F19" i="1"/>
  <c r="F11" i="1"/>
  <c r="F20" i="1"/>
  <c r="F7" i="1"/>
  <c r="F9" i="1"/>
  <c r="F18" i="1"/>
  <c r="F10" i="1"/>
  <c r="F12" i="1"/>
  <c r="F15" i="1"/>
  <c r="F17" i="1"/>
  <c r="F13" i="1"/>
  <c r="F6" i="1"/>
  <c r="F16" i="1"/>
  <c r="F8" i="1"/>
</calcChain>
</file>

<file path=xl/sharedStrings.xml><?xml version="1.0" encoding="utf-8"?>
<sst xmlns="http://schemas.openxmlformats.org/spreadsheetml/2006/main" count="174" uniqueCount="50">
  <si>
    <t>Laporan Stok Barang</t>
  </si>
  <si>
    <t>PT. Ignasius Ryan</t>
  </si>
  <si>
    <t>Kode Barang</t>
  </si>
  <si>
    <t>Nama Barang</t>
  </si>
  <si>
    <t>Stok Awal</t>
  </si>
  <si>
    <t>Barang Masuk</t>
  </si>
  <si>
    <t>Barang Keluar</t>
  </si>
  <si>
    <t>Stok Akhir</t>
  </si>
  <si>
    <t>Periode:</t>
  </si>
  <si>
    <t>Maret 2021</t>
  </si>
  <si>
    <t>H-001</t>
  </si>
  <si>
    <t>H-002</t>
  </si>
  <si>
    <t>H-003</t>
  </si>
  <si>
    <t>H-004</t>
  </si>
  <si>
    <t>H-005</t>
  </si>
  <si>
    <t>H-006</t>
  </si>
  <si>
    <t>H-007</t>
  </si>
  <si>
    <t>H-008</t>
  </si>
  <si>
    <t>H-009</t>
  </si>
  <si>
    <t>H-010</t>
  </si>
  <si>
    <t>H-011</t>
  </si>
  <si>
    <t>H-012</t>
  </si>
  <si>
    <t>H-013</t>
  </si>
  <si>
    <t>H-014</t>
  </si>
  <si>
    <t>H-015</t>
  </si>
  <si>
    <t>iPhone</t>
  </si>
  <si>
    <t>Samsung</t>
  </si>
  <si>
    <t>Vivo</t>
  </si>
  <si>
    <t>Xiaomi</t>
  </si>
  <si>
    <t>Oppo</t>
  </si>
  <si>
    <t>Nokia</t>
  </si>
  <si>
    <t>Blackberry</t>
  </si>
  <si>
    <t>Alcatel</t>
  </si>
  <si>
    <t>Realme</t>
  </si>
  <si>
    <t>Siemens</t>
  </si>
  <si>
    <t>Motorola</t>
  </si>
  <si>
    <t>LG</t>
  </si>
  <si>
    <t>Philips</t>
  </si>
  <si>
    <t>Windows Phone</t>
  </si>
  <si>
    <t>Pixel</t>
  </si>
  <si>
    <t>Laporan Stok Barang Masuk</t>
  </si>
  <si>
    <t>Tanggal</t>
  </si>
  <si>
    <t>Jumlah Barang Masuk</t>
  </si>
  <si>
    <t>Laporan Stok Barang Keluar</t>
  </si>
  <si>
    <t>Jumlah Barang Keluar</t>
  </si>
  <si>
    <t xml:space="preserve">Laporan Stok Barang </t>
  </si>
  <si>
    <t>Periode: Maret 2021</t>
  </si>
  <si>
    <t>VLOOKUP</t>
  </si>
  <si>
    <t>SUMIF</t>
  </si>
  <si>
    <t>Conditional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</si>
</sst>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3" borderId="1" xfId="0" applyFill="1" applyBorder="1"/>
    <xf numFmtId="15" fontId="0" fillId="0" borderId="1" xfId="0" applyNumberForma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1" fillId="3" borderId="0" xfId="0" applyFont="1" applyFill="1"/>
    <xf numFmtId="0" fontId="1" fillId="4" borderId="1" xfId="0" applyFont="1" applyFill="1" applyBorder="1"/>
    <xf numFmtId="0" fontId="5" fillId="3" borderId="0" xfId="0" applyFont="1" applyFill="1"/>
    <xf numFmtId="0" fontId="3" fillId="3" borderId="0" xfId="0" applyFont="1" applyFill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88D9-D994-4ED6-B76A-00A360471DEE}">
  <dimension ref="A1:F20"/>
  <sheetViews>
    <sheetView zoomScaleNormal="100" workbookViewId="0">
      <selection activeCell="C6" sqref="C6:C20"/>
    </sheetView>
  </sheetViews>
  <sheetFormatPr defaultRowHeight="15" x14ac:dyDescent="0.25"/>
  <cols>
    <col min="1" max="1" width="13.140625" customWidth="1"/>
    <col min="2" max="2" width="15.140625" customWidth="1"/>
    <col min="3" max="6" width="13.140625" customWidth="1"/>
  </cols>
  <sheetData>
    <row r="1" spans="1:6" ht="18.75" x14ac:dyDescent="0.3">
      <c r="A1" s="6" t="s">
        <v>0</v>
      </c>
      <c r="B1" s="6"/>
      <c r="C1" s="6"/>
      <c r="D1" s="6"/>
      <c r="E1" s="6"/>
      <c r="F1" s="6"/>
    </row>
    <row r="2" spans="1:6" ht="18.75" x14ac:dyDescent="0.3">
      <c r="A2" s="6" t="s">
        <v>1</v>
      </c>
      <c r="B2" s="6"/>
      <c r="C2" s="6"/>
      <c r="D2" s="6"/>
      <c r="E2" s="6"/>
      <c r="F2" s="6"/>
    </row>
    <row r="4" spans="1:6" x14ac:dyDescent="0.25">
      <c r="A4" s="3" t="s">
        <v>8</v>
      </c>
      <c r="B4" s="3" t="s">
        <v>9</v>
      </c>
    </row>
    <row r="5" spans="1:6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10</v>
      </c>
      <c r="B6" s="4" t="s">
        <v>25</v>
      </c>
      <c r="C6" s="1">
        <v>50</v>
      </c>
      <c r="D6" s="1">
        <f>SUMIF('Barang Masuk'!$C$6:$C$20,'Daftar Rekap Barang'!B6,'Barang Masuk'!$D$6:$D$20)</f>
        <v>37</v>
      </c>
      <c r="E6" s="1">
        <f>SUMIF('Barang Keluar'!$C$6:$C$20,'Daftar Rekap Barang'!B6,'Barang Keluar'!$D$6:$D$20)</f>
        <v>45</v>
      </c>
      <c r="F6" s="1">
        <f>C6+D6-E6</f>
        <v>42</v>
      </c>
    </row>
    <row r="7" spans="1:6" x14ac:dyDescent="0.25">
      <c r="A7" s="1" t="s">
        <v>11</v>
      </c>
      <c r="B7" s="4" t="s">
        <v>26</v>
      </c>
      <c r="C7" s="1">
        <v>50</v>
      </c>
      <c r="D7" s="1">
        <f>SUMIF('Barang Masuk'!$C$6:$C$20,'Daftar Rekap Barang'!B7,'Barang Masuk'!$D$6:$D$20)</f>
        <v>129</v>
      </c>
      <c r="E7" s="1">
        <f>SUMIF('Barang Keluar'!$C$6:$C$20,'Daftar Rekap Barang'!B7,'Barang Keluar'!$D$6:$D$20)</f>
        <v>84</v>
      </c>
      <c r="F7" s="1">
        <f t="shared" ref="F7:F20" si="0">C7+D7-E7</f>
        <v>95</v>
      </c>
    </row>
    <row r="8" spans="1:6" x14ac:dyDescent="0.25">
      <c r="A8" s="1" t="s">
        <v>12</v>
      </c>
      <c r="B8" s="4" t="s">
        <v>27</v>
      </c>
      <c r="C8" s="1">
        <v>50</v>
      </c>
      <c r="D8" s="1">
        <f>SUMIF('Barang Masuk'!$C$6:$C$20,'Daftar Rekap Barang'!B8,'Barang Masuk'!$D$6:$D$20)</f>
        <v>12</v>
      </c>
      <c r="E8" s="1">
        <f>SUMIF('Barang Keluar'!$C$6:$C$20,'Daftar Rekap Barang'!B8,'Barang Keluar'!$D$6:$D$20)</f>
        <v>20</v>
      </c>
      <c r="F8" s="1">
        <f t="shared" si="0"/>
        <v>42</v>
      </c>
    </row>
    <row r="9" spans="1:6" x14ac:dyDescent="0.25">
      <c r="A9" s="1" t="s">
        <v>13</v>
      </c>
      <c r="B9" s="4" t="s">
        <v>28</v>
      </c>
      <c r="C9" s="1">
        <v>50</v>
      </c>
      <c r="D9" s="1">
        <f>SUMIF('Barang Masuk'!$C$6:$C$20,'Daftar Rekap Barang'!B9,'Barang Masuk'!$D$6:$D$20)</f>
        <v>15</v>
      </c>
      <c r="E9" s="1">
        <f>SUMIF('Barang Keluar'!$C$6:$C$20,'Daftar Rekap Barang'!B9,'Barang Keluar'!$D$6:$D$20)</f>
        <v>52</v>
      </c>
      <c r="F9" s="1">
        <f t="shared" si="0"/>
        <v>13</v>
      </c>
    </row>
    <row r="10" spans="1:6" x14ac:dyDescent="0.25">
      <c r="A10" s="1" t="s">
        <v>14</v>
      </c>
      <c r="B10" s="4" t="s">
        <v>29</v>
      </c>
      <c r="C10" s="1">
        <v>50</v>
      </c>
      <c r="D10" s="1">
        <f>SUMIF('Barang Masuk'!$C$6:$C$20,'Daftar Rekap Barang'!B10,'Barang Masuk'!$D$6:$D$20)</f>
        <v>0</v>
      </c>
      <c r="E10" s="1">
        <f>SUMIF('Barang Keluar'!$C$6:$C$20,'Daftar Rekap Barang'!B10,'Barang Keluar'!$D$6:$D$20)</f>
        <v>0</v>
      </c>
      <c r="F10" s="1">
        <f t="shared" si="0"/>
        <v>50</v>
      </c>
    </row>
    <row r="11" spans="1:6" x14ac:dyDescent="0.25">
      <c r="A11" s="1" t="s">
        <v>15</v>
      </c>
      <c r="B11" s="4" t="s">
        <v>30</v>
      </c>
      <c r="C11" s="1">
        <v>50</v>
      </c>
      <c r="D11" s="1">
        <f>SUMIF('Barang Masuk'!$C$6:$C$20,'Daftar Rekap Barang'!B11,'Barang Masuk'!$D$6:$D$20)</f>
        <v>0</v>
      </c>
      <c r="E11" s="1">
        <f>SUMIF('Barang Keluar'!$C$6:$C$20,'Daftar Rekap Barang'!B11,'Barang Keluar'!$D$6:$D$20)</f>
        <v>0</v>
      </c>
      <c r="F11" s="1">
        <f t="shared" si="0"/>
        <v>50</v>
      </c>
    </row>
    <row r="12" spans="1:6" x14ac:dyDescent="0.25">
      <c r="A12" s="1" t="s">
        <v>16</v>
      </c>
      <c r="B12" s="4" t="s">
        <v>31</v>
      </c>
      <c r="C12" s="1">
        <v>50</v>
      </c>
      <c r="D12" s="1">
        <f>SUMIF('Barang Masuk'!$C$6:$C$20,'Daftar Rekap Barang'!B12,'Barang Masuk'!$D$6:$D$20)</f>
        <v>20</v>
      </c>
      <c r="E12" s="1">
        <f>SUMIF('Barang Keluar'!$C$6:$C$20,'Daftar Rekap Barang'!B12,'Barang Keluar'!$D$6:$D$20)</f>
        <v>10</v>
      </c>
      <c r="F12" s="1">
        <f t="shared" si="0"/>
        <v>60</v>
      </c>
    </row>
    <row r="13" spans="1:6" x14ac:dyDescent="0.25">
      <c r="A13" s="1" t="s">
        <v>17</v>
      </c>
      <c r="B13" s="4" t="s">
        <v>32</v>
      </c>
      <c r="C13" s="1">
        <v>50</v>
      </c>
      <c r="D13" s="1">
        <f>SUMIF('Barang Masuk'!$C$6:$C$20,'Daftar Rekap Barang'!B13,'Barang Masuk'!$D$6:$D$20)</f>
        <v>5</v>
      </c>
      <c r="E13" s="1">
        <f>SUMIF('Barang Keluar'!$C$6:$C$20,'Daftar Rekap Barang'!B13,'Barang Keluar'!$D$6:$D$20)</f>
        <v>42</v>
      </c>
      <c r="F13" s="1">
        <f t="shared" si="0"/>
        <v>13</v>
      </c>
    </row>
    <row r="14" spans="1:6" x14ac:dyDescent="0.25">
      <c r="A14" s="1" t="s">
        <v>18</v>
      </c>
      <c r="B14" s="4" t="s">
        <v>33</v>
      </c>
      <c r="C14" s="1">
        <v>50</v>
      </c>
      <c r="D14" s="1">
        <f>SUMIF('Barang Masuk'!$C$6:$C$20,'Daftar Rekap Barang'!B14,'Barang Masuk'!$D$6:$D$20)</f>
        <v>10</v>
      </c>
      <c r="E14" s="1">
        <f>SUMIF('Barang Keluar'!$C$6:$C$20,'Daftar Rekap Barang'!B14,'Barang Keluar'!$D$6:$D$20)</f>
        <v>6</v>
      </c>
      <c r="F14" s="1">
        <f t="shared" si="0"/>
        <v>54</v>
      </c>
    </row>
    <row r="15" spans="1:6" x14ac:dyDescent="0.25">
      <c r="A15" s="1" t="s">
        <v>19</v>
      </c>
      <c r="B15" s="4" t="s">
        <v>34</v>
      </c>
      <c r="C15" s="1">
        <v>50</v>
      </c>
      <c r="D15" s="1">
        <f>SUMIF('Barang Masuk'!$C$6:$C$20,'Daftar Rekap Barang'!B15,'Barang Masuk'!$D$6:$D$20)</f>
        <v>56</v>
      </c>
      <c r="E15" s="1">
        <f>SUMIF('Barang Keluar'!$C$6:$C$20,'Daftar Rekap Barang'!B15,'Barang Keluar'!$D$6:$D$20)</f>
        <v>0</v>
      </c>
      <c r="F15" s="1">
        <f t="shared" si="0"/>
        <v>106</v>
      </c>
    </row>
    <row r="16" spans="1:6" x14ac:dyDescent="0.25">
      <c r="A16" s="1" t="s">
        <v>20</v>
      </c>
      <c r="B16" s="4" t="s">
        <v>35</v>
      </c>
      <c r="C16" s="1">
        <v>50</v>
      </c>
      <c r="D16" s="1">
        <f>SUMIF('Barang Masuk'!$C$6:$C$20,'Daftar Rekap Barang'!B16,'Barang Masuk'!$D$6:$D$20)</f>
        <v>5</v>
      </c>
      <c r="E16" s="1">
        <f>SUMIF('Barang Keluar'!$C$6:$C$20,'Daftar Rekap Barang'!B16,'Barang Keluar'!$D$6:$D$20)</f>
        <v>0</v>
      </c>
      <c r="F16" s="1">
        <f t="shared" si="0"/>
        <v>55</v>
      </c>
    </row>
    <row r="17" spans="1:6" x14ac:dyDescent="0.25">
      <c r="A17" s="1" t="s">
        <v>21</v>
      </c>
      <c r="B17" s="4" t="s">
        <v>36</v>
      </c>
      <c r="C17" s="1">
        <v>50</v>
      </c>
      <c r="D17" s="1">
        <f>SUMIF('Barang Masuk'!$C$6:$C$20,'Daftar Rekap Barang'!B17,'Barang Masuk'!$D$6:$D$20)</f>
        <v>0</v>
      </c>
      <c r="E17" s="1">
        <f>SUMIF('Barang Keluar'!$C$6:$C$20,'Daftar Rekap Barang'!B17,'Barang Keluar'!$D$6:$D$20)</f>
        <v>0</v>
      </c>
      <c r="F17" s="1">
        <f t="shared" si="0"/>
        <v>50</v>
      </c>
    </row>
    <row r="18" spans="1:6" x14ac:dyDescent="0.25">
      <c r="A18" s="1" t="s">
        <v>22</v>
      </c>
      <c r="B18" s="4" t="s">
        <v>37</v>
      </c>
      <c r="C18" s="1">
        <v>50</v>
      </c>
      <c r="D18" s="1">
        <f>SUMIF('Barang Masuk'!$C$6:$C$20,'Daftar Rekap Barang'!B18,'Barang Masuk'!$D$6:$D$20)</f>
        <v>2</v>
      </c>
      <c r="E18" s="1">
        <f>SUMIF('Barang Keluar'!$C$6:$C$20,'Daftar Rekap Barang'!B18,'Barang Keluar'!$D$6:$D$20)</f>
        <v>44</v>
      </c>
      <c r="F18" s="1">
        <f t="shared" si="0"/>
        <v>8</v>
      </c>
    </row>
    <row r="19" spans="1:6" x14ac:dyDescent="0.25">
      <c r="A19" s="1" t="s">
        <v>23</v>
      </c>
      <c r="B19" s="4" t="s">
        <v>38</v>
      </c>
      <c r="C19" s="1">
        <v>50</v>
      </c>
      <c r="D19" s="1">
        <f>SUMIF('Barang Masuk'!$C$6:$C$20,'Daftar Rekap Barang'!B19,'Barang Masuk'!$D$6:$D$20)</f>
        <v>1</v>
      </c>
      <c r="E19" s="1">
        <f>SUMIF('Barang Keluar'!$C$6:$C$20,'Daftar Rekap Barang'!B19,'Barang Keluar'!$D$6:$D$20)</f>
        <v>6</v>
      </c>
      <c r="F19" s="1">
        <f t="shared" si="0"/>
        <v>45</v>
      </c>
    </row>
    <row r="20" spans="1:6" x14ac:dyDescent="0.25">
      <c r="A20" s="1" t="s">
        <v>24</v>
      </c>
      <c r="B20" s="4" t="s">
        <v>39</v>
      </c>
      <c r="C20" s="1">
        <v>50</v>
      </c>
      <c r="D20" s="1">
        <f>SUMIF('Barang Masuk'!$C$6:$C$20,'Daftar Rekap Barang'!B20,'Barang Masuk'!$D$6:$D$20)</f>
        <v>0</v>
      </c>
      <c r="E20" s="1">
        <f>SUMIF('Barang Keluar'!$C$6:$C$20,'Daftar Rekap Barang'!B20,'Barang Keluar'!$D$6:$D$20)</f>
        <v>0</v>
      </c>
      <c r="F20" s="1">
        <f t="shared" si="0"/>
        <v>50</v>
      </c>
    </row>
  </sheetData>
  <mergeCells count="2">
    <mergeCell ref="A1:F1"/>
    <mergeCell ref="A2:F2"/>
  </mergeCells>
  <phoneticPr fontId="4" type="noConversion"/>
  <conditionalFormatting sqref="F6:F20">
    <cfRule type="cellIs" dxfId="4" priority="1" operator="greaterThan">
      <formula>30</formula>
    </cfRule>
    <cfRule type="cellIs" dxfId="3" priority="2" operator="lessThan">
      <formula>30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4E1E-632D-4F58-8AE1-2F3CE3901404}">
  <dimension ref="A1:D20"/>
  <sheetViews>
    <sheetView zoomScaleNormal="100" workbookViewId="0">
      <selection activeCell="G11" sqref="G11"/>
    </sheetView>
  </sheetViews>
  <sheetFormatPr defaultRowHeight="15" x14ac:dyDescent="0.25"/>
  <cols>
    <col min="1" max="1" width="11.85546875" customWidth="1"/>
    <col min="2" max="2" width="16.140625" customWidth="1"/>
    <col min="3" max="3" width="20.28515625" customWidth="1"/>
    <col min="4" max="4" width="22" customWidth="1"/>
  </cols>
  <sheetData>
    <row r="1" spans="1:4" x14ac:dyDescent="0.25">
      <c r="A1" s="7" t="s">
        <v>40</v>
      </c>
      <c r="B1" s="7"/>
      <c r="C1" s="7"/>
      <c r="D1" s="7"/>
    </row>
    <row r="2" spans="1:4" x14ac:dyDescent="0.25">
      <c r="A2" s="7" t="s">
        <v>1</v>
      </c>
      <c r="B2" s="7"/>
      <c r="C2" s="7"/>
      <c r="D2" s="7"/>
    </row>
    <row r="4" spans="1:4" x14ac:dyDescent="0.25">
      <c r="A4" s="3" t="s">
        <v>8</v>
      </c>
      <c r="B4" s="3" t="s">
        <v>9</v>
      </c>
    </row>
    <row r="5" spans="1:4" x14ac:dyDescent="0.25">
      <c r="A5" s="2" t="s">
        <v>41</v>
      </c>
      <c r="B5" s="2" t="s">
        <v>2</v>
      </c>
      <c r="C5" s="2" t="s">
        <v>3</v>
      </c>
      <c r="D5" s="2" t="s">
        <v>42</v>
      </c>
    </row>
    <row r="6" spans="1:4" x14ac:dyDescent="0.25">
      <c r="A6" s="5">
        <v>44265</v>
      </c>
      <c r="B6" s="1" t="s">
        <v>11</v>
      </c>
      <c r="C6" s="1" t="str">
        <f>IFERROR(VLOOKUP(B6,'Daftar Rekap Barang'!$A$5:$F$20,2,0),"")</f>
        <v>Samsung</v>
      </c>
      <c r="D6" s="1">
        <v>25</v>
      </c>
    </row>
    <row r="7" spans="1:4" x14ac:dyDescent="0.25">
      <c r="A7" s="5">
        <v>44266</v>
      </c>
      <c r="B7" s="1" t="s">
        <v>13</v>
      </c>
      <c r="C7" s="1" t="str">
        <f>IFERROR(VLOOKUP(B7,'Daftar Rekap Barang'!$A$5:$F$20,2,0),"")</f>
        <v>Xiaomi</v>
      </c>
      <c r="D7" s="1">
        <v>15</v>
      </c>
    </row>
    <row r="8" spans="1:4" x14ac:dyDescent="0.25">
      <c r="A8" s="5">
        <v>44266</v>
      </c>
      <c r="B8" s="1" t="s">
        <v>18</v>
      </c>
      <c r="C8" s="1" t="str">
        <f>IFERROR(VLOOKUP(B8,'Daftar Rekap Barang'!$A$5:$F$20,2,0),"")</f>
        <v>Realme</v>
      </c>
      <c r="D8" s="1">
        <v>10</v>
      </c>
    </row>
    <row r="9" spans="1:4" x14ac:dyDescent="0.25">
      <c r="A9" s="5">
        <v>44267</v>
      </c>
      <c r="B9" s="1" t="s">
        <v>12</v>
      </c>
      <c r="C9" s="1" t="str">
        <f>IFERROR(VLOOKUP(B9,'Daftar Rekap Barang'!$A$5:$F$20,2,0),"")</f>
        <v>Vivo</v>
      </c>
      <c r="D9" s="1">
        <v>12</v>
      </c>
    </row>
    <row r="10" spans="1:4" x14ac:dyDescent="0.25">
      <c r="A10" s="5">
        <v>44268</v>
      </c>
      <c r="B10" s="1" t="s">
        <v>16</v>
      </c>
      <c r="C10" s="1" t="str">
        <f>IFERROR(VLOOKUP(B10,'Daftar Rekap Barang'!$A$5:$F$20,2,0),"")</f>
        <v>Blackberry</v>
      </c>
      <c r="D10" s="1">
        <v>20</v>
      </c>
    </row>
    <row r="11" spans="1:4" x14ac:dyDescent="0.25">
      <c r="A11" s="5">
        <v>44269</v>
      </c>
      <c r="B11" s="1" t="s">
        <v>17</v>
      </c>
      <c r="C11" s="1" t="str">
        <f>IFERROR(VLOOKUP(B11,'Daftar Rekap Barang'!$A$5:$F$20,2,0),"")</f>
        <v>Alcatel</v>
      </c>
      <c r="D11" s="1">
        <v>5</v>
      </c>
    </row>
    <row r="12" spans="1:4" x14ac:dyDescent="0.25">
      <c r="A12" s="5">
        <v>44270</v>
      </c>
      <c r="B12" s="1" t="s">
        <v>20</v>
      </c>
      <c r="C12" s="1" t="str">
        <f>IFERROR(VLOOKUP(B12,'Daftar Rekap Barang'!$A$5:$F$20,2,0),"")</f>
        <v>Motorola</v>
      </c>
      <c r="D12" s="1">
        <v>5</v>
      </c>
    </row>
    <row r="13" spans="1:4" x14ac:dyDescent="0.25">
      <c r="A13" s="5">
        <v>44271</v>
      </c>
      <c r="B13" s="1" t="s">
        <v>11</v>
      </c>
      <c r="C13" s="1" t="str">
        <f>IFERROR(VLOOKUP(B13,'Daftar Rekap Barang'!$A$5:$F$20,2,0),"")</f>
        <v>Samsung</v>
      </c>
      <c r="D13" s="1">
        <v>15</v>
      </c>
    </row>
    <row r="14" spans="1:4" x14ac:dyDescent="0.25">
      <c r="A14" s="5">
        <v>44272</v>
      </c>
      <c r="B14" s="1" t="s">
        <v>10</v>
      </c>
      <c r="C14" s="1" t="str">
        <f>IFERROR(VLOOKUP(B14,'Daftar Rekap Barang'!$A$5:$F$20,2,0),"")</f>
        <v>iPhone</v>
      </c>
      <c r="D14" s="1">
        <v>23</v>
      </c>
    </row>
    <row r="15" spans="1:4" x14ac:dyDescent="0.25">
      <c r="A15" s="5">
        <v>44273</v>
      </c>
      <c r="B15" s="1" t="s">
        <v>11</v>
      </c>
      <c r="C15" s="1" t="str">
        <f>IFERROR(VLOOKUP(B15,'Daftar Rekap Barang'!$A$5:$F$20,2,0),"")</f>
        <v>Samsung</v>
      </c>
      <c r="D15" s="1">
        <v>89</v>
      </c>
    </row>
    <row r="16" spans="1:4" x14ac:dyDescent="0.25">
      <c r="A16" s="5">
        <v>44274</v>
      </c>
      <c r="B16" s="1" t="s">
        <v>19</v>
      </c>
      <c r="C16" s="1" t="str">
        <f>IFERROR(VLOOKUP(B16,'Daftar Rekap Barang'!$A$5:$F$20,2,0),"")</f>
        <v>Siemens</v>
      </c>
      <c r="D16" s="1">
        <v>56</v>
      </c>
    </row>
    <row r="17" spans="1:4" x14ac:dyDescent="0.25">
      <c r="A17" s="5">
        <v>44275</v>
      </c>
      <c r="B17" s="1" t="s">
        <v>22</v>
      </c>
      <c r="C17" s="1" t="str">
        <f>IFERROR(VLOOKUP(B17,'Daftar Rekap Barang'!$A$5:$F$20,2,0),"")</f>
        <v>Philips</v>
      </c>
      <c r="D17" s="1">
        <v>2</v>
      </c>
    </row>
    <row r="18" spans="1:4" x14ac:dyDescent="0.25">
      <c r="A18" s="5">
        <v>44276</v>
      </c>
      <c r="B18" s="1" t="s">
        <v>23</v>
      </c>
      <c r="C18" s="1" t="str">
        <f>IFERROR(VLOOKUP(B18,'Daftar Rekap Barang'!$A$5:$F$20,2,0),"")</f>
        <v>Windows Phone</v>
      </c>
      <c r="D18" s="1">
        <v>1</v>
      </c>
    </row>
    <row r="19" spans="1:4" x14ac:dyDescent="0.25">
      <c r="A19" s="5">
        <v>44277</v>
      </c>
      <c r="B19" s="1" t="s">
        <v>10</v>
      </c>
      <c r="C19" s="1" t="str">
        <f>IFERROR(VLOOKUP(B19,'Daftar Rekap Barang'!$A$5:$F$20,2,0),"")</f>
        <v>iPhone</v>
      </c>
      <c r="D19" s="1">
        <v>4</v>
      </c>
    </row>
    <row r="20" spans="1:4" x14ac:dyDescent="0.25">
      <c r="A20" s="5">
        <v>44278</v>
      </c>
      <c r="B20" s="1" t="s">
        <v>10</v>
      </c>
      <c r="C20" s="1" t="str">
        <f>IFERROR(VLOOKUP(B20,'Daftar Rekap Barang'!$A$5:$F$20,2,0),"")</f>
        <v>iPhone</v>
      </c>
      <c r="D20" s="1">
        <v>10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EB8F-19F4-4326-AE15-75967EE0B452}">
  <dimension ref="A1:D20"/>
  <sheetViews>
    <sheetView zoomScaleNormal="100" workbookViewId="0">
      <selection activeCell="A4" sqref="A4"/>
    </sheetView>
  </sheetViews>
  <sheetFormatPr defaultRowHeight="15" x14ac:dyDescent="0.25"/>
  <cols>
    <col min="1" max="1" width="11.85546875" customWidth="1"/>
    <col min="2" max="2" width="16.140625" customWidth="1"/>
    <col min="3" max="3" width="20.28515625" customWidth="1"/>
    <col min="4" max="4" width="22" customWidth="1"/>
  </cols>
  <sheetData>
    <row r="1" spans="1:4" x14ac:dyDescent="0.25">
      <c r="A1" s="7" t="s">
        <v>43</v>
      </c>
      <c r="B1" s="7"/>
      <c r="C1" s="7"/>
      <c r="D1" s="7"/>
    </row>
    <row r="2" spans="1:4" x14ac:dyDescent="0.25">
      <c r="A2" s="7" t="s">
        <v>1</v>
      </c>
      <c r="B2" s="7"/>
      <c r="C2" s="7"/>
      <c r="D2" s="7"/>
    </row>
    <row r="4" spans="1:4" x14ac:dyDescent="0.25">
      <c r="A4" s="3" t="s">
        <v>8</v>
      </c>
      <c r="B4" s="3" t="s">
        <v>9</v>
      </c>
    </row>
    <row r="5" spans="1:4" x14ac:dyDescent="0.25">
      <c r="A5" s="2" t="s">
        <v>41</v>
      </c>
      <c r="B5" s="2" t="s">
        <v>2</v>
      </c>
      <c r="C5" s="2" t="s">
        <v>3</v>
      </c>
      <c r="D5" s="2" t="s">
        <v>44</v>
      </c>
    </row>
    <row r="6" spans="1:4" x14ac:dyDescent="0.25">
      <c r="A6" s="5">
        <v>44265</v>
      </c>
      <c r="B6" s="1" t="s">
        <v>11</v>
      </c>
      <c r="C6" s="1" t="str">
        <f>IFERROR(VLOOKUP(B6,'Daftar Rekap Barang'!$A$5:$F$20,2,0),"")</f>
        <v>Samsung</v>
      </c>
      <c r="D6" s="1">
        <v>16</v>
      </c>
    </row>
    <row r="7" spans="1:4" x14ac:dyDescent="0.25">
      <c r="A7" s="5">
        <v>44266</v>
      </c>
      <c r="B7" s="1" t="s">
        <v>13</v>
      </c>
      <c r="C7" s="1" t="str">
        <f>IFERROR(VLOOKUP(B7,'Daftar Rekap Barang'!$A$5:$F$20,2,0),"")</f>
        <v>Xiaomi</v>
      </c>
      <c r="D7" s="1">
        <v>23</v>
      </c>
    </row>
    <row r="8" spans="1:4" x14ac:dyDescent="0.25">
      <c r="A8" s="5">
        <v>44266</v>
      </c>
      <c r="B8" s="1" t="s">
        <v>18</v>
      </c>
      <c r="C8" s="1" t="str">
        <f>IFERROR(VLOOKUP(B8,'Daftar Rekap Barang'!$A$5:$F$20,2,0),"")</f>
        <v>Realme</v>
      </c>
      <c r="D8" s="1">
        <v>6</v>
      </c>
    </row>
    <row r="9" spans="1:4" x14ac:dyDescent="0.25">
      <c r="A9" s="5">
        <v>44267</v>
      </c>
      <c r="B9" s="1" t="s">
        <v>17</v>
      </c>
      <c r="C9" s="1" t="str">
        <f>IFERROR(VLOOKUP(B9,'Daftar Rekap Barang'!$A$5:$F$20,2,0),"")</f>
        <v>Alcatel</v>
      </c>
      <c r="D9" s="1">
        <v>41</v>
      </c>
    </row>
    <row r="10" spans="1:4" x14ac:dyDescent="0.25">
      <c r="A10" s="5">
        <v>44268</v>
      </c>
      <c r="B10" s="1" t="s">
        <v>16</v>
      </c>
      <c r="C10" s="1" t="str">
        <f>IFERROR(VLOOKUP(B10,'Daftar Rekap Barang'!$A$5:$F$20,2,0),"")</f>
        <v>Blackberry</v>
      </c>
      <c r="D10" s="1">
        <v>10</v>
      </c>
    </row>
    <row r="11" spans="1:4" x14ac:dyDescent="0.25">
      <c r="A11" s="5">
        <v>44269</v>
      </c>
      <c r="B11" s="1" t="s">
        <v>17</v>
      </c>
      <c r="C11" s="1" t="str">
        <f>IFERROR(VLOOKUP(B11,'Daftar Rekap Barang'!$A$5:$F$20,2,0),"")</f>
        <v>Alcatel</v>
      </c>
      <c r="D11" s="1">
        <v>1</v>
      </c>
    </row>
    <row r="12" spans="1:4" x14ac:dyDescent="0.25">
      <c r="A12" s="5">
        <v>44270</v>
      </c>
      <c r="B12" s="1" t="s">
        <v>12</v>
      </c>
      <c r="C12" s="1" t="str">
        <f>IFERROR(VLOOKUP(B12,'Daftar Rekap Barang'!$A$5:$F$20,2,0),"")</f>
        <v>Vivo</v>
      </c>
      <c r="D12" s="1">
        <v>20</v>
      </c>
    </row>
    <row r="13" spans="1:4" x14ac:dyDescent="0.25">
      <c r="A13" s="5">
        <v>44271</v>
      </c>
      <c r="B13" s="1" t="s">
        <v>11</v>
      </c>
      <c r="C13" s="1" t="str">
        <f>IFERROR(VLOOKUP(B13,'Daftar Rekap Barang'!$A$5:$F$20,2,0),"")</f>
        <v>Samsung</v>
      </c>
      <c r="D13" s="1">
        <v>7</v>
      </c>
    </row>
    <row r="14" spans="1:4" x14ac:dyDescent="0.25">
      <c r="A14" s="5">
        <v>44272</v>
      </c>
      <c r="B14" s="1" t="s">
        <v>10</v>
      </c>
      <c r="C14" s="1" t="str">
        <f>IFERROR(VLOOKUP(B14,'Daftar Rekap Barang'!$A$5:$F$20,2,0),"")</f>
        <v>iPhone</v>
      </c>
      <c r="D14" s="1">
        <v>33</v>
      </c>
    </row>
    <row r="15" spans="1:4" x14ac:dyDescent="0.25">
      <c r="A15" s="5">
        <v>44273</v>
      </c>
      <c r="B15" s="1" t="s">
        <v>11</v>
      </c>
      <c r="C15" s="1" t="str">
        <f>IFERROR(VLOOKUP(B15,'Daftar Rekap Barang'!$A$5:$F$20,2,0),"")</f>
        <v>Samsung</v>
      </c>
      <c r="D15" s="1">
        <v>46</v>
      </c>
    </row>
    <row r="16" spans="1:4" x14ac:dyDescent="0.25">
      <c r="A16" s="5">
        <v>44274</v>
      </c>
      <c r="B16" s="1" t="s">
        <v>13</v>
      </c>
      <c r="C16" s="1" t="str">
        <f>IFERROR(VLOOKUP(B16,'Daftar Rekap Barang'!$A$5:$F$20,2,0),"")</f>
        <v>Xiaomi</v>
      </c>
      <c r="D16" s="1">
        <v>29</v>
      </c>
    </row>
    <row r="17" spans="1:4" x14ac:dyDescent="0.25">
      <c r="A17" s="5">
        <v>44275</v>
      </c>
      <c r="B17" s="1" t="s">
        <v>22</v>
      </c>
      <c r="C17" s="1" t="str">
        <f>IFERROR(VLOOKUP(B17,'Daftar Rekap Barang'!$A$5:$F$20,2,0),"")</f>
        <v>Philips</v>
      </c>
      <c r="D17" s="1">
        <v>44</v>
      </c>
    </row>
    <row r="18" spans="1:4" x14ac:dyDescent="0.25">
      <c r="A18" s="5">
        <v>44276</v>
      </c>
      <c r="B18" s="1" t="s">
        <v>23</v>
      </c>
      <c r="C18" s="1" t="str">
        <f>IFERROR(VLOOKUP(B18,'Daftar Rekap Barang'!$A$5:$F$20,2,0),"")</f>
        <v>Windows Phone</v>
      </c>
      <c r="D18" s="1">
        <v>6</v>
      </c>
    </row>
    <row r="19" spans="1:4" x14ac:dyDescent="0.25">
      <c r="A19" s="5">
        <v>44277</v>
      </c>
      <c r="B19" s="1" t="s">
        <v>10</v>
      </c>
      <c r="C19" s="1" t="str">
        <f>IFERROR(VLOOKUP(B19,'Daftar Rekap Barang'!$A$5:$F$20,2,0),"")</f>
        <v>iPhone</v>
      </c>
      <c r="D19" s="1">
        <v>12</v>
      </c>
    </row>
    <row r="20" spans="1:4" x14ac:dyDescent="0.25">
      <c r="A20" s="5">
        <v>44278</v>
      </c>
      <c r="B20" s="1" t="s">
        <v>11</v>
      </c>
      <c r="C20" s="1" t="str">
        <f>IFERROR(VLOOKUP(B20,'Daftar Rekap Barang'!$A$5:$F$20,2,0),"")</f>
        <v>Samsung</v>
      </c>
      <c r="D20" s="1">
        <v>15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596F-5157-4AA9-A44D-3150311929FA}">
  <dimension ref="A1:L20"/>
  <sheetViews>
    <sheetView tabSelected="1" workbookViewId="0">
      <selection activeCell="G9" sqref="G9"/>
    </sheetView>
  </sheetViews>
  <sheetFormatPr defaultRowHeight="15" x14ac:dyDescent="0.25"/>
  <cols>
    <col min="1" max="1" width="17" style="8" customWidth="1"/>
    <col min="2" max="2" width="15.5703125" style="8" bestFit="1" customWidth="1"/>
    <col min="3" max="3" width="13.85546875" style="8" customWidth="1"/>
    <col min="4" max="4" width="13.28515625" style="8" customWidth="1"/>
    <col min="5" max="5" width="14.28515625" style="8" customWidth="1"/>
    <col min="6" max="6" width="11.7109375" style="8" customWidth="1"/>
    <col min="7" max="16384" width="9.140625" style="8"/>
  </cols>
  <sheetData>
    <row r="1" spans="1:12" ht="18.75" x14ac:dyDescent="0.3">
      <c r="A1" s="12" t="s">
        <v>45</v>
      </c>
      <c r="B1" s="12"/>
      <c r="C1" s="12"/>
      <c r="D1" s="12"/>
      <c r="E1" s="12"/>
      <c r="F1" s="12"/>
    </row>
    <row r="2" spans="1:12" ht="18.75" x14ac:dyDescent="0.3">
      <c r="A2" s="12" t="s">
        <v>1</v>
      </c>
      <c r="B2" s="12"/>
      <c r="C2" s="12"/>
      <c r="D2" s="12"/>
      <c r="E2" s="12"/>
      <c r="F2" s="12"/>
    </row>
    <row r="3" spans="1:12" x14ac:dyDescent="0.25">
      <c r="A3" s="9"/>
      <c r="B3" s="9"/>
      <c r="C3" s="9"/>
      <c r="D3" s="9"/>
      <c r="E3" s="9"/>
      <c r="F3" s="9"/>
    </row>
    <row r="4" spans="1:12" x14ac:dyDescent="0.25">
      <c r="A4" s="11" t="s">
        <v>46</v>
      </c>
      <c r="B4" s="11"/>
      <c r="C4" s="9"/>
      <c r="D4" s="9"/>
      <c r="E4" s="9"/>
      <c r="F4" s="9"/>
      <c r="J4" s="9" t="s">
        <v>47</v>
      </c>
      <c r="K4" s="9"/>
      <c r="L4" s="9"/>
    </row>
    <row r="5" spans="1:12" x14ac:dyDescent="0.25">
      <c r="A5" s="10" t="s">
        <v>2</v>
      </c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J5" s="9" t="s">
        <v>48</v>
      </c>
      <c r="K5" s="9"/>
      <c r="L5" s="9"/>
    </row>
    <row r="6" spans="1:12" x14ac:dyDescent="0.25">
      <c r="A6" s="4" t="s">
        <v>10</v>
      </c>
      <c r="B6" s="4" t="s">
        <v>25</v>
      </c>
      <c r="C6" s="1">
        <v>50</v>
      </c>
      <c r="D6" s="4">
        <f>SUMIF('Latihan 1.1'!$C$6:$C$20,Latihan1!B6,'Latihan 1.1'!$D$6:$D$20)</f>
        <v>37</v>
      </c>
      <c r="E6" s="4">
        <f ca="1">SUMIF('Latihan 1.2'!$C$6:$C$20,Latihan1!B6,'Latihan 1.2'!$D$6:$D$20)</f>
        <v>85</v>
      </c>
      <c r="F6" s="4">
        <f ca="1">C6+D6-E6</f>
        <v>2</v>
      </c>
      <c r="J6" s="9" t="s">
        <v>49</v>
      </c>
      <c r="K6" s="9"/>
      <c r="L6" s="9"/>
    </row>
    <row r="7" spans="1:12" x14ac:dyDescent="0.25">
      <c r="A7" s="4" t="s">
        <v>11</v>
      </c>
      <c r="B7" s="4" t="s">
        <v>26</v>
      </c>
      <c r="C7" s="1">
        <v>50</v>
      </c>
      <c r="D7" s="4">
        <f>SUMIF('Latihan 1.1'!$C$6:$C$20,Latihan1!B7,'Latihan 1.1'!$D$6:$D$20)</f>
        <v>129</v>
      </c>
      <c r="E7" s="4">
        <f ca="1">SUMIF('Latihan 1.2'!$C$6:$C$20,Latihan1!B7,'Latihan 1.2'!$D$6:$D$20)</f>
        <v>80</v>
      </c>
      <c r="F7" s="4">
        <f t="shared" ref="F7:F20" ca="1" si="0">C7+D7-E7</f>
        <v>99</v>
      </c>
    </row>
    <row r="8" spans="1:12" x14ac:dyDescent="0.25">
      <c r="A8" s="4" t="s">
        <v>12</v>
      </c>
      <c r="B8" s="4" t="s">
        <v>27</v>
      </c>
      <c r="C8" s="1">
        <v>50</v>
      </c>
      <c r="D8" s="4">
        <f>SUMIF('Latihan 1.1'!$C$6:$C$20,Latihan1!B8,'Latihan 1.1'!$D$6:$D$20)</f>
        <v>12</v>
      </c>
      <c r="E8" s="4">
        <f ca="1">SUMIF('Latihan 1.2'!$C$6:$C$20,Latihan1!B8,'Latihan 1.2'!$D$6:$D$20)</f>
        <v>4</v>
      </c>
      <c r="F8" s="4">
        <f t="shared" ca="1" si="0"/>
        <v>58</v>
      </c>
    </row>
    <row r="9" spans="1:12" x14ac:dyDescent="0.25">
      <c r="A9" s="4" t="s">
        <v>13</v>
      </c>
      <c r="B9" s="4" t="s">
        <v>28</v>
      </c>
      <c r="C9" s="1">
        <v>50</v>
      </c>
      <c r="D9" s="4">
        <f>SUMIF('Latihan 1.1'!$C$6:$C$20,Latihan1!B9,'Latihan 1.1'!$D$6:$D$20)</f>
        <v>15</v>
      </c>
      <c r="E9" s="4">
        <f ca="1">SUMIF('Latihan 1.2'!$C$6:$C$20,Latihan1!B9,'Latihan 1.2'!$D$6:$D$20)</f>
        <v>14</v>
      </c>
      <c r="F9" s="4">
        <f t="shared" ca="1" si="0"/>
        <v>51</v>
      </c>
    </row>
    <row r="10" spans="1:12" x14ac:dyDescent="0.25">
      <c r="A10" s="4" t="s">
        <v>14</v>
      </c>
      <c r="B10" s="4" t="s">
        <v>29</v>
      </c>
      <c r="C10" s="1">
        <v>50</v>
      </c>
      <c r="D10" s="4">
        <f>SUMIF('Latihan 1.1'!$C$6:$C$20,Latihan1!B10,'Latihan 1.1'!$D$6:$D$20)</f>
        <v>0</v>
      </c>
      <c r="E10" s="4">
        <f>SUMIF('Latihan 1.2'!$C$6:$C$20,Latihan1!B10,'Latihan 1.2'!$D$6:$D$20)</f>
        <v>0</v>
      </c>
      <c r="F10" s="4">
        <f t="shared" si="0"/>
        <v>50</v>
      </c>
    </row>
    <row r="11" spans="1:12" x14ac:dyDescent="0.25">
      <c r="A11" s="4" t="s">
        <v>15</v>
      </c>
      <c r="B11" s="4" t="s">
        <v>30</v>
      </c>
      <c r="C11" s="1">
        <v>50</v>
      </c>
      <c r="D11" s="4">
        <f>SUMIF('Latihan 1.1'!$C$6:$C$20,Latihan1!B11,'Latihan 1.1'!$D$6:$D$20)</f>
        <v>0</v>
      </c>
      <c r="E11" s="4">
        <f>SUMIF('Latihan 1.2'!$C$6:$C$20,Latihan1!B11,'Latihan 1.2'!$D$6:$D$20)</f>
        <v>0</v>
      </c>
      <c r="F11" s="4">
        <f t="shared" si="0"/>
        <v>50</v>
      </c>
    </row>
    <row r="12" spans="1:12" x14ac:dyDescent="0.25">
      <c r="A12" s="4" t="s">
        <v>16</v>
      </c>
      <c r="B12" s="4" t="s">
        <v>31</v>
      </c>
      <c r="C12" s="1">
        <v>50</v>
      </c>
      <c r="D12" s="4">
        <f>SUMIF('Latihan 1.1'!$C$6:$C$20,Latihan1!B12,'Latihan 1.1'!$D$6:$D$20)</f>
        <v>20</v>
      </c>
      <c r="E12" s="4">
        <f ca="1">SUMIF('Latihan 1.2'!$C$6:$C$20,Latihan1!B12,'Latihan 1.2'!$D$6:$D$20)</f>
        <v>13</v>
      </c>
      <c r="F12" s="4">
        <f t="shared" ca="1" si="0"/>
        <v>57</v>
      </c>
    </row>
    <row r="13" spans="1:12" x14ac:dyDescent="0.25">
      <c r="A13" s="4" t="s">
        <v>17</v>
      </c>
      <c r="B13" s="4" t="s">
        <v>32</v>
      </c>
      <c r="C13" s="1">
        <v>50</v>
      </c>
      <c r="D13" s="4">
        <f>SUMIF('Latihan 1.1'!$C$6:$C$20,Latihan1!B13,'Latihan 1.1'!$D$6:$D$20)</f>
        <v>5</v>
      </c>
      <c r="E13" s="4">
        <f ca="1">SUMIF('Latihan 1.2'!$C$6:$C$20,Latihan1!B13,'Latihan 1.2'!$D$6:$D$20)</f>
        <v>69</v>
      </c>
      <c r="F13" s="4">
        <f t="shared" ca="1" si="0"/>
        <v>-14</v>
      </c>
    </row>
    <row r="14" spans="1:12" x14ac:dyDescent="0.25">
      <c r="A14" s="4" t="s">
        <v>18</v>
      </c>
      <c r="B14" s="4" t="s">
        <v>33</v>
      </c>
      <c r="C14" s="1">
        <v>50</v>
      </c>
      <c r="D14" s="4">
        <f>SUMIF('Latihan 1.1'!$C$6:$C$20,Latihan1!B14,'Latihan 1.1'!$D$6:$D$20)</f>
        <v>10</v>
      </c>
      <c r="E14" s="4">
        <f ca="1">SUMIF('Latihan 1.2'!$C$6:$C$20,Latihan1!B14,'Latihan 1.2'!$D$6:$D$20)</f>
        <v>11</v>
      </c>
      <c r="F14" s="4">
        <f t="shared" ca="1" si="0"/>
        <v>49</v>
      </c>
    </row>
    <row r="15" spans="1:12" x14ac:dyDescent="0.25">
      <c r="A15" s="4" t="s">
        <v>19</v>
      </c>
      <c r="B15" s="4" t="s">
        <v>34</v>
      </c>
      <c r="C15" s="1">
        <v>50</v>
      </c>
      <c r="D15" s="4">
        <f>SUMIF('Latihan 1.1'!$C$6:$C$20,Latihan1!B15,'Latihan 1.1'!$D$6:$D$20)</f>
        <v>56</v>
      </c>
      <c r="E15" s="4">
        <f>SUMIF('Latihan 1.2'!$C$6:$C$20,Latihan1!B15,'Latihan 1.2'!$D$6:$D$20)</f>
        <v>0</v>
      </c>
      <c r="F15" s="4">
        <f t="shared" si="0"/>
        <v>106</v>
      </c>
    </row>
    <row r="16" spans="1:12" x14ac:dyDescent="0.25">
      <c r="A16" s="4" t="s">
        <v>20</v>
      </c>
      <c r="B16" s="4" t="s">
        <v>35</v>
      </c>
      <c r="C16" s="1">
        <v>50</v>
      </c>
      <c r="D16" s="4">
        <f>SUMIF('Latihan 1.1'!$C$6:$C$20,Latihan1!B16,'Latihan 1.1'!$D$6:$D$20)</f>
        <v>5</v>
      </c>
      <c r="E16" s="4">
        <f>SUMIF('Latihan 1.2'!$C$6:$C$20,Latihan1!B16,'Latihan 1.2'!$D$6:$D$20)</f>
        <v>0</v>
      </c>
      <c r="F16" s="4">
        <f t="shared" si="0"/>
        <v>55</v>
      </c>
    </row>
    <row r="17" spans="1:6" x14ac:dyDescent="0.25">
      <c r="A17" s="4" t="s">
        <v>21</v>
      </c>
      <c r="B17" s="4" t="s">
        <v>36</v>
      </c>
      <c r="C17" s="1">
        <v>50</v>
      </c>
      <c r="D17" s="4">
        <f>SUMIF('Latihan 1.1'!$C$6:$C$20,Latihan1!B17,'Latihan 1.1'!$D$6:$D$20)</f>
        <v>0</v>
      </c>
      <c r="E17" s="4">
        <f>SUMIF('Latihan 1.2'!$C$6:$C$20,Latihan1!B17,'Latihan 1.2'!$D$6:$D$20)</f>
        <v>0</v>
      </c>
      <c r="F17" s="4">
        <f t="shared" si="0"/>
        <v>50</v>
      </c>
    </row>
    <row r="18" spans="1:6" x14ac:dyDescent="0.25">
      <c r="A18" s="4" t="s">
        <v>22</v>
      </c>
      <c r="B18" s="4" t="s">
        <v>37</v>
      </c>
      <c r="C18" s="1">
        <v>50</v>
      </c>
      <c r="D18" s="4">
        <f>SUMIF('Latihan 1.1'!$C$6:$C$20,Latihan1!B18,'Latihan 1.1'!$D$6:$D$20)</f>
        <v>2</v>
      </c>
      <c r="E18" s="4">
        <f ca="1">SUMIF('Latihan 1.2'!$C$6:$C$20,Latihan1!B18,'Latihan 1.2'!$D$6:$D$20)</f>
        <v>14</v>
      </c>
      <c r="F18" s="4">
        <f t="shared" ca="1" si="0"/>
        <v>38</v>
      </c>
    </row>
    <row r="19" spans="1:6" x14ac:dyDescent="0.25">
      <c r="A19" s="4" t="s">
        <v>23</v>
      </c>
      <c r="B19" s="4" t="s">
        <v>38</v>
      </c>
      <c r="C19" s="1">
        <v>50</v>
      </c>
      <c r="D19" s="4">
        <f>SUMIF('Latihan 1.1'!$C$6:$C$20,Latihan1!B19,'Latihan 1.1'!$D$6:$D$20)</f>
        <v>1</v>
      </c>
      <c r="E19" s="4">
        <f ca="1">SUMIF('Latihan 1.2'!$C$6:$C$20,Latihan1!B19,'Latihan 1.2'!$D$6:$D$20)</f>
        <v>30</v>
      </c>
      <c r="F19" s="4">
        <f t="shared" ca="1" si="0"/>
        <v>21</v>
      </c>
    </row>
    <row r="20" spans="1:6" x14ac:dyDescent="0.25">
      <c r="A20" s="4" t="s">
        <v>24</v>
      </c>
      <c r="B20" s="4" t="s">
        <v>39</v>
      </c>
      <c r="C20" s="1">
        <v>50</v>
      </c>
      <c r="D20" s="4">
        <f>SUMIF('Latihan 1.1'!$C$6:$C$20,Latihan1!B20,'Latihan 1.1'!$D$6:$D$20)</f>
        <v>0</v>
      </c>
      <c r="E20" s="4">
        <f>SUMIF('Latihan 1.2'!$C$6:$C$20,Latihan1!B20,'Latihan 1.2'!$D$6:$D$20)</f>
        <v>0</v>
      </c>
      <c r="F20" s="4">
        <f t="shared" si="0"/>
        <v>50</v>
      </c>
    </row>
  </sheetData>
  <mergeCells count="2">
    <mergeCell ref="A1:F1"/>
    <mergeCell ref="A2:F2"/>
  </mergeCells>
  <phoneticPr fontId="4" type="noConversion"/>
  <conditionalFormatting sqref="F6:F20">
    <cfRule type="cellIs" dxfId="0" priority="2" operator="lessThan">
      <formula>30</formula>
    </cfRule>
    <cfRule type="cellIs" dxfId="1" priority="1" operator="greaterThan">
      <formula>30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69A3-FCF5-48D0-BBCC-C5DA0CBD7451}">
  <dimension ref="A1:D20"/>
  <sheetViews>
    <sheetView workbookViewId="0">
      <selection sqref="A1:D20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15.5703125" bestFit="1" customWidth="1"/>
    <col min="4" max="4" width="20.28515625" bestFit="1" customWidth="1"/>
  </cols>
  <sheetData>
    <row r="1" spans="1:4" x14ac:dyDescent="0.25">
      <c r="A1" s="7" t="s">
        <v>40</v>
      </c>
      <c r="B1" s="7"/>
      <c r="C1" s="7"/>
      <c r="D1" s="7"/>
    </row>
    <row r="2" spans="1:4" x14ac:dyDescent="0.25">
      <c r="A2" s="7" t="s">
        <v>1</v>
      </c>
      <c r="B2" s="7"/>
      <c r="C2" s="7"/>
      <c r="D2" s="7"/>
    </row>
    <row r="4" spans="1:4" x14ac:dyDescent="0.25">
      <c r="A4" s="3" t="s">
        <v>8</v>
      </c>
      <c r="B4" s="3" t="s">
        <v>9</v>
      </c>
    </row>
    <row r="5" spans="1:4" x14ac:dyDescent="0.25">
      <c r="A5" s="2" t="s">
        <v>41</v>
      </c>
      <c r="B5" s="2" t="s">
        <v>2</v>
      </c>
      <c r="C5" s="2" t="s">
        <v>3</v>
      </c>
      <c r="D5" s="2" t="s">
        <v>42</v>
      </c>
    </row>
    <row r="6" spans="1:4" x14ac:dyDescent="0.25">
      <c r="A6" s="5">
        <v>44265</v>
      </c>
      <c r="B6" s="1" t="s">
        <v>11</v>
      </c>
      <c r="C6" s="13" t="str">
        <f>IFERROR(VLOOKUP(B6,Latihan1!$A$5:$F$20,2,0),"")</f>
        <v>Samsung</v>
      </c>
      <c r="D6" s="1">
        <v>25</v>
      </c>
    </row>
    <row r="7" spans="1:4" x14ac:dyDescent="0.25">
      <c r="A7" s="5">
        <v>44266</v>
      </c>
      <c r="B7" s="1" t="s">
        <v>13</v>
      </c>
      <c r="C7" s="13" t="str">
        <f>IFERROR(VLOOKUP(B7,Latihan1!$A$5:$F$20,2,0),"")</f>
        <v>Xiaomi</v>
      </c>
      <c r="D7" s="1">
        <v>15</v>
      </c>
    </row>
    <row r="8" spans="1:4" x14ac:dyDescent="0.25">
      <c r="A8" s="5">
        <v>44266</v>
      </c>
      <c r="B8" s="1" t="s">
        <v>18</v>
      </c>
      <c r="C8" s="13" t="str">
        <f>IFERROR(VLOOKUP(B8,Latihan1!$A$5:$F$20,2,0),"")</f>
        <v>Realme</v>
      </c>
      <c r="D8" s="1">
        <v>10</v>
      </c>
    </row>
    <row r="9" spans="1:4" x14ac:dyDescent="0.25">
      <c r="A9" s="5">
        <v>44267</v>
      </c>
      <c r="B9" s="1" t="s">
        <v>12</v>
      </c>
      <c r="C9" s="13" t="str">
        <f>IFERROR(VLOOKUP(B9,Latihan1!$A$5:$F$20,2,0),"")</f>
        <v>Vivo</v>
      </c>
      <c r="D9" s="1">
        <v>12</v>
      </c>
    </row>
    <row r="10" spans="1:4" x14ac:dyDescent="0.25">
      <c r="A10" s="5">
        <v>44268</v>
      </c>
      <c r="B10" s="1" t="s">
        <v>16</v>
      </c>
      <c r="C10" s="13" t="str">
        <f>IFERROR(VLOOKUP(B10,Latihan1!$A$5:$F$20,2,0),"")</f>
        <v>Blackberry</v>
      </c>
      <c r="D10" s="1">
        <v>20</v>
      </c>
    </row>
    <row r="11" spans="1:4" x14ac:dyDescent="0.25">
      <c r="A11" s="5">
        <v>44269</v>
      </c>
      <c r="B11" s="1" t="s">
        <v>17</v>
      </c>
      <c r="C11" s="13" t="str">
        <f>IFERROR(VLOOKUP(B11,Latihan1!$A$5:$F$20,2,0),"")</f>
        <v>Alcatel</v>
      </c>
      <c r="D11" s="1">
        <v>5</v>
      </c>
    </row>
    <row r="12" spans="1:4" x14ac:dyDescent="0.25">
      <c r="A12" s="5">
        <v>44270</v>
      </c>
      <c r="B12" s="1" t="s">
        <v>20</v>
      </c>
      <c r="C12" s="13" t="str">
        <f>IFERROR(VLOOKUP(B12,Latihan1!$A$5:$F$20,2,0),"")</f>
        <v>Motorola</v>
      </c>
      <c r="D12" s="1">
        <v>5</v>
      </c>
    </row>
    <row r="13" spans="1:4" x14ac:dyDescent="0.25">
      <c r="A13" s="5">
        <v>44271</v>
      </c>
      <c r="B13" s="1" t="s">
        <v>11</v>
      </c>
      <c r="C13" s="13" t="str">
        <f>IFERROR(VLOOKUP(B13,Latihan1!$A$5:$F$20,2,0),"")</f>
        <v>Samsung</v>
      </c>
      <c r="D13" s="1">
        <v>15</v>
      </c>
    </row>
    <row r="14" spans="1:4" x14ac:dyDescent="0.25">
      <c r="A14" s="5">
        <v>44272</v>
      </c>
      <c r="B14" s="1" t="s">
        <v>10</v>
      </c>
      <c r="C14" s="13" t="str">
        <f>IFERROR(VLOOKUP(B14,Latihan1!$A$5:$F$20,2,0),"")</f>
        <v>iPhone</v>
      </c>
      <c r="D14" s="1">
        <v>23</v>
      </c>
    </row>
    <row r="15" spans="1:4" x14ac:dyDescent="0.25">
      <c r="A15" s="5">
        <v>44273</v>
      </c>
      <c r="B15" s="1" t="s">
        <v>11</v>
      </c>
      <c r="C15" s="13" t="str">
        <f>IFERROR(VLOOKUP(B15,Latihan1!$A$5:$F$20,2,0),"")</f>
        <v>Samsung</v>
      </c>
      <c r="D15" s="1">
        <v>89</v>
      </c>
    </row>
    <row r="16" spans="1:4" x14ac:dyDescent="0.25">
      <c r="A16" s="5">
        <v>44274</v>
      </c>
      <c r="B16" s="1" t="s">
        <v>19</v>
      </c>
      <c r="C16" s="13" t="str">
        <f>IFERROR(VLOOKUP(B16,Latihan1!$A$5:$F$20,2,0),"")</f>
        <v>Siemens</v>
      </c>
      <c r="D16" s="1">
        <v>56</v>
      </c>
    </row>
    <row r="17" spans="1:4" x14ac:dyDescent="0.25">
      <c r="A17" s="5">
        <v>44275</v>
      </c>
      <c r="B17" s="1" t="s">
        <v>22</v>
      </c>
      <c r="C17" s="13" t="str">
        <f>IFERROR(VLOOKUP(B17,Latihan1!$A$5:$F$20,2,0),"")</f>
        <v>Philips</v>
      </c>
      <c r="D17" s="1">
        <v>2</v>
      </c>
    </row>
    <row r="18" spans="1:4" x14ac:dyDescent="0.25">
      <c r="A18" s="5">
        <v>44276</v>
      </c>
      <c r="B18" s="1" t="s">
        <v>23</v>
      </c>
      <c r="C18" s="13" t="str">
        <f>IFERROR(VLOOKUP(B18,Latihan1!$A$5:$F$20,2,0),"")</f>
        <v>Windows Phone</v>
      </c>
      <c r="D18" s="1">
        <v>1</v>
      </c>
    </row>
    <row r="19" spans="1:4" x14ac:dyDescent="0.25">
      <c r="A19" s="5">
        <v>44277</v>
      </c>
      <c r="B19" s="1" t="s">
        <v>10</v>
      </c>
      <c r="C19" s="13" t="str">
        <f>IFERROR(VLOOKUP(B19,Latihan1!$A$5:$F$20,2,0),"")</f>
        <v>iPhone</v>
      </c>
      <c r="D19" s="1">
        <v>4</v>
      </c>
    </row>
    <row r="20" spans="1:4" x14ac:dyDescent="0.25">
      <c r="A20" s="5">
        <v>44278</v>
      </c>
      <c r="B20" s="1" t="s">
        <v>10</v>
      </c>
      <c r="C20" s="13" t="str">
        <f>IFERROR(VLOOKUP(B20,Latihan1!$A$5:$F$20,2,0),"")</f>
        <v>iPhone</v>
      </c>
      <c r="D20" s="1">
        <v>10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E2B4-ED53-415A-91C5-8CFAA3CA301C}">
  <dimension ref="A1:D20"/>
  <sheetViews>
    <sheetView workbookViewId="0">
      <selection activeCell="B9" sqref="B9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15.5703125" bestFit="1" customWidth="1"/>
    <col min="4" max="4" width="20.28515625" bestFit="1" customWidth="1"/>
  </cols>
  <sheetData>
    <row r="1" spans="1:4" x14ac:dyDescent="0.25">
      <c r="A1" s="7" t="s">
        <v>43</v>
      </c>
      <c r="B1" s="7"/>
      <c r="C1" s="7"/>
      <c r="D1" s="7"/>
    </row>
    <row r="2" spans="1:4" x14ac:dyDescent="0.25">
      <c r="A2" s="7" t="s">
        <v>1</v>
      </c>
      <c r="B2" s="7"/>
      <c r="C2" s="7"/>
      <c r="D2" s="7"/>
    </row>
    <row r="4" spans="1:4" x14ac:dyDescent="0.25">
      <c r="A4" s="3" t="s">
        <v>8</v>
      </c>
      <c r="B4" s="3" t="s">
        <v>9</v>
      </c>
    </row>
    <row r="5" spans="1:4" x14ac:dyDescent="0.25">
      <c r="A5" s="2" t="s">
        <v>41</v>
      </c>
      <c r="B5" s="2" t="s">
        <v>2</v>
      </c>
      <c r="C5" s="2" t="s">
        <v>3</v>
      </c>
      <c r="D5" s="2" t="s">
        <v>44</v>
      </c>
    </row>
    <row r="6" spans="1:4" x14ac:dyDescent="0.25">
      <c r="A6" s="5">
        <v>44265</v>
      </c>
      <c r="B6" s="1" t="s">
        <v>11</v>
      </c>
      <c r="C6" s="13" t="str">
        <f>IFERROR(VLOOKUP(B6,Latihan1!$A$5:$F$20,2,0),"")</f>
        <v>Samsung</v>
      </c>
      <c r="D6" s="1">
        <f ca="1">RANDBETWEEN(1,50)</f>
        <v>20</v>
      </c>
    </row>
    <row r="7" spans="1:4" x14ac:dyDescent="0.25">
      <c r="A7" s="5">
        <v>44266</v>
      </c>
      <c r="B7" s="1" t="s">
        <v>13</v>
      </c>
      <c r="C7" s="13" t="str">
        <f>IFERROR(VLOOKUP(B7,Latihan1!$A$5:$F$20,2,0),"")</f>
        <v>Xiaomi</v>
      </c>
      <c r="D7" s="1">
        <f t="shared" ref="D7:D20" ca="1" si="0">RANDBETWEEN(1,50)</f>
        <v>11</v>
      </c>
    </row>
    <row r="8" spans="1:4" x14ac:dyDescent="0.25">
      <c r="A8" s="5">
        <v>44266</v>
      </c>
      <c r="B8" s="1" t="s">
        <v>18</v>
      </c>
      <c r="C8" s="13" t="str">
        <f>IFERROR(VLOOKUP(B8,Latihan1!$A$5:$F$20,2,0),"")</f>
        <v>Realme</v>
      </c>
      <c r="D8" s="1">
        <f t="shared" ca="1" si="0"/>
        <v>11</v>
      </c>
    </row>
    <row r="9" spans="1:4" x14ac:dyDescent="0.25">
      <c r="A9" s="5">
        <v>44267</v>
      </c>
      <c r="B9" s="1" t="s">
        <v>17</v>
      </c>
      <c r="C9" s="13" t="str">
        <f>IFERROR(VLOOKUP(B9,Latihan1!$A$5:$F$20,2,0),"")</f>
        <v>Alcatel</v>
      </c>
      <c r="D9" s="1">
        <f t="shared" ca="1" si="0"/>
        <v>20</v>
      </c>
    </row>
    <row r="10" spans="1:4" x14ac:dyDescent="0.25">
      <c r="A10" s="5">
        <v>44268</v>
      </c>
      <c r="B10" s="1" t="s">
        <v>16</v>
      </c>
      <c r="C10" s="13" t="str">
        <f>IFERROR(VLOOKUP(B10,Latihan1!$A$5:$F$20,2,0),"")</f>
        <v>Blackberry</v>
      </c>
      <c r="D10" s="1">
        <f t="shared" ca="1" si="0"/>
        <v>13</v>
      </c>
    </row>
    <row r="11" spans="1:4" x14ac:dyDescent="0.25">
      <c r="A11" s="5">
        <v>44269</v>
      </c>
      <c r="B11" s="1" t="s">
        <v>17</v>
      </c>
      <c r="C11" s="13" t="str">
        <f>IFERROR(VLOOKUP(B11,Latihan1!$A$5:$F$20,2,0),"")</f>
        <v>Alcatel</v>
      </c>
      <c r="D11" s="1">
        <f t="shared" ca="1" si="0"/>
        <v>49</v>
      </c>
    </row>
    <row r="12" spans="1:4" x14ac:dyDescent="0.25">
      <c r="A12" s="5">
        <v>44270</v>
      </c>
      <c r="B12" s="1" t="s">
        <v>12</v>
      </c>
      <c r="C12" s="13" t="str">
        <f>IFERROR(VLOOKUP(B12,Latihan1!$A$5:$F$20,2,0),"")</f>
        <v>Vivo</v>
      </c>
      <c r="D12" s="1">
        <f t="shared" ca="1" si="0"/>
        <v>4</v>
      </c>
    </row>
    <row r="13" spans="1:4" x14ac:dyDescent="0.25">
      <c r="A13" s="5">
        <v>44271</v>
      </c>
      <c r="B13" s="1" t="s">
        <v>11</v>
      </c>
      <c r="C13" s="13" t="str">
        <f>IFERROR(VLOOKUP(B13,Latihan1!$A$5:$F$20,2,0),"")</f>
        <v>Samsung</v>
      </c>
      <c r="D13" s="1">
        <f t="shared" ca="1" si="0"/>
        <v>41</v>
      </c>
    </row>
    <row r="14" spans="1:4" x14ac:dyDescent="0.25">
      <c r="A14" s="5">
        <v>44272</v>
      </c>
      <c r="B14" s="1" t="s">
        <v>10</v>
      </c>
      <c r="C14" s="13" t="str">
        <f>IFERROR(VLOOKUP(B14,Latihan1!$A$5:$F$20,2,0),"")</f>
        <v>iPhone</v>
      </c>
      <c r="D14" s="1">
        <f t="shared" ca="1" si="0"/>
        <v>16</v>
      </c>
    </row>
    <row r="15" spans="1:4" x14ac:dyDescent="0.25">
      <c r="A15" s="5">
        <v>44273</v>
      </c>
      <c r="B15" s="1" t="s">
        <v>11</v>
      </c>
      <c r="C15" s="13" t="str">
        <f>IFERROR(VLOOKUP(B15,Latihan1!$A$5:$F$20,2,0),"")</f>
        <v>Samsung</v>
      </c>
      <c r="D15" s="1">
        <f t="shared" ca="1" si="0"/>
        <v>19</v>
      </c>
    </row>
    <row r="16" spans="1:4" x14ac:dyDescent="0.25">
      <c r="A16" s="5">
        <v>44274</v>
      </c>
      <c r="B16" s="1" t="s">
        <v>13</v>
      </c>
      <c r="C16" s="13" t="str">
        <f>IFERROR(VLOOKUP(B16,Latihan1!$A$5:$F$20,2,0),"")</f>
        <v>Xiaomi</v>
      </c>
      <c r="D16" s="1">
        <f t="shared" ca="1" si="0"/>
        <v>3</v>
      </c>
    </row>
    <row r="17" spans="1:4" x14ac:dyDescent="0.25">
      <c r="A17" s="5">
        <v>44275</v>
      </c>
      <c r="B17" s="1" t="s">
        <v>22</v>
      </c>
      <c r="C17" s="13" t="str">
        <f>IFERROR(VLOOKUP(B17,Latihan1!$A$5:$F$20,2,0),"")</f>
        <v>Philips</v>
      </c>
      <c r="D17" s="1">
        <f t="shared" ca="1" si="0"/>
        <v>14</v>
      </c>
    </row>
    <row r="18" spans="1:4" x14ac:dyDescent="0.25">
      <c r="A18" s="5">
        <v>44276</v>
      </c>
      <c r="B18" s="1" t="s">
        <v>23</v>
      </c>
      <c r="C18" s="13" t="str">
        <f>IFERROR(VLOOKUP(B18,Latihan1!$A$5:$F$20,2,0),"")</f>
        <v>Windows Phone</v>
      </c>
      <c r="D18" s="1">
        <f t="shared" ca="1" si="0"/>
        <v>30</v>
      </c>
    </row>
    <row r="19" spans="1:4" x14ac:dyDescent="0.25">
      <c r="A19" s="5">
        <v>44277</v>
      </c>
      <c r="B19" s="1" t="s">
        <v>10</v>
      </c>
      <c r="C19" s="13" t="str">
        <f>IFERROR(VLOOKUP(B19,Latihan1!$A$5:$F$20,2,0),"")</f>
        <v>iPhone</v>
      </c>
      <c r="D19" s="1">
        <f t="shared" ca="1" si="0"/>
        <v>45</v>
      </c>
    </row>
    <row r="20" spans="1:4" x14ac:dyDescent="0.25">
      <c r="A20" s="5">
        <v>44278</v>
      </c>
      <c r="B20" s="1" t="s">
        <v>10</v>
      </c>
      <c r="C20" s="13" t="str">
        <f>IFERROR(VLOOKUP(B20,Latihan1!$A$5:$F$20,2,0),"")</f>
        <v>iPhone</v>
      </c>
      <c r="D20" s="1">
        <f t="shared" ca="1" si="0"/>
        <v>24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Daftar Rekap Barang</vt:lpstr>
      <vt:lpstr>Barang Masuk</vt:lpstr>
      <vt:lpstr>Barang Keluar</vt:lpstr>
      <vt:lpstr>Latihan1</vt:lpstr>
      <vt:lpstr>Latihan 1.1</vt:lpstr>
      <vt:lpstr>Latihan 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rizqi</cp:lastModifiedBy>
  <dcterms:created xsi:type="dcterms:W3CDTF">2021-03-18T10:00:24Z</dcterms:created>
  <dcterms:modified xsi:type="dcterms:W3CDTF">2021-09-25T14:45:39Z</dcterms:modified>
</cp:coreProperties>
</file>