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 Assignments\Project\Business analytics with excel\"/>
    </mc:Choice>
  </mc:AlternateContent>
  <xr:revisionPtr revIDLastSave="0" documentId="8_{2E189B66-6FDC-4C14-8530-D7A1165E1DE7}" xr6:coauthVersionLast="47" xr6:coauthVersionMax="47" xr10:uidLastSave="{00000000-0000-0000-0000-000000000000}"/>
  <bookViews>
    <workbookView xWindow="-108" yWindow="-108" windowWidth="23256" windowHeight="12456" activeTab="1" xr2:uid="{E39F1B53-3127-4D6C-88BD-079CCE5E8692}"/>
  </bookViews>
  <sheets>
    <sheet name="tips" sheetId="1" r:id="rId1"/>
    <sheet name="Analysis " sheetId="3" r:id="rId2"/>
  </sheets>
  <definedNames>
    <definedName name="_xlnm._FilterDatabase" localSheetId="0" hidden="1">tips!$A$1:$G$244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5" i="3"/>
  <c r="I4" i="3"/>
  <c r="I2" i="3"/>
  <c r="I6" i="3"/>
  <c r="H3" i="3"/>
  <c r="H2" i="3"/>
  <c r="H245" i="3"/>
  <c r="H4" i="3"/>
  <c r="H5" i="3"/>
  <c r="H6" i="3"/>
  <c r="I8" i="3" s="1"/>
  <c r="H7" i="3"/>
  <c r="H8" i="3"/>
  <c r="H9" i="3"/>
  <c r="H10" i="3"/>
  <c r="H11" i="3"/>
  <c r="H12" i="3"/>
  <c r="I14" i="3" s="1"/>
  <c r="H13" i="3"/>
  <c r="H14" i="3"/>
  <c r="I16" i="3" s="1"/>
  <c r="H15" i="3"/>
  <c r="H16" i="3"/>
  <c r="H17" i="3"/>
  <c r="H18" i="3"/>
  <c r="H19" i="3"/>
  <c r="H20" i="3"/>
  <c r="I22" i="3" s="1"/>
  <c r="H21" i="3"/>
  <c r="H22" i="3"/>
  <c r="I24" i="3" s="1"/>
  <c r="H23" i="3"/>
  <c r="H24" i="3"/>
  <c r="H25" i="3"/>
  <c r="H26" i="3"/>
  <c r="H27" i="3"/>
  <c r="H28" i="3"/>
  <c r="I30" i="3" s="1"/>
  <c r="H29" i="3"/>
  <c r="H30" i="3"/>
  <c r="I32" i="3" s="1"/>
  <c r="H31" i="3"/>
  <c r="H32" i="3"/>
  <c r="H33" i="3"/>
  <c r="H34" i="3"/>
  <c r="H35" i="3"/>
  <c r="H36" i="3"/>
  <c r="I38" i="3" s="1"/>
  <c r="H37" i="3"/>
  <c r="H38" i="3"/>
  <c r="I40" i="3" s="1"/>
  <c r="H39" i="3"/>
  <c r="H40" i="3"/>
  <c r="H41" i="3"/>
  <c r="H42" i="3"/>
  <c r="H43" i="3"/>
  <c r="H44" i="3"/>
  <c r="I46" i="3" s="1"/>
  <c r="H45" i="3"/>
  <c r="H46" i="3"/>
  <c r="I48" i="3" s="1"/>
  <c r="H47" i="3"/>
  <c r="H48" i="3"/>
  <c r="H49" i="3"/>
  <c r="H50" i="3"/>
  <c r="H51" i="3"/>
  <c r="H52" i="3"/>
  <c r="I54" i="3" s="1"/>
  <c r="H53" i="3"/>
  <c r="H54" i="3"/>
  <c r="I56" i="3" s="1"/>
  <c r="H55" i="3"/>
  <c r="H56" i="3"/>
  <c r="H57" i="3"/>
  <c r="H58" i="3"/>
  <c r="H59" i="3"/>
  <c r="H60" i="3"/>
  <c r="I62" i="3" s="1"/>
  <c r="H61" i="3"/>
  <c r="H62" i="3"/>
  <c r="I64" i="3" s="1"/>
  <c r="H63" i="3"/>
  <c r="H64" i="3"/>
  <c r="H65" i="3"/>
  <c r="H66" i="3"/>
  <c r="H67" i="3"/>
  <c r="H68" i="3"/>
  <c r="I70" i="3" s="1"/>
  <c r="H69" i="3"/>
  <c r="H70" i="3"/>
  <c r="I72" i="3" s="1"/>
  <c r="H71" i="3"/>
  <c r="H72" i="3"/>
  <c r="H73" i="3"/>
  <c r="H74" i="3"/>
  <c r="H75" i="3"/>
  <c r="H76" i="3"/>
  <c r="I78" i="3" s="1"/>
  <c r="H77" i="3"/>
  <c r="H78" i="3"/>
  <c r="I80" i="3" s="1"/>
  <c r="H79" i="3"/>
  <c r="H80" i="3"/>
  <c r="H81" i="3"/>
  <c r="H82" i="3"/>
  <c r="H83" i="3"/>
  <c r="H84" i="3"/>
  <c r="I86" i="3" s="1"/>
  <c r="H85" i="3"/>
  <c r="H86" i="3"/>
  <c r="I88" i="3" s="1"/>
  <c r="H87" i="3"/>
  <c r="H88" i="3"/>
  <c r="H89" i="3"/>
  <c r="H90" i="3"/>
  <c r="H91" i="3"/>
  <c r="H92" i="3"/>
  <c r="I94" i="3" s="1"/>
  <c r="H93" i="3"/>
  <c r="H94" i="3"/>
  <c r="I96" i="3" s="1"/>
  <c r="H95" i="3"/>
  <c r="H96" i="3"/>
  <c r="H97" i="3"/>
  <c r="H98" i="3"/>
  <c r="H99" i="3"/>
  <c r="H100" i="3"/>
  <c r="I102" i="3" s="1"/>
  <c r="H101" i="3"/>
  <c r="H102" i="3"/>
  <c r="I104" i="3" s="1"/>
  <c r="H103" i="3"/>
  <c r="H104" i="3"/>
  <c r="H105" i="3"/>
  <c r="H106" i="3"/>
  <c r="H107" i="3"/>
  <c r="H108" i="3"/>
  <c r="I110" i="3" s="1"/>
  <c r="H109" i="3"/>
  <c r="H110" i="3"/>
  <c r="I112" i="3" s="1"/>
  <c r="H111" i="3"/>
  <c r="H112" i="3"/>
  <c r="H113" i="3"/>
  <c r="H114" i="3"/>
  <c r="H115" i="3"/>
  <c r="H116" i="3"/>
  <c r="I118" i="3" s="1"/>
  <c r="H117" i="3"/>
  <c r="H118" i="3"/>
  <c r="I120" i="3" s="1"/>
  <c r="H119" i="3"/>
  <c r="H120" i="3"/>
  <c r="H121" i="3"/>
  <c r="H122" i="3"/>
  <c r="H123" i="3"/>
  <c r="H124" i="3"/>
  <c r="I126" i="3" s="1"/>
  <c r="H125" i="3"/>
  <c r="H126" i="3"/>
  <c r="I128" i="3" s="1"/>
  <c r="H127" i="3"/>
  <c r="H128" i="3"/>
  <c r="H129" i="3"/>
  <c r="H130" i="3"/>
  <c r="H131" i="3"/>
  <c r="H132" i="3"/>
  <c r="I134" i="3" s="1"/>
  <c r="H133" i="3"/>
  <c r="H134" i="3"/>
  <c r="I136" i="3" s="1"/>
  <c r="H135" i="3"/>
  <c r="H136" i="3"/>
  <c r="H137" i="3"/>
  <c r="H138" i="3"/>
  <c r="H139" i="3"/>
  <c r="H140" i="3"/>
  <c r="I142" i="3" s="1"/>
  <c r="H141" i="3"/>
  <c r="H142" i="3"/>
  <c r="I144" i="3" s="1"/>
  <c r="H143" i="3"/>
  <c r="H144" i="3"/>
  <c r="H145" i="3"/>
  <c r="H146" i="3"/>
  <c r="H147" i="3"/>
  <c r="H148" i="3"/>
  <c r="I150" i="3" s="1"/>
  <c r="H149" i="3"/>
  <c r="H150" i="3"/>
  <c r="I152" i="3" s="1"/>
  <c r="H151" i="3"/>
  <c r="H152" i="3"/>
  <c r="H153" i="3"/>
  <c r="H154" i="3"/>
  <c r="H155" i="3"/>
  <c r="H156" i="3"/>
  <c r="I158" i="3" s="1"/>
  <c r="H157" i="3"/>
  <c r="H158" i="3"/>
  <c r="I160" i="3" s="1"/>
  <c r="H159" i="3"/>
  <c r="H160" i="3"/>
  <c r="H161" i="3"/>
  <c r="H162" i="3"/>
  <c r="H163" i="3"/>
  <c r="H164" i="3"/>
  <c r="I166" i="3" s="1"/>
  <c r="H165" i="3"/>
  <c r="H166" i="3"/>
  <c r="I168" i="3" s="1"/>
  <c r="H167" i="3"/>
  <c r="H168" i="3"/>
  <c r="H169" i="3"/>
  <c r="H170" i="3"/>
  <c r="H171" i="3"/>
  <c r="H172" i="3"/>
  <c r="I174" i="3" s="1"/>
  <c r="H173" i="3"/>
  <c r="H174" i="3"/>
  <c r="I176" i="3" s="1"/>
  <c r="H175" i="3"/>
  <c r="H176" i="3"/>
  <c r="H177" i="3"/>
  <c r="H178" i="3"/>
  <c r="H179" i="3"/>
  <c r="H180" i="3"/>
  <c r="I182" i="3" s="1"/>
  <c r="H181" i="3"/>
  <c r="H182" i="3"/>
  <c r="I184" i="3" s="1"/>
  <c r="H183" i="3"/>
  <c r="H184" i="3"/>
  <c r="H185" i="3"/>
  <c r="H186" i="3"/>
  <c r="H187" i="3"/>
  <c r="H188" i="3"/>
  <c r="I190" i="3" s="1"/>
  <c r="H189" i="3"/>
  <c r="H190" i="3"/>
  <c r="I192" i="3" s="1"/>
  <c r="H191" i="3"/>
  <c r="H192" i="3"/>
  <c r="H193" i="3"/>
  <c r="H194" i="3"/>
  <c r="H195" i="3"/>
  <c r="H196" i="3"/>
  <c r="I198" i="3" s="1"/>
  <c r="H197" i="3"/>
  <c r="H198" i="3"/>
  <c r="I200" i="3" s="1"/>
  <c r="H199" i="3"/>
  <c r="H200" i="3"/>
  <c r="H201" i="3"/>
  <c r="H202" i="3"/>
  <c r="H203" i="3"/>
  <c r="H204" i="3"/>
  <c r="I206" i="3" s="1"/>
  <c r="H205" i="3"/>
  <c r="H206" i="3"/>
  <c r="I208" i="3" s="1"/>
  <c r="H207" i="3"/>
  <c r="H208" i="3"/>
  <c r="H209" i="3"/>
  <c r="H210" i="3"/>
  <c r="H211" i="3"/>
  <c r="H212" i="3"/>
  <c r="I214" i="3" s="1"/>
  <c r="H213" i="3"/>
  <c r="H214" i="3"/>
  <c r="I216" i="3" s="1"/>
  <c r="H215" i="3"/>
  <c r="H216" i="3"/>
  <c r="H217" i="3"/>
  <c r="H218" i="3"/>
  <c r="H219" i="3"/>
  <c r="H220" i="3"/>
  <c r="I222" i="3" s="1"/>
  <c r="H221" i="3"/>
  <c r="H222" i="3"/>
  <c r="I224" i="3" s="1"/>
  <c r="H223" i="3"/>
  <c r="H224" i="3"/>
  <c r="H225" i="3"/>
  <c r="H226" i="3"/>
  <c r="H227" i="3"/>
  <c r="H228" i="3"/>
  <c r="I230" i="3" s="1"/>
  <c r="H229" i="3"/>
  <c r="H230" i="3"/>
  <c r="I232" i="3" s="1"/>
  <c r="H231" i="3"/>
  <c r="H232" i="3"/>
  <c r="H233" i="3"/>
  <c r="H234" i="3"/>
  <c r="H235" i="3"/>
  <c r="H236" i="3"/>
  <c r="I238" i="3" s="1"/>
  <c r="H237" i="3"/>
  <c r="H238" i="3"/>
  <c r="I240" i="3" s="1"/>
  <c r="H239" i="3"/>
  <c r="H240" i="3"/>
  <c r="H241" i="3"/>
  <c r="H242" i="3"/>
  <c r="H243" i="3"/>
  <c r="H24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" i="3"/>
  <c r="R24" i="3" l="1"/>
  <c r="R27" i="3" s="1"/>
  <c r="I242" i="3"/>
  <c r="I234" i="3"/>
  <c r="I226" i="3"/>
  <c r="I218" i="3"/>
  <c r="I210" i="3"/>
  <c r="I203" i="3"/>
  <c r="I195" i="3"/>
  <c r="I187" i="3"/>
  <c r="I179" i="3"/>
  <c r="I171" i="3"/>
  <c r="I163" i="3"/>
  <c r="I155" i="3"/>
  <c r="I147" i="3"/>
  <c r="I139" i="3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I202" i="3"/>
  <c r="I194" i="3"/>
  <c r="I186" i="3"/>
  <c r="I178" i="3"/>
  <c r="I170" i="3"/>
  <c r="I162" i="3"/>
  <c r="I154" i="3"/>
  <c r="I146" i="3"/>
  <c r="I138" i="3"/>
  <c r="I13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244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3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220" i="3"/>
  <c r="I164" i="3"/>
  <c r="I100" i="3"/>
  <c r="I12" i="3"/>
  <c r="I243" i="3"/>
  <c r="I235" i="3"/>
  <c r="I227" i="3"/>
  <c r="I219" i="3"/>
  <c r="I211" i="3"/>
  <c r="I228" i="3"/>
  <c r="I172" i="3"/>
  <c r="I108" i="3"/>
  <c r="I76" i="3"/>
  <c r="I28" i="3"/>
  <c r="I188" i="3"/>
  <c r="I148" i="3"/>
  <c r="I92" i="3"/>
  <c r="I20" i="3"/>
  <c r="I196" i="3"/>
  <c r="I124" i="3"/>
  <c r="I52" i="3"/>
  <c r="I204" i="3"/>
  <c r="I140" i="3"/>
  <c r="I60" i="3"/>
  <c r="I212" i="3"/>
  <c r="I156" i="3"/>
  <c r="I116" i="3"/>
  <c r="I68" i="3"/>
  <c r="I44" i="3"/>
  <c r="I236" i="3"/>
  <c r="I180" i="3"/>
  <c r="I132" i="3"/>
  <c r="I84" i="3"/>
  <c r="I36" i="3"/>
  <c r="I245" i="3"/>
</calcChain>
</file>

<file path=xl/sharedStrings.xml><?xml version="1.0" encoding="utf-8"?>
<sst xmlns="http://schemas.openxmlformats.org/spreadsheetml/2006/main" count="1068" uniqueCount="64">
  <si>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</si>
  <si>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</si>
  <si>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</si>
  <si>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</si>
  <si>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</si>
  <si>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</si>
  <si>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</si>
  <si>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</si>
  <si>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</si>
  <si>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</si>
  <si>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</si>
  <si>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</si>
  <si>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</si>
  <si>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</si>
  <si>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</si>
  <si>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</si>
  <si>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</si>
  <si>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</si>
  <si>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</si>
  <si>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</si>
  <si>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</si>
  <si>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</si>
  <si>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</si>
  <si>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</si>
  <si>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</si>
  <si>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</si>
  <si>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Legends for categorical values</t>
  </si>
  <si>
    <t xml:space="preserve">Male </t>
  </si>
  <si>
    <t>sat</t>
  </si>
  <si>
    <t>sun</t>
  </si>
  <si>
    <t>lunch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</si>
  <si>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</si>
  <si>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</si>
  <si>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</si>
  <si>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</si>
  <si>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</si>
  <si>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</si>
  <si>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</si>
  <si>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</si>
  <si>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</si>
  <si>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</si>
  <si>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</si>
  <si>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</si>
  <si>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</si>
  <si>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</si>
  <si>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</si>
  <si>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</si>
  <si>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</si>
  <si>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</si>
  <si>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</si>
  <si>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</si>
  <si>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</si>
  <si>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</si>
  <si>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</si>
  <si>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</si>
  <si>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Predictive Tip</t>
  </si>
  <si>
    <t>Error</t>
  </si>
  <si>
    <t>P value of Sex, Smoker, day, time  are greater than 0.05 so can be ignored</t>
  </si>
  <si>
    <t>So generated multiple regression using size and total bill as a independent variable only</t>
  </si>
  <si>
    <t xml:space="preserve">And then found the predictive tip by finding moving average for the next three days of Size and Total bills </t>
  </si>
  <si>
    <t>The next day Size and Total bill are estimated using moving average and then used formula to find predictive tip Tip that is shown under formula of Tips</t>
  </si>
  <si>
    <t>Sum Square</t>
  </si>
  <si>
    <t>Count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</si>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</sst>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layout>
        <c:manualLayout>
          <c:xMode val="edge"/>
          <c:yMode val="edge"/>
          <c:x val="0.3534276860173623"/>
          <c:y val="1.88679245283018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84857322127662"/>
          <c:y val="0.13751795176546328"/>
          <c:w val="0.59306818550038143"/>
          <c:h val="0.5633006487396622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>
              <a:prstDash val="sysDot"/>
            </a:ln>
          </c:spPr>
          <c:val>
            <c:numRef>
              <c:f>'Analysis '!$E$2:$E$244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A-4F76-9BBE-020E7E17AE1A}"/>
            </c:ext>
          </c:extLst>
        </c:ser>
        <c:ser>
          <c:idx val="1"/>
          <c:order val="1"/>
          <c:tx>
            <c:v>Forecast</c:v>
          </c:tx>
          <c:spPr>
            <a:ln>
              <a:prstDash val="dash"/>
            </a:ln>
          </c:spPr>
          <c:trendline>
            <c:trendlineType val="linear"/>
            <c:dispRSqr val="0"/>
            <c:dispEq val="0"/>
          </c:trendline>
          <c:val>
            <c:numRef>
              <c:f>'Analysis '!$H$2:$H$244</c:f>
              <c:numCache>
                <c:formatCode>General</c:formatCode>
                <c:ptCount val="243"/>
                <c:pt idx="0">
                  <c:v>0.66666666666666663</c:v>
                </c:pt>
                <c:pt idx="1">
                  <c:v>1.6666666666666667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3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3.3333333333333335</c:v>
                </c:pt>
                <c:pt idx="14">
                  <c:v>2.6666666666666665</c:v>
                </c:pt>
                <c:pt idx="15">
                  <c:v>2.6666666666666665</c:v>
                </c:pt>
                <c:pt idx="16">
                  <c:v>2.3333333333333335</c:v>
                </c:pt>
                <c:pt idx="17">
                  <c:v>2.6666666666666665</c:v>
                </c:pt>
                <c:pt idx="18">
                  <c:v>3</c:v>
                </c:pt>
                <c:pt idx="19">
                  <c:v>3</c:v>
                </c:pt>
                <c:pt idx="20">
                  <c:v>2.6666666666666665</c:v>
                </c:pt>
                <c:pt idx="21">
                  <c:v>2.3333333333333335</c:v>
                </c:pt>
                <c:pt idx="22">
                  <c:v>2</c:v>
                </c:pt>
                <c:pt idx="23">
                  <c:v>2.6666666666666665</c:v>
                </c:pt>
                <c:pt idx="24">
                  <c:v>2.6666666666666665</c:v>
                </c:pt>
                <c:pt idx="25">
                  <c:v>3.3333333333333335</c:v>
                </c:pt>
                <c:pt idx="26">
                  <c:v>2.6666666666666665</c:v>
                </c:pt>
                <c:pt idx="27">
                  <c:v>2.6666666666666665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2.6666666666666665</c:v>
                </c:pt>
                <c:pt idx="32">
                  <c:v>2.6666666666666665</c:v>
                </c:pt>
                <c:pt idx="33">
                  <c:v>3.3333333333333335</c:v>
                </c:pt>
                <c:pt idx="34">
                  <c:v>2.6666666666666665</c:v>
                </c:pt>
                <c:pt idx="35">
                  <c:v>3</c:v>
                </c:pt>
                <c:pt idx="36">
                  <c:v>2.6666666666666665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2.6666666666666665</c:v>
                </c:pt>
                <c:pt idx="42">
                  <c:v>2.3333333333333335</c:v>
                </c:pt>
                <c:pt idx="43">
                  <c:v>2</c:v>
                </c:pt>
                <c:pt idx="44">
                  <c:v>2.6666666666666665</c:v>
                </c:pt>
                <c:pt idx="45">
                  <c:v>2.6666666666666665</c:v>
                </c:pt>
                <c:pt idx="46">
                  <c:v>2.6666666666666665</c:v>
                </c:pt>
                <c:pt idx="47">
                  <c:v>2.6666666666666665</c:v>
                </c:pt>
                <c:pt idx="48">
                  <c:v>3</c:v>
                </c:pt>
                <c:pt idx="49">
                  <c:v>3</c:v>
                </c:pt>
                <c:pt idx="50">
                  <c:v>2.3333333333333335</c:v>
                </c:pt>
                <c:pt idx="51">
                  <c:v>2</c:v>
                </c:pt>
                <c:pt idx="52">
                  <c:v>2.6666666666666665</c:v>
                </c:pt>
                <c:pt idx="53">
                  <c:v>2.6666666666666665</c:v>
                </c:pt>
                <c:pt idx="54">
                  <c:v>3.3333333333333335</c:v>
                </c:pt>
                <c:pt idx="55">
                  <c:v>2.6666666666666665</c:v>
                </c:pt>
                <c:pt idx="56">
                  <c:v>3.3333333333333335</c:v>
                </c:pt>
                <c:pt idx="57">
                  <c:v>2.6666666666666665</c:v>
                </c:pt>
                <c:pt idx="58">
                  <c:v>2.6666666666666665</c:v>
                </c:pt>
                <c:pt idx="59">
                  <c:v>2.6666666666666665</c:v>
                </c:pt>
                <c:pt idx="60">
                  <c:v>2.6666666666666665</c:v>
                </c:pt>
                <c:pt idx="61">
                  <c:v>2.6666666666666665</c:v>
                </c:pt>
                <c:pt idx="62">
                  <c:v>2</c:v>
                </c:pt>
                <c:pt idx="63">
                  <c:v>2.6666666666666665</c:v>
                </c:pt>
                <c:pt idx="64">
                  <c:v>3</c:v>
                </c:pt>
                <c:pt idx="65">
                  <c:v>3.3333333333333335</c:v>
                </c:pt>
                <c:pt idx="66">
                  <c:v>2.6666666666666665</c:v>
                </c:pt>
                <c:pt idx="67">
                  <c:v>2</c:v>
                </c:pt>
                <c:pt idx="68">
                  <c:v>1.6666666666666667</c:v>
                </c:pt>
                <c:pt idx="69">
                  <c:v>1.6666666666666667</c:v>
                </c:pt>
                <c:pt idx="70">
                  <c:v>2</c:v>
                </c:pt>
                <c:pt idx="71">
                  <c:v>2.3333333333333335</c:v>
                </c:pt>
                <c:pt idx="72">
                  <c:v>2.3333333333333335</c:v>
                </c:pt>
                <c:pt idx="73">
                  <c:v>2.3333333333333335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2.6666666666666665</c:v>
                </c:pt>
                <c:pt idx="78">
                  <c:v>2.6666666666666665</c:v>
                </c:pt>
                <c:pt idx="79">
                  <c:v>2.6666666666666665</c:v>
                </c:pt>
                <c:pt idx="80">
                  <c:v>2</c:v>
                </c:pt>
                <c:pt idx="81">
                  <c:v>2</c:v>
                </c:pt>
                <c:pt idx="82">
                  <c:v>1.6666666666666667</c:v>
                </c:pt>
                <c:pt idx="83">
                  <c:v>1.6666666666666667</c:v>
                </c:pt>
                <c:pt idx="84">
                  <c:v>1.6666666666666667</c:v>
                </c:pt>
                <c:pt idx="85">
                  <c:v>2.6666666666666665</c:v>
                </c:pt>
                <c:pt idx="86">
                  <c:v>2.6666666666666665</c:v>
                </c:pt>
                <c:pt idx="87">
                  <c:v>2.6666666666666665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2.6666666666666665</c:v>
                </c:pt>
                <c:pt idx="96">
                  <c:v>2.6666666666666665</c:v>
                </c:pt>
                <c:pt idx="97">
                  <c:v>2.6666666666666665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2.3333333333333335</c:v>
                </c:pt>
                <c:pt idx="103">
                  <c:v>2.3333333333333335</c:v>
                </c:pt>
                <c:pt idx="104">
                  <c:v>2.3333333333333335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1.6666666666666667</c:v>
                </c:pt>
                <c:pt idx="112">
                  <c:v>2</c:v>
                </c:pt>
                <c:pt idx="113">
                  <c:v>2</c:v>
                </c:pt>
                <c:pt idx="114">
                  <c:v>2.6666666666666665</c:v>
                </c:pt>
                <c:pt idx="115">
                  <c:v>2.3333333333333335</c:v>
                </c:pt>
                <c:pt idx="116">
                  <c:v>3</c:v>
                </c:pt>
                <c:pt idx="117">
                  <c:v>2.6666666666666665</c:v>
                </c:pt>
                <c:pt idx="118">
                  <c:v>2.6666666666666665</c:v>
                </c:pt>
                <c:pt idx="119">
                  <c:v>2.6666666666666665</c:v>
                </c:pt>
                <c:pt idx="120">
                  <c:v>2.6666666666666665</c:v>
                </c:pt>
                <c:pt idx="121">
                  <c:v>2.6666666666666665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3.3333333333333335</c:v>
                </c:pt>
                <c:pt idx="126">
                  <c:v>3.3333333333333335</c:v>
                </c:pt>
                <c:pt idx="127">
                  <c:v>3.3333333333333335</c:v>
                </c:pt>
                <c:pt idx="128">
                  <c:v>2</c:v>
                </c:pt>
                <c:pt idx="129">
                  <c:v>2.3333333333333335</c:v>
                </c:pt>
                <c:pt idx="130">
                  <c:v>2.3333333333333335</c:v>
                </c:pt>
                <c:pt idx="131">
                  <c:v>2.3333333333333335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3.3333333333333335</c:v>
                </c:pt>
                <c:pt idx="142">
                  <c:v>4.333333333333333</c:v>
                </c:pt>
                <c:pt idx="143">
                  <c:v>5.666666666666667</c:v>
                </c:pt>
                <c:pt idx="144">
                  <c:v>4.333333333333333</c:v>
                </c:pt>
                <c:pt idx="145">
                  <c:v>3.3333333333333335</c:v>
                </c:pt>
                <c:pt idx="146">
                  <c:v>2.3333333333333335</c:v>
                </c:pt>
                <c:pt idx="147">
                  <c:v>2.3333333333333335</c:v>
                </c:pt>
                <c:pt idx="148">
                  <c:v>2.3333333333333335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2.3333333333333335</c:v>
                </c:pt>
                <c:pt idx="153">
                  <c:v>3</c:v>
                </c:pt>
                <c:pt idx="154">
                  <c:v>3.6666666666666665</c:v>
                </c:pt>
                <c:pt idx="155">
                  <c:v>4.333333333333333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3.3333333333333335</c:v>
                </c:pt>
                <c:pt idx="160">
                  <c:v>3.3333333333333335</c:v>
                </c:pt>
                <c:pt idx="161">
                  <c:v>3.3333333333333335</c:v>
                </c:pt>
                <c:pt idx="162">
                  <c:v>3</c:v>
                </c:pt>
                <c:pt idx="163">
                  <c:v>2.3333333333333335</c:v>
                </c:pt>
                <c:pt idx="164">
                  <c:v>2.3333333333333335</c:v>
                </c:pt>
                <c:pt idx="165">
                  <c:v>2.3333333333333335</c:v>
                </c:pt>
                <c:pt idx="166">
                  <c:v>2.3333333333333335</c:v>
                </c:pt>
                <c:pt idx="167">
                  <c:v>3</c:v>
                </c:pt>
                <c:pt idx="168">
                  <c:v>2.6666666666666665</c:v>
                </c:pt>
                <c:pt idx="169">
                  <c:v>2.6666666666666665</c:v>
                </c:pt>
                <c:pt idx="170">
                  <c:v>2.3333333333333335</c:v>
                </c:pt>
                <c:pt idx="171">
                  <c:v>2.3333333333333335</c:v>
                </c:pt>
                <c:pt idx="172">
                  <c:v>2.3333333333333335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2.6666666666666665</c:v>
                </c:pt>
                <c:pt idx="181">
                  <c:v>2.6666666666666665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3.6666666666666665</c:v>
                </c:pt>
                <c:pt idx="186">
                  <c:v>3.3333333333333335</c:v>
                </c:pt>
                <c:pt idx="187">
                  <c:v>4.333333333333333</c:v>
                </c:pt>
                <c:pt idx="188">
                  <c:v>3.6666666666666665</c:v>
                </c:pt>
                <c:pt idx="189">
                  <c:v>3.6666666666666665</c:v>
                </c:pt>
                <c:pt idx="190">
                  <c:v>2.6666666666666665</c:v>
                </c:pt>
                <c:pt idx="191">
                  <c:v>2.3333333333333335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2.6666666666666665</c:v>
                </c:pt>
                <c:pt idx="198">
                  <c:v>2.6666666666666665</c:v>
                </c:pt>
                <c:pt idx="199">
                  <c:v>2.6666666666666665</c:v>
                </c:pt>
                <c:pt idx="200">
                  <c:v>2.3333333333333335</c:v>
                </c:pt>
                <c:pt idx="201">
                  <c:v>2.3333333333333335</c:v>
                </c:pt>
                <c:pt idx="202">
                  <c:v>2.3333333333333335</c:v>
                </c:pt>
                <c:pt idx="203">
                  <c:v>2.6666666666666665</c:v>
                </c:pt>
                <c:pt idx="204">
                  <c:v>3</c:v>
                </c:pt>
                <c:pt idx="205">
                  <c:v>3.3333333333333335</c:v>
                </c:pt>
                <c:pt idx="206">
                  <c:v>3.3333333333333335</c:v>
                </c:pt>
                <c:pt idx="207">
                  <c:v>3</c:v>
                </c:pt>
                <c:pt idx="208">
                  <c:v>2.6666666666666665</c:v>
                </c:pt>
                <c:pt idx="209">
                  <c:v>2.3333333333333335</c:v>
                </c:pt>
                <c:pt idx="210">
                  <c:v>3</c:v>
                </c:pt>
                <c:pt idx="211">
                  <c:v>3.6666666666666665</c:v>
                </c:pt>
                <c:pt idx="212">
                  <c:v>3.3333333333333335</c:v>
                </c:pt>
                <c:pt idx="213">
                  <c:v>3</c:v>
                </c:pt>
                <c:pt idx="214">
                  <c:v>2.3333333333333335</c:v>
                </c:pt>
                <c:pt idx="215">
                  <c:v>3.3333333333333335</c:v>
                </c:pt>
                <c:pt idx="216">
                  <c:v>3</c:v>
                </c:pt>
                <c:pt idx="217">
                  <c:v>3</c:v>
                </c:pt>
                <c:pt idx="218">
                  <c:v>2.6666666666666665</c:v>
                </c:pt>
                <c:pt idx="219">
                  <c:v>2.6666666666666665</c:v>
                </c:pt>
                <c:pt idx="220">
                  <c:v>2.6666666666666665</c:v>
                </c:pt>
                <c:pt idx="221">
                  <c:v>1.6666666666666667</c:v>
                </c:pt>
                <c:pt idx="222">
                  <c:v>2</c:v>
                </c:pt>
                <c:pt idx="223">
                  <c:v>2</c:v>
                </c:pt>
                <c:pt idx="224">
                  <c:v>2.3333333333333335</c:v>
                </c:pt>
                <c:pt idx="225">
                  <c:v>2</c:v>
                </c:pt>
                <c:pt idx="226">
                  <c:v>2.6666666666666665</c:v>
                </c:pt>
                <c:pt idx="227">
                  <c:v>2.6666666666666665</c:v>
                </c:pt>
                <c:pt idx="228">
                  <c:v>2.6666666666666665</c:v>
                </c:pt>
                <c:pt idx="229">
                  <c:v>2.6666666666666665</c:v>
                </c:pt>
                <c:pt idx="230">
                  <c:v>3</c:v>
                </c:pt>
                <c:pt idx="231">
                  <c:v>3</c:v>
                </c:pt>
                <c:pt idx="232">
                  <c:v>2.3333333333333335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2.3333333333333335</c:v>
                </c:pt>
                <c:pt idx="238">
                  <c:v>2.6666666666666665</c:v>
                </c:pt>
                <c:pt idx="239">
                  <c:v>2.6666666666666665</c:v>
                </c:pt>
                <c:pt idx="240">
                  <c:v>2.3333333333333335</c:v>
                </c:pt>
                <c:pt idx="241">
                  <c:v>2</c:v>
                </c:pt>
                <c:pt idx="2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F76-9BBE-020E7E17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66864"/>
        <c:axId val="175281072"/>
      </c:lineChart>
      <c:catAx>
        <c:axId val="29286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281072"/>
        <c:crosses val="autoZero"/>
        <c:auto val="1"/>
        <c:lblAlgn val="ctr"/>
        <c:lblOffset val="100"/>
        <c:noMultiLvlLbl val="0"/>
      </c:catAx>
      <c:valAx>
        <c:axId val="17528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866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9</xdr:row>
      <xdr:rowOff>76200</xdr:rowOff>
    </xdr:from>
    <xdr:to>
      <xdr:col>21</xdr:col>
      <xdr:colOff>198120</xdr:colOff>
      <xdr:row>20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10C6A3-4C6D-12F4-77A7-D3930D88E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4"/>
  <sheetViews>
    <sheetView workbookViewId="0">
      <selection activeCell="C1" sqref="A1:G244"/>
    </sheetView>
  </sheetViews>
  <sheetFormatPr defaultColWidth="13.44140625" defaultRowHeight="14.4" x14ac:dyDescent="0.3"/>
  <cols>
    <col min="11" max="11" width="46" bestFit="1" customWidth="1"/>
  </cols>
  <sheetData>
    <row r="1" spans="1:11" x14ac:dyDescent="0.3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3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J12" s="4" t="s">
        <v>26</v>
      </c>
      <c r="K12" s="4"/>
    </row>
    <row r="13" spans="1:11" x14ac:dyDescent="0.3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J13" s="4" t="s">
        <v>27</v>
      </c>
      <c r="K13" s="4">
        <v>0</v>
      </c>
    </row>
    <row r="14" spans="1:11" x14ac:dyDescent="0.3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J14" s="4" t="s">
        <v>3</v>
      </c>
      <c r="K14" s="4">
        <v>1</v>
      </c>
    </row>
    <row r="15" spans="1:11" x14ac:dyDescent="0.3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J16" s="5" t="s">
        <v>26</v>
      </c>
      <c r="K16" s="5"/>
    </row>
    <row r="17" spans="1:11" x14ac:dyDescent="0.3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J17" s="5" t="s">
        <v>2</v>
      </c>
      <c r="K17" s="5">
        <v>0</v>
      </c>
    </row>
    <row r="18" spans="1:11" x14ac:dyDescent="0.3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J18" s="5" t="s">
        <v>6</v>
      </c>
      <c r="K18" s="5">
        <v>1</v>
      </c>
    </row>
    <row r="19" spans="1:11" x14ac:dyDescent="0.3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J19" s="6" t="s">
        <v>26</v>
      </c>
      <c r="K19" s="6"/>
    </row>
    <row r="20" spans="1:11" x14ac:dyDescent="0.3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J20" s="6" t="s">
        <v>1</v>
      </c>
      <c r="K20" s="6">
        <v>0</v>
      </c>
    </row>
    <row r="21" spans="1:11" x14ac:dyDescent="0.3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J21" s="6" t="s">
        <v>8</v>
      </c>
      <c r="K21" s="6">
        <v>1</v>
      </c>
    </row>
    <row r="22" spans="1:11" x14ac:dyDescent="0.3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J22" s="6" t="s">
        <v>28</v>
      </c>
      <c r="K22" s="6">
        <v>2</v>
      </c>
    </row>
    <row r="23" spans="1:11" x14ac:dyDescent="0.3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J23" s="6" t="s">
        <v>29</v>
      </c>
      <c r="K23" s="6">
        <v>3</v>
      </c>
    </row>
    <row r="24" spans="1:11" x14ac:dyDescent="0.3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J24" s="7" t="s">
        <v>26</v>
      </c>
      <c r="K24" s="7"/>
    </row>
    <row r="25" spans="1:11" x14ac:dyDescent="0.3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J25" s="7" t="s">
        <v>0</v>
      </c>
      <c r="K25" s="7">
        <v>0</v>
      </c>
    </row>
    <row r="26" spans="1:11" x14ac:dyDescent="0.3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J26" s="7" t="s">
        <v>30</v>
      </c>
      <c r="K26" s="7">
        <v>1</v>
      </c>
    </row>
    <row r="27" spans="1:11" x14ac:dyDescent="0.3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11" x14ac:dyDescent="0.3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11" x14ac:dyDescent="0.3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11" x14ac:dyDescent="0.3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11" x14ac:dyDescent="0.3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11" x14ac:dyDescent="0.3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16.399999999999999</v>
      </c>
      <c r="G204">
        <v>2.5</v>
      </c>
    </row>
    <row r="205" spans="1:7" x14ac:dyDescent="0.3">
      <c r="A205" t="s">
        <v>5</v>
      </c>
      <c r="B205" t="s">
        <v>6</v>
      </c>
      <c r="C205" t="s">
        <v>1</v>
      </c>
      <c r="D205" t="s">
        <v>7</v>
      </c>
      <c r="E205">
        <v>4</v>
      </c>
      <c r="F205">
        <v>20.53</v>
      </c>
      <c r="G205">
        <v>4</v>
      </c>
    </row>
    <row r="206" spans="1:7" x14ac:dyDescent="0.3">
      <c r="A206" t="s">
        <v>3</v>
      </c>
      <c r="B206" t="s">
        <v>6</v>
      </c>
      <c r="C206" t="s">
        <v>1</v>
      </c>
      <c r="D206" t="s">
        <v>7</v>
      </c>
      <c r="E206">
        <v>3</v>
      </c>
      <c r="F206">
        <v>16.47</v>
      </c>
      <c r="G206">
        <v>3.23</v>
      </c>
    </row>
    <row r="207" spans="1:7" x14ac:dyDescent="0.3">
      <c r="A207" t="s">
        <v>5</v>
      </c>
      <c r="B207" t="s">
        <v>6</v>
      </c>
      <c r="C207" t="s">
        <v>4</v>
      </c>
      <c r="D207" t="s">
        <v>0</v>
      </c>
      <c r="E207">
        <v>3</v>
      </c>
      <c r="F207">
        <v>26.59</v>
      </c>
      <c r="G207">
        <v>3.41</v>
      </c>
    </row>
    <row r="208" spans="1:7" x14ac:dyDescent="0.3">
      <c r="A208" t="s">
        <v>5</v>
      </c>
      <c r="B208" t="s">
        <v>6</v>
      </c>
      <c r="C208" t="s">
        <v>4</v>
      </c>
      <c r="D208" t="s">
        <v>0</v>
      </c>
      <c r="E208">
        <v>4</v>
      </c>
      <c r="F208">
        <v>38.729999999999997</v>
      </c>
      <c r="G208">
        <v>3</v>
      </c>
    </row>
    <row r="209" spans="1:7" x14ac:dyDescent="0.3">
      <c r="A209" t="s">
        <v>5</v>
      </c>
      <c r="B209" t="s">
        <v>6</v>
      </c>
      <c r="C209" t="s">
        <v>4</v>
      </c>
      <c r="D209" t="s">
        <v>0</v>
      </c>
      <c r="E209">
        <v>2</v>
      </c>
      <c r="F209">
        <v>24.27</v>
      </c>
      <c r="G209">
        <v>2.0299999999999998</v>
      </c>
    </row>
    <row r="210" spans="1:7" x14ac:dyDescent="0.3">
      <c r="A210" t="s">
        <v>3</v>
      </c>
      <c r="B210" t="s">
        <v>6</v>
      </c>
      <c r="C210" t="s">
        <v>4</v>
      </c>
      <c r="D210" t="s">
        <v>0</v>
      </c>
      <c r="E210">
        <v>2</v>
      </c>
      <c r="F210">
        <v>12.76</v>
      </c>
      <c r="G210">
        <v>2.23</v>
      </c>
    </row>
    <row r="211" spans="1:7" x14ac:dyDescent="0.3">
      <c r="A211" t="s">
        <v>5</v>
      </c>
      <c r="B211" t="s">
        <v>6</v>
      </c>
      <c r="C211" t="s">
        <v>4</v>
      </c>
      <c r="D211" t="s">
        <v>0</v>
      </c>
      <c r="E211">
        <v>3</v>
      </c>
      <c r="F211">
        <v>30.06</v>
      </c>
      <c r="G211">
        <v>2</v>
      </c>
    </row>
    <row r="212" spans="1:7" x14ac:dyDescent="0.3">
      <c r="A212" t="s">
        <v>5</v>
      </c>
      <c r="B212" t="s">
        <v>6</v>
      </c>
      <c r="C212" t="s">
        <v>4</v>
      </c>
      <c r="D212" t="s">
        <v>0</v>
      </c>
      <c r="E212">
        <v>4</v>
      </c>
      <c r="F212">
        <v>25.89</v>
      </c>
      <c r="G212">
        <v>5.16</v>
      </c>
    </row>
    <row r="213" spans="1:7" x14ac:dyDescent="0.3">
      <c r="A213" t="s">
        <v>5</v>
      </c>
      <c r="B213" t="s">
        <v>2</v>
      </c>
      <c r="C213" t="s">
        <v>4</v>
      </c>
      <c r="D213" t="s">
        <v>0</v>
      </c>
      <c r="E213">
        <v>4</v>
      </c>
      <c r="F213">
        <v>48.33</v>
      </c>
      <c r="G213">
        <v>9</v>
      </c>
    </row>
    <row r="214" spans="1:7" x14ac:dyDescent="0.3">
      <c r="A214" t="s">
        <v>3</v>
      </c>
      <c r="B214" t="s">
        <v>6</v>
      </c>
      <c r="C214" t="s">
        <v>4</v>
      </c>
      <c r="D214" t="s">
        <v>0</v>
      </c>
      <c r="E214">
        <v>2</v>
      </c>
      <c r="F214">
        <v>13.27</v>
      </c>
      <c r="G214">
        <v>2.5</v>
      </c>
    </row>
    <row r="215" spans="1:7" x14ac:dyDescent="0.3">
      <c r="A215" t="s">
        <v>3</v>
      </c>
      <c r="B215" t="s">
        <v>6</v>
      </c>
      <c r="C215" t="s">
        <v>4</v>
      </c>
      <c r="D215" t="s">
        <v>0</v>
      </c>
      <c r="E215">
        <v>3</v>
      </c>
      <c r="F215">
        <v>28.17</v>
      </c>
      <c r="G215">
        <v>6.5</v>
      </c>
    </row>
    <row r="216" spans="1:7" x14ac:dyDescent="0.3">
      <c r="A216" t="s">
        <v>3</v>
      </c>
      <c r="B216" t="s">
        <v>6</v>
      </c>
      <c r="C216" t="s">
        <v>4</v>
      </c>
      <c r="D216" t="s">
        <v>0</v>
      </c>
      <c r="E216">
        <v>2</v>
      </c>
      <c r="F216">
        <v>12.9</v>
      </c>
      <c r="G216">
        <v>1.1000000000000001</v>
      </c>
    </row>
    <row r="217" spans="1:7" x14ac:dyDescent="0.3">
      <c r="A217" t="s">
        <v>5</v>
      </c>
      <c r="B217" t="s">
        <v>6</v>
      </c>
      <c r="C217" t="s">
        <v>4</v>
      </c>
      <c r="D217" t="s">
        <v>0</v>
      </c>
      <c r="E217">
        <v>5</v>
      </c>
      <c r="F217">
        <v>28.15</v>
      </c>
      <c r="G217">
        <v>3</v>
      </c>
    </row>
    <row r="218" spans="1:7" x14ac:dyDescent="0.3">
      <c r="A218" t="s">
        <v>5</v>
      </c>
      <c r="B218" t="s">
        <v>6</v>
      </c>
      <c r="C218" t="s">
        <v>4</v>
      </c>
      <c r="D218" t="s">
        <v>0</v>
      </c>
      <c r="E218">
        <v>2</v>
      </c>
      <c r="F218">
        <v>11.59</v>
      </c>
      <c r="G218">
        <v>1.5</v>
      </c>
    </row>
    <row r="219" spans="1:7" x14ac:dyDescent="0.3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7.74</v>
      </c>
      <c r="G219">
        <v>1.44</v>
      </c>
    </row>
    <row r="220" spans="1:7" x14ac:dyDescent="0.3">
      <c r="A220" t="s">
        <v>3</v>
      </c>
      <c r="B220" t="s">
        <v>6</v>
      </c>
      <c r="C220" t="s">
        <v>4</v>
      </c>
      <c r="D220" t="s">
        <v>0</v>
      </c>
      <c r="E220">
        <v>4</v>
      </c>
      <c r="F220">
        <v>30.14</v>
      </c>
      <c r="G220">
        <v>3.09</v>
      </c>
    </row>
    <row r="221" spans="1:7" x14ac:dyDescent="0.3">
      <c r="A221" t="s">
        <v>5</v>
      </c>
      <c r="B221" t="s">
        <v>6</v>
      </c>
      <c r="C221" t="s">
        <v>8</v>
      </c>
      <c r="D221" t="s">
        <v>7</v>
      </c>
      <c r="E221">
        <v>2</v>
      </c>
      <c r="F221">
        <v>12.16</v>
      </c>
      <c r="G221">
        <v>2.2000000000000002</v>
      </c>
    </row>
    <row r="222" spans="1:7" x14ac:dyDescent="0.3">
      <c r="A222" t="s">
        <v>3</v>
      </c>
      <c r="B222" t="s">
        <v>6</v>
      </c>
      <c r="C222" t="s">
        <v>8</v>
      </c>
      <c r="D222" t="s">
        <v>7</v>
      </c>
      <c r="E222">
        <v>2</v>
      </c>
      <c r="F222">
        <v>13.42</v>
      </c>
      <c r="G222">
        <v>3.48</v>
      </c>
    </row>
    <row r="223" spans="1:7" x14ac:dyDescent="0.3">
      <c r="A223" t="s">
        <v>5</v>
      </c>
      <c r="B223" t="s">
        <v>6</v>
      </c>
      <c r="C223" t="s">
        <v>8</v>
      </c>
      <c r="D223" t="s">
        <v>7</v>
      </c>
      <c r="E223">
        <v>1</v>
      </c>
      <c r="F223">
        <v>8.58</v>
      </c>
      <c r="G223">
        <v>1.92</v>
      </c>
    </row>
    <row r="224" spans="1:7" x14ac:dyDescent="0.3">
      <c r="A224" t="s">
        <v>3</v>
      </c>
      <c r="B224" t="s">
        <v>2</v>
      </c>
      <c r="C224" t="s">
        <v>8</v>
      </c>
      <c r="D224" t="s">
        <v>7</v>
      </c>
      <c r="E224">
        <v>3</v>
      </c>
      <c r="F224">
        <v>15.98</v>
      </c>
      <c r="G224">
        <v>3</v>
      </c>
    </row>
    <row r="225" spans="1:7" x14ac:dyDescent="0.3">
      <c r="A225" t="s">
        <v>5</v>
      </c>
      <c r="B225" t="s">
        <v>6</v>
      </c>
      <c r="C225" t="s">
        <v>8</v>
      </c>
      <c r="D225" t="s">
        <v>7</v>
      </c>
      <c r="E225">
        <v>2</v>
      </c>
      <c r="F225">
        <v>13.42</v>
      </c>
      <c r="G225">
        <v>1.58</v>
      </c>
    </row>
    <row r="226" spans="1:7" x14ac:dyDescent="0.3">
      <c r="A226" t="s">
        <v>3</v>
      </c>
      <c r="B226" t="s">
        <v>6</v>
      </c>
      <c r="C226" t="s">
        <v>8</v>
      </c>
      <c r="D226" t="s">
        <v>7</v>
      </c>
      <c r="E226">
        <v>2</v>
      </c>
      <c r="F226">
        <v>16.27</v>
      </c>
      <c r="G226">
        <v>2.5</v>
      </c>
    </row>
    <row r="227" spans="1:7" x14ac:dyDescent="0.3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10.09</v>
      </c>
      <c r="G227">
        <v>2</v>
      </c>
    </row>
    <row r="228" spans="1:7" x14ac:dyDescent="0.3">
      <c r="A228" t="s">
        <v>5</v>
      </c>
      <c r="B228" t="s">
        <v>2</v>
      </c>
      <c r="C228" t="s">
        <v>4</v>
      </c>
      <c r="D228" t="s">
        <v>0</v>
      </c>
      <c r="E228">
        <v>4</v>
      </c>
      <c r="F228">
        <v>20.45</v>
      </c>
      <c r="G228">
        <v>3</v>
      </c>
    </row>
    <row r="229" spans="1:7" x14ac:dyDescent="0.3">
      <c r="A229" t="s">
        <v>5</v>
      </c>
      <c r="B229" t="s">
        <v>2</v>
      </c>
      <c r="C229" t="s">
        <v>4</v>
      </c>
      <c r="D229" t="s">
        <v>0</v>
      </c>
      <c r="E229">
        <v>2</v>
      </c>
      <c r="F229">
        <v>13.28</v>
      </c>
      <c r="G229">
        <v>2.72</v>
      </c>
    </row>
    <row r="230" spans="1:7" x14ac:dyDescent="0.3">
      <c r="A230" t="s">
        <v>3</v>
      </c>
      <c r="B230" t="s">
        <v>6</v>
      </c>
      <c r="C230" t="s">
        <v>4</v>
      </c>
      <c r="D230" t="s">
        <v>0</v>
      </c>
      <c r="E230">
        <v>2</v>
      </c>
      <c r="F230">
        <v>22.12</v>
      </c>
      <c r="G230">
        <v>2.88</v>
      </c>
    </row>
    <row r="231" spans="1:7" x14ac:dyDescent="0.3">
      <c r="A231" t="s">
        <v>5</v>
      </c>
      <c r="B231" t="s">
        <v>6</v>
      </c>
      <c r="C231" t="s">
        <v>4</v>
      </c>
      <c r="D231" t="s">
        <v>0</v>
      </c>
      <c r="E231">
        <v>4</v>
      </c>
      <c r="F231">
        <v>24.01</v>
      </c>
      <c r="G231">
        <v>2</v>
      </c>
    </row>
    <row r="232" spans="1:7" x14ac:dyDescent="0.3">
      <c r="A232" t="s">
        <v>5</v>
      </c>
      <c r="B232" t="s">
        <v>6</v>
      </c>
      <c r="C232" t="s">
        <v>4</v>
      </c>
      <c r="D232" t="s">
        <v>0</v>
      </c>
      <c r="E232">
        <v>3</v>
      </c>
      <c r="F232">
        <v>15.69</v>
      </c>
      <c r="G232">
        <v>3</v>
      </c>
    </row>
    <row r="233" spans="1:7" x14ac:dyDescent="0.3">
      <c r="A233" t="s">
        <v>5</v>
      </c>
      <c r="B233" t="s">
        <v>2</v>
      </c>
      <c r="C233" t="s">
        <v>4</v>
      </c>
      <c r="D233" t="s">
        <v>0</v>
      </c>
      <c r="E233">
        <v>2</v>
      </c>
      <c r="F233">
        <v>11.61</v>
      </c>
      <c r="G233">
        <v>3.39</v>
      </c>
    </row>
    <row r="234" spans="1:7" x14ac:dyDescent="0.3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10.77</v>
      </c>
      <c r="G234">
        <v>1.47</v>
      </c>
    </row>
    <row r="235" spans="1:7" x14ac:dyDescent="0.3">
      <c r="A235" t="s">
        <v>5</v>
      </c>
      <c r="B235" t="s">
        <v>6</v>
      </c>
      <c r="C235" t="s">
        <v>4</v>
      </c>
      <c r="D235" t="s">
        <v>0</v>
      </c>
      <c r="E235">
        <v>2</v>
      </c>
      <c r="F235">
        <v>15.53</v>
      </c>
      <c r="G235">
        <v>3</v>
      </c>
    </row>
    <row r="236" spans="1:7" x14ac:dyDescent="0.3">
      <c r="A236" t="s">
        <v>5</v>
      </c>
      <c r="B236" t="s">
        <v>2</v>
      </c>
      <c r="C236" t="s">
        <v>4</v>
      </c>
      <c r="D236" t="s">
        <v>0</v>
      </c>
      <c r="E236">
        <v>2</v>
      </c>
      <c r="F236">
        <v>10.07</v>
      </c>
      <c r="G236">
        <v>1.25</v>
      </c>
    </row>
    <row r="237" spans="1:7" x14ac:dyDescent="0.3">
      <c r="A237" t="s">
        <v>5</v>
      </c>
      <c r="B237" t="s">
        <v>6</v>
      </c>
      <c r="C237" t="s">
        <v>4</v>
      </c>
      <c r="D237" t="s">
        <v>0</v>
      </c>
      <c r="E237">
        <v>2</v>
      </c>
      <c r="F237">
        <v>12.6</v>
      </c>
      <c r="G237">
        <v>1</v>
      </c>
    </row>
    <row r="238" spans="1:7" x14ac:dyDescent="0.3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32.83</v>
      </c>
      <c r="G238">
        <v>1.17</v>
      </c>
    </row>
    <row r="239" spans="1:7" x14ac:dyDescent="0.3">
      <c r="A239" t="s">
        <v>3</v>
      </c>
      <c r="B239" t="s">
        <v>2</v>
      </c>
      <c r="C239" t="s">
        <v>4</v>
      </c>
      <c r="D239" t="s">
        <v>0</v>
      </c>
      <c r="E239">
        <v>3</v>
      </c>
      <c r="F239">
        <v>35.83</v>
      </c>
      <c r="G239">
        <v>4.67</v>
      </c>
    </row>
    <row r="240" spans="1:7" x14ac:dyDescent="0.3">
      <c r="A240" t="s">
        <v>5</v>
      </c>
      <c r="B240" t="s">
        <v>2</v>
      </c>
      <c r="C240" t="s">
        <v>4</v>
      </c>
      <c r="D240" t="s">
        <v>0</v>
      </c>
      <c r="E240">
        <v>3</v>
      </c>
      <c r="F240">
        <v>29.03</v>
      </c>
      <c r="G240">
        <v>5.92</v>
      </c>
    </row>
    <row r="241" spans="1:7" x14ac:dyDescent="0.3">
      <c r="A241" t="s">
        <v>3</v>
      </c>
      <c r="B241" t="s">
        <v>6</v>
      </c>
      <c r="C241" t="s">
        <v>4</v>
      </c>
      <c r="D241" t="s">
        <v>0</v>
      </c>
      <c r="E241">
        <v>2</v>
      </c>
      <c r="F241">
        <v>27.18</v>
      </c>
      <c r="G241">
        <v>2</v>
      </c>
    </row>
    <row r="242" spans="1:7" x14ac:dyDescent="0.3">
      <c r="A242" t="s">
        <v>5</v>
      </c>
      <c r="B242" t="s">
        <v>6</v>
      </c>
      <c r="C242" t="s">
        <v>4</v>
      </c>
      <c r="D242" t="s">
        <v>0</v>
      </c>
      <c r="E242">
        <v>2</v>
      </c>
      <c r="F242">
        <v>22.67</v>
      </c>
      <c r="G242">
        <v>2</v>
      </c>
    </row>
    <row r="243" spans="1:7" x14ac:dyDescent="0.3">
      <c r="A243" t="s">
        <v>5</v>
      </c>
      <c r="B243" t="s">
        <v>2</v>
      </c>
      <c r="C243" t="s">
        <v>4</v>
      </c>
      <c r="D243" t="s">
        <v>0</v>
      </c>
      <c r="E243">
        <v>2</v>
      </c>
      <c r="F243">
        <v>17.82</v>
      </c>
      <c r="G243">
        <v>1.75</v>
      </c>
    </row>
    <row r="244" spans="1:7" x14ac:dyDescent="0.3">
      <c r="A244" t="s">
        <v>3</v>
      </c>
      <c r="B244" t="s">
        <v>2</v>
      </c>
      <c r="C244" t="s">
        <v>1</v>
      </c>
      <c r="D244" t="s">
        <v>0</v>
      </c>
      <c r="E244">
        <v>2</v>
      </c>
      <c r="F244">
        <v>18.78</v>
      </c>
      <c r="G244">
        <v>3</v>
      </c>
    </row>
  </sheetData>
  <autoFilter ref="A1:G244" xr:uid="{8E47EB0B-904D-4A32-AC49-EEE4C90252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B08A-E128-4F51-81A6-C62934974388}">
  <dimension ref="A1:V278"/>
  <sheetViews>
    <sheetView tabSelected="1" zoomScaleNormal="100" workbookViewId="0">
      <selection activeCell="K3" sqref="K3"/>
    </sheetView>
  </sheetViews>
  <sheetFormatPr defaultRowHeight="14.4" x14ac:dyDescent="0.3"/>
  <cols>
    <col min="2" max="2" width="11.21875" customWidth="1"/>
    <col min="7" max="7" width="14.77734375" customWidth="1"/>
    <col min="8" max="8" width="12" bestFit="1" customWidth="1"/>
    <col min="13" max="13" width="17.44140625" bestFit="1" customWidth="1"/>
    <col min="14" max="14" width="12.6640625" bestFit="1" customWidth="1"/>
    <col min="17" max="17" width="12.6640625" bestFit="1" customWidth="1"/>
    <col min="18" max="18" width="19.77734375" bestFit="1" customWidth="1"/>
  </cols>
  <sheetData>
    <row r="1" spans="1:21" ht="15" thickBot="1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  <c r="H1" t="s">
        <v>55</v>
      </c>
      <c r="I1" t="s">
        <v>56</v>
      </c>
    </row>
    <row r="2" spans="1:21" x14ac:dyDescent="0.3">
      <c r="A2">
        <f>_xlfn.IFS(tips!$A2="male",0,tips!A2="female",1)</f>
        <v>1</v>
      </c>
      <c r="B2">
        <f>_xlfn.IFS(tips!$B2="No",0,tips!$B2="yes",1)</f>
        <v>0</v>
      </c>
      <c r="C2">
        <f>_xlfn.IFS(tips!$C2="Thur",0,tips!$C2="Fri",1,tips!$C2="Sat",2,tips!$C2="Sun",3)</f>
        <v>3</v>
      </c>
      <c r="D2">
        <f>_xlfn.IFS(tips!$D2="Dinner",0,tips!$D2="Lunch",1)</f>
        <v>0</v>
      </c>
      <c r="E2">
        <v>2</v>
      </c>
      <c r="F2">
        <v>16.989999999999998</v>
      </c>
      <c r="G2">
        <v>1.01</v>
      </c>
      <c r="H2">
        <f>AVERAGE(0,0,2)</f>
        <v>0.66666666666666663</v>
      </c>
      <c r="I2">
        <f>SQRT(SUMXMY2(2,H2)/3)</f>
        <v>0.76980035891950105</v>
      </c>
      <c r="M2" s="3"/>
      <c r="N2" s="3" t="s">
        <v>14</v>
      </c>
      <c r="O2" s="3" t="s">
        <v>13</v>
      </c>
      <c r="P2" s="3" t="s">
        <v>12</v>
      </c>
      <c r="Q2" s="3" t="s">
        <v>11</v>
      </c>
      <c r="R2" s="3" t="s">
        <v>10</v>
      </c>
      <c r="S2" s="3" t="s">
        <v>16</v>
      </c>
      <c r="T2" s="3" t="s">
        <v>15</v>
      </c>
    </row>
    <row r="3" spans="1:21" x14ac:dyDescent="0.3">
      <c r="A3">
        <f>_xlfn.IFS(tips!$A3="male",0,tips!A3="female",1)</f>
        <v>0</v>
      </c>
      <c r="B3">
        <f>_xlfn.IFS(tips!$B3="No",0,tips!$B3="yes",1)</f>
        <v>0</v>
      </c>
      <c r="C3">
        <f>_xlfn.IFS(tips!$C3="Thur",0,tips!$C3="Fri",1,tips!$C3="Sat",2,tips!$C3="Sun",3)</f>
        <v>3</v>
      </c>
      <c r="D3">
        <f>_xlfn.IFS(tips!$D3="Dinner",0,tips!$D3="Lunch",1)</f>
        <v>0</v>
      </c>
      <c r="E3">
        <v>3</v>
      </c>
      <c r="F3">
        <v>10.34</v>
      </c>
      <c r="G3">
        <v>1.66</v>
      </c>
      <c r="H3">
        <f>AVERAGE(0,2,3)</f>
        <v>1.6666666666666667</v>
      </c>
      <c r="I3">
        <f>SQRT(SUMXMY2(5,2.3333333337)/3)</f>
        <v>1.5396007176273068</v>
      </c>
      <c r="M3" s="8" t="s">
        <v>14</v>
      </c>
      <c r="N3" s="8">
        <v>1</v>
      </c>
      <c r="O3" s="8"/>
      <c r="P3" s="8"/>
      <c r="Q3" s="8"/>
      <c r="R3" s="8"/>
      <c r="S3" s="8"/>
      <c r="T3" s="8"/>
    </row>
    <row r="4" spans="1:21" x14ac:dyDescent="0.3">
      <c r="A4">
        <f>_xlfn.IFS(tips!$A4="male",0,tips!A4="female",1)</f>
        <v>0</v>
      </c>
      <c r="B4">
        <f>_xlfn.IFS(tips!$B4="No",0,tips!$B4="yes",1)</f>
        <v>0</v>
      </c>
      <c r="C4">
        <f>_xlfn.IFS(tips!$C4="Thur",0,tips!$C4="Fri",1,tips!$C4="Sat",2,tips!$C4="Sun",3)</f>
        <v>3</v>
      </c>
      <c r="D4">
        <f>_xlfn.IFS(tips!$D4="Dinner",0,tips!$D4="Lunch",1)</f>
        <v>0</v>
      </c>
      <c r="E4">
        <v>3</v>
      </c>
      <c r="F4">
        <v>21.01</v>
      </c>
      <c r="G4">
        <v>3.5</v>
      </c>
      <c r="H4">
        <f t="shared" ref="H4:H67" si="0">AVERAGE(E2:E4)</f>
        <v>2.6666666666666665</v>
      </c>
      <c r="I4">
        <f>SQRT(SUMXMY2(E2:E4,H2:H4)/3)</f>
        <v>1.1055415967851334</v>
      </c>
      <c r="M4" s="8" t="s">
        <v>13</v>
      </c>
      <c r="N4" s="8">
        <v>-9.930187966036232E-3</v>
      </c>
      <c r="O4" s="8">
        <v>1</v>
      </c>
      <c r="P4" s="8"/>
      <c r="Q4" s="8"/>
      <c r="R4" s="8"/>
      <c r="S4" s="8"/>
      <c r="T4" s="8"/>
    </row>
    <row r="5" spans="1:21" x14ac:dyDescent="0.3">
      <c r="A5">
        <f>_xlfn.IFS(tips!$A5="male",0,tips!A5="female",1)</f>
        <v>0</v>
      </c>
      <c r="B5">
        <f>_xlfn.IFS(tips!$B5="No",0,tips!$B5="yes",1)</f>
        <v>0</v>
      </c>
      <c r="C5">
        <f>_xlfn.IFS(tips!$C5="Thur",0,tips!$C5="Fri",1,tips!$C5="Sat",2,tips!$C5="Sun",3)</f>
        <v>3</v>
      </c>
      <c r="D5">
        <f>_xlfn.IFS(tips!$D5="Dinner",0,tips!$D5="Lunch",1)</f>
        <v>0</v>
      </c>
      <c r="E5">
        <v>2</v>
      </c>
      <c r="F5">
        <v>23.68</v>
      </c>
      <c r="G5">
        <v>3.31</v>
      </c>
      <c r="H5">
        <f t="shared" si="0"/>
        <v>2.6666666666666665</v>
      </c>
      <c r="I5">
        <f>SQRT(SUMXMY2(E3:E5,H3:H5)/3)</f>
        <v>0.88191710368819676</v>
      </c>
      <c r="M5" s="8" t="s">
        <v>12</v>
      </c>
      <c r="N5" s="8">
        <v>-0.22438759825927687</v>
      </c>
      <c r="O5" s="8">
        <v>-2.5007759039430772E-2</v>
      </c>
      <c r="P5" s="8">
        <v>1</v>
      </c>
      <c r="Q5" s="8"/>
      <c r="R5" s="8"/>
      <c r="S5" s="8"/>
      <c r="T5" s="8"/>
    </row>
    <row r="6" spans="1:21" x14ac:dyDescent="0.3">
      <c r="A6">
        <f>_xlfn.IFS(tips!$A6="male",0,tips!A6="female",1)</f>
        <v>1</v>
      </c>
      <c r="B6">
        <f>_xlfn.IFS(tips!$B6="No",0,tips!$B6="yes",1)</f>
        <v>0</v>
      </c>
      <c r="C6">
        <f>_xlfn.IFS(tips!$C6="Thur",0,tips!$C6="Fri",1,tips!$C6="Sat",2,tips!$C6="Sun",3)</f>
        <v>3</v>
      </c>
      <c r="D6">
        <f>_xlfn.IFS(tips!$D6="Dinner",0,tips!$D6="Lunch",1)</f>
        <v>0</v>
      </c>
      <c r="E6">
        <v>4</v>
      </c>
      <c r="F6">
        <v>24.59</v>
      </c>
      <c r="G6">
        <v>3.61</v>
      </c>
      <c r="H6">
        <f t="shared" si="0"/>
        <v>3</v>
      </c>
      <c r="I6">
        <f>SQRT(SUMXMY2(E4:E6,H4:H6)/3)</f>
        <v>0.72008229982309557</v>
      </c>
      <c r="M6" s="8" t="s">
        <v>11</v>
      </c>
      <c r="N6" s="8">
        <v>0.19812862318292862</v>
      </c>
      <c r="O6" s="8">
        <v>-6.3911230776324907E-2</v>
      </c>
      <c r="P6" s="8">
        <v>-0.87313301491442918</v>
      </c>
      <c r="Q6" s="8">
        <v>1</v>
      </c>
      <c r="R6" s="8"/>
      <c r="S6" s="8"/>
      <c r="T6" s="8"/>
    </row>
    <row r="7" spans="1:21" x14ac:dyDescent="0.3">
      <c r="A7">
        <f>_xlfn.IFS(tips!$A7="male",0,tips!A7="female",1)</f>
        <v>0</v>
      </c>
      <c r="B7">
        <f>_xlfn.IFS(tips!$B7="No",0,tips!$B7="yes",1)</f>
        <v>0</v>
      </c>
      <c r="C7">
        <f>_xlfn.IFS(tips!$C7="Thur",0,tips!$C7="Fri",1,tips!$C7="Sat",2,tips!$C7="Sun",3)</f>
        <v>3</v>
      </c>
      <c r="D7">
        <f>_xlfn.IFS(tips!$D7="Dinner",0,tips!$D7="Lunch",1)</f>
        <v>0</v>
      </c>
      <c r="E7">
        <v>4</v>
      </c>
      <c r="F7">
        <v>25.29</v>
      </c>
      <c r="G7">
        <v>4.71</v>
      </c>
      <c r="H7">
        <f t="shared" si="0"/>
        <v>3.3333333333333335</v>
      </c>
      <c r="I7">
        <f t="shared" ref="I6:I69" si="1">SQRT(SUMXMY2(E5:E7,H5:H7)/3)</f>
        <v>0.79349204761587211</v>
      </c>
      <c r="M7" s="8" t="s">
        <v>10</v>
      </c>
      <c r="N7" s="8">
        <v>-8.3248016742296593E-2</v>
      </c>
      <c r="O7" s="8">
        <v>-0.13056441135746866</v>
      </c>
      <c r="P7" s="8">
        <v>0.16252471139391592</v>
      </c>
      <c r="Q7" s="8">
        <v>-0.1000453032585239</v>
      </c>
      <c r="R7" s="8">
        <v>1</v>
      </c>
      <c r="S7" s="8"/>
      <c r="T7" s="8"/>
    </row>
    <row r="8" spans="1:21" x14ac:dyDescent="0.3">
      <c r="A8">
        <f>_xlfn.IFS(tips!$A8="male",0,tips!A8="female",1)</f>
        <v>0</v>
      </c>
      <c r="B8">
        <f>_xlfn.IFS(tips!$B8="No",0,tips!$B8="yes",1)</f>
        <v>0</v>
      </c>
      <c r="C8">
        <f>_xlfn.IFS(tips!$C8="Thur",0,tips!$C8="Fri",1,tips!$C8="Sat",2,tips!$C8="Sun",3)</f>
        <v>3</v>
      </c>
      <c r="D8">
        <f>_xlfn.IFS(tips!$D8="Dinner",0,tips!$D8="Lunch",1)</f>
        <v>0</v>
      </c>
      <c r="E8">
        <v>2</v>
      </c>
      <c r="F8">
        <v>8.77</v>
      </c>
      <c r="G8">
        <v>2</v>
      </c>
      <c r="H8">
        <f t="shared" si="0"/>
        <v>3.3333333333333335</v>
      </c>
      <c r="I8">
        <f t="shared" si="1"/>
        <v>1.0363754503432017</v>
      </c>
      <c r="M8" s="8" t="s">
        <v>16</v>
      </c>
      <c r="N8" s="8">
        <v>-0.14134974370169553</v>
      </c>
      <c r="O8" s="8">
        <v>9.0136101893482673E-2</v>
      </c>
      <c r="P8" s="8">
        <v>0.1699781122161266</v>
      </c>
      <c r="Q8" s="8">
        <v>-0.17923185392494193</v>
      </c>
      <c r="R8" s="8">
        <v>0.59758893106572075</v>
      </c>
      <c r="S8" s="8">
        <v>1</v>
      </c>
      <c r="T8" s="8"/>
    </row>
    <row r="9" spans="1:21" ht="15" thickBot="1" x14ac:dyDescent="0.35">
      <c r="A9">
        <f>_xlfn.IFS(tips!$A9="male",0,tips!A9="female",1)</f>
        <v>0</v>
      </c>
      <c r="B9">
        <f>_xlfn.IFS(tips!$B9="No",0,tips!$B9="yes",1)</f>
        <v>0</v>
      </c>
      <c r="C9">
        <f>_xlfn.IFS(tips!$C9="Thur",0,tips!$C9="Fri",1,tips!$C9="Sat",2,tips!$C9="Sun",3)</f>
        <v>3</v>
      </c>
      <c r="D9">
        <f>_xlfn.IFS(tips!$D9="Dinner",0,tips!$D9="Lunch",1)</f>
        <v>0</v>
      </c>
      <c r="E9">
        <v>4</v>
      </c>
      <c r="F9">
        <v>26.88</v>
      </c>
      <c r="G9">
        <v>3.12</v>
      </c>
      <c r="H9">
        <f t="shared" si="0"/>
        <v>3.3333333333333335</v>
      </c>
      <c r="I9">
        <f t="shared" si="1"/>
        <v>0.94280904158206336</v>
      </c>
      <c r="M9" s="2" t="s">
        <v>15</v>
      </c>
      <c r="N9" s="2">
        <v>-8.5273975201494628E-2</v>
      </c>
      <c r="O9" s="2">
        <v>9.7627499908010239E-3</v>
      </c>
      <c r="P9" s="2">
        <v>0.13179752636389336</v>
      </c>
      <c r="Q9" s="2">
        <v>-0.117596390271059</v>
      </c>
      <c r="R9" s="2">
        <v>0.48840039467488378</v>
      </c>
      <c r="S9" s="2">
        <v>0.6749978565456074</v>
      </c>
      <c r="T9" s="2">
        <v>1</v>
      </c>
    </row>
    <row r="10" spans="1:21" x14ac:dyDescent="0.3">
      <c r="A10">
        <f>_xlfn.IFS(tips!$A10="male",0,tips!A10="female",1)</f>
        <v>0</v>
      </c>
      <c r="B10">
        <f>_xlfn.IFS(tips!$B10="No",0,tips!$B10="yes",1)</f>
        <v>0</v>
      </c>
      <c r="C10">
        <f>_xlfn.IFS(tips!$C10="Thur",0,tips!$C10="Fri",1,tips!$C10="Sat",2,tips!$C10="Sun",3)</f>
        <v>3</v>
      </c>
      <c r="D10">
        <f>_xlfn.IFS(tips!$D10="Dinner",0,tips!$D10="Lunch",1)</f>
        <v>0</v>
      </c>
      <c r="E10">
        <v>2</v>
      </c>
      <c r="F10">
        <v>15.04</v>
      </c>
      <c r="G10">
        <v>1.96</v>
      </c>
      <c r="H10">
        <f t="shared" si="0"/>
        <v>2.6666666666666665</v>
      </c>
      <c r="I10">
        <f t="shared" si="1"/>
        <v>0.94280904158206336</v>
      </c>
    </row>
    <row r="11" spans="1:21" x14ac:dyDescent="0.3">
      <c r="A11">
        <f>_xlfn.IFS(tips!$A11="male",0,tips!A11="female",1)</f>
        <v>0</v>
      </c>
      <c r="B11">
        <f>_xlfn.IFS(tips!$B11="No",0,tips!$B11="yes",1)</f>
        <v>0</v>
      </c>
      <c r="C11">
        <f>_xlfn.IFS(tips!$C11="Thur",0,tips!$C11="Fri",1,tips!$C11="Sat",2,tips!$C11="Sun",3)</f>
        <v>3</v>
      </c>
      <c r="D11">
        <f>_xlfn.IFS(tips!$D11="Dinner",0,tips!$D11="Lunch",1)</f>
        <v>0</v>
      </c>
      <c r="E11">
        <v>2</v>
      </c>
      <c r="F11">
        <v>14.78</v>
      </c>
      <c r="G11">
        <v>3.23</v>
      </c>
      <c r="H11">
        <f t="shared" si="0"/>
        <v>2.6666666666666665</v>
      </c>
      <c r="I11">
        <f t="shared" si="1"/>
        <v>0.66666666666666652</v>
      </c>
    </row>
    <row r="12" spans="1:21" x14ac:dyDescent="0.3">
      <c r="A12">
        <f>_xlfn.IFS(tips!$A12="male",0,tips!A12="female",1)</f>
        <v>0</v>
      </c>
      <c r="B12">
        <f>_xlfn.IFS(tips!$B12="No",0,tips!$B12="yes",1)</f>
        <v>0</v>
      </c>
      <c r="C12">
        <f>_xlfn.IFS(tips!$C12="Thur",0,tips!$C12="Fri",1,tips!$C12="Sat",2,tips!$C12="Sun",3)</f>
        <v>3</v>
      </c>
      <c r="D12">
        <f>_xlfn.IFS(tips!$D12="Dinner",0,tips!$D12="Lunch",1)</f>
        <v>0</v>
      </c>
      <c r="E12">
        <v>2</v>
      </c>
      <c r="F12">
        <v>10.27</v>
      </c>
      <c r="G12">
        <v>1.71</v>
      </c>
      <c r="H12">
        <f t="shared" si="0"/>
        <v>2</v>
      </c>
      <c r="I12">
        <f t="shared" si="1"/>
        <v>0.54433105395181725</v>
      </c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3">
      <c r="A13">
        <f>_xlfn.IFS(tips!$A13="male",0,tips!A13="female",1)</f>
        <v>1</v>
      </c>
      <c r="B13">
        <f>_xlfn.IFS(tips!$B13="No",0,tips!$B13="yes",1)</f>
        <v>0</v>
      </c>
      <c r="C13">
        <f>_xlfn.IFS(tips!$C13="Thur",0,tips!$C13="Fri",1,tips!$C13="Sat",2,tips!$C13="Sun",3)</f>
        <v>3</v>
      </c>
      <c r="D13">
        <f>_xlfn.IFS(tips!$D13="Dinner",0,tips!$D13="Lunch",1)</f>
        <v>0</v>
      </c>
      <c r="E13">
        <v>4</v>
      </c>
      <c r="F13">
        <v>35.26</v>
      </c>
      <c r="G13">
        <v>5</v>
      </c>
      <c r="H13">
        <f t="shared" si="0"/>
        <v>2.6666666666666665</v>
      </c>
      <c r="I13">
        <f t="shared" si="1"/>
        <v>0.86066296582387047</v>
      </c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3">
      <c r="A14">
        <f>_xlfn.IFS(tips!$A14="male",0,tips!A14="female",1)</f>
        <v>0</v>
      </c>
      <c r="B14">
        <f>_xlfn.IFS(tips!$B14="No",0,tips!$B14="yes",1)</f>
        <v>0</v>
      </c>
      <c r="C14">
        <f>_xlfn.IFS(tips!$C14="Thur",0,tips!$C14="Fri",1,tips!$C14="Sat",2,tips!$C14="Sun",3)</f>
        <v>3</v>
      </c>
      <c r="D14">
        <f>_xlfn.IFS(tips!$D14="Dinner",0,tips!$D14="Lunch",1)</f>
        <v>0</v>
      </c>
      <c r="E14">
        <v>2</v>
      </c>
      <c r="F14">
        <v>15.42</v>
      </c>
      <c r="G14">
        <v>1.57</v>
      </c>
      <c r="H14">
        <f t="shared" si="0"/>
        <v>2.6666666666666665</v>
      </c>
      <c r="I14">
        <f t="shared" si="1"/>
        <v>0.86066296582387047</v>
      </c>
      <c r="M14" s="11"/>
      <c r="N14" s="11"/>
      <c r="O14" s="10"/>
      <c r="P14" s="10"/>
      <c r="Q14" s="10"/>
      <c r="R14" s="10"/>
      <c r="S14" s="10"/>
      <c r="T14" s="10"/>
      <c r="U14" s="10"/>
    </row>
    <row r="15" spans="1:21" x14ac:dyDescent="0.3">
      <c r="A15">
        <f>_xlfn.IFS(tips!$A15="male",0,tips!A15="female",1)</f>
        <v>0</v>
      </c>
      <c r="B15">
        <f>_xlfn.IFS(tips!$B15="No",0,tips!$B15="yes",1)</f>
        <v>0</v>
      </c>
      <c r="C15">
        <f>_xlfn.IFS(tips!$C15="Thur",0,tips!$C15="Fri",1,tips!$C15="Sat",2,tips!$C15="Sun",3)</f>
        <v>3</v>
      </c>
      <c r="D15">
        <f>_xlfn.IFS(tips!$D15="Dinner",0,tips!$D15="Lunch",1)</f>
        <v>0</v>
      </c>
      <c r="E15">
        <v>4</v>
      </c>
      <c r="F15">
        <v>18.43</v>
      </c>
      <c r="G15">
        <v>3</v>
      </c>
      <c r="H15">
        <f t="shared" si="0"/>
        <v>3.3333333333333335</v>
      </c>
      <c r="I15">
        <f t="shared" si="1"/>
        <v>0.94280904158206336</v>
      </c>
      <c r="M15" s="8"/>
      <c r="N15" s="8"/>
      <c r="O15" s="10"/>
      <c r="P15" s="10"/>
      <c r="Q15" s="10"/>
      <c r="R15" s="10"/>
      <c r="S15" s="10"/>
      <c r="T15" s="10"/>
      <c r="U15" s="10"/>
    </row>
    <row r="16" spans="1:21" x14ac:dyDescent="0.3">
      <c r="A16">
        <f>_xlfn.IFS(tips!$A16="male",0,tips!A16="female",1)</f>
        <v>1</v>
      </c>
      <c r="B16">
        <f>_xlfn.IFS(tips!$B16="No",0,tips!$B16="yes",1)</f>
        <v>0</v>
      </c>
      <c r="C16">
        <f>_xlfn.IFS(tips!$C16="Thur",0,tips!$C16="Fri",1,tips!$C16="Sat",2,tips!$C16="Sun",3)</f>
        <v>3</v>
      </c>
      <c r="D16">
        <f>_xlfn.IFS(tips!$D16="Dinner",0,tips!$D16="Lunch",1)</f>
        <v>0</v>
      </c>
      <c r="E16">
        <v>2</v>
      </c>
      <c r="F16">
        <v>14.83</v>
      </c>
      <c r="G16">
        <v>3.02</v>
      </c>
      <c r="H16">
        <f t="shared" si="0"/>
        <v>2.6666666666666665</v>
      </c>
      <c r="I16">
        <f t="shared" si="1"/>
        <v>0.66666666666666652</v>
      </c>
      <c r="M16" s="8"/>
      <c r="N16" s="8"/>
      <c r="O16" s="10"/>
      <c r="P16" s="10"/>
      <c r="Q16" s="10"/>
      <c r="R16" s="10"/>
      <c r="S16" s="10"/>
      <c r="T16" s="10"/>
      <c r="U16" s="10"/>
    </row>
    <row r="17" spans="1:22" x14ac:dyDescent="0.3">
      <c r="A17">
        <f>_xlfn.IFS(tips!$A17="male",0,tips!A17="female",1)</f>
        <v>0</v>
      </c>
      <c r="B17">
        <f>_xlfn.IFS(tips!$B17="No",0,tips!$B17="yes",1)</f>
        <v>0</v>
      </c>
      <c r="C17">
        <f>_xlfn.IFS(tips!$C17="Thur",0,tips!$C17="Fri",1,tips!$C17="Sat",2,tips!$C17="Sun",3)</f>
        <v>3</v>
      </c>
      <c r="D17">
        <f>_xlfn.IFS(tips!$D17="Dinner",0,tips!$D17="Lunch",1)</f>
        <v>0</v>
      </c>
      <c r="E17">
        <v>2</v>
      </c>
      <c r="F17">
        <v>21.58</v>
      </c>
      <c r="G17">
        <v>3.92</v>
      </c>
      <c r="H17">
        <f t="shared" si="0"/>
        <v>2.6666666666666665</v>
      </c>
      <c r="I17">
        <f t="shared" si="1"/>
        <v>0.66666666666666652</v>
      </c>
      <c r="M17" s="8"/>
      <c r="N17" s="8"/>
      <c r="O17" s="10"/>
      <c r="P17" s="10"/>
      <c r="Q17" s="10"/>
      <c r="R17" s="10"/>
      <c r="S17" s="10"/>
      <c r="T17" s="10"/>
      <c r="U17" s="10"/>
    </row>
    <row r="18" spans="1:22" x14ac:dyDescent="0.3">
      <c r="A18">
        <f>_xlfn.IFS(tips!$A18="male",0,tips!A18="female",1)</f>
        <v>1</v>
      </c>
      <c r="B18">
        <f>_xlfn.IFS(tips!$B18="No",0,tips!$B18="yes",1)</f>
        <v>0</v>
      </c>
      <c r="C18">
        <f>_xlfn.IFS(tips!$C18="Thur",0,tips!$C18="Fri",1,tips!$C18="Sat",2,tips!$C18="Sun",3)</f>
        <v>3</v>
      </c>
      <c r="D18">
        <f>_xlfn.IFS(tips!$D18="Dinner",0,tips!$D18="Lunch",1)</f>
        <v>0</v>
      </c>
      <c r="E18">
        <v>3</v>
      </c>
      <c r="F18">
        <v>10.33</v>
      </c>
      <c r="G18">
        <v>1.67</v>
      </c>
      <c r="H18">
        <f t="shared" si="0"/>
        <v>2.3333333333333335</v>
      </c>
      <c r="I18">
        <f t="shared" si="1"/>
        <v>0.66666666666666652</v>
      </c>
      <c r="M18" s="8"/>
      <c r="N18" s="8"/>
      <c r="O18" s="10"/>
      <c r="P18" s="10"/>
      <c r="Q18" s="10"/>
      <c r="R18" s="10"/>
      <c r="S18" s="10"/>
      <c r="T18" s="10"/>
      <c r="U18" s="10"/>
    </row>
    <row r="19" spans="1:22" x14ac:dyDescent="0.3">
      <c r="A19">
        <f>_xlfn.IFS(tips!$A19="male",0,tips!A19="female",1)</f>
        <v>0</v>
      </c>
      <c r="B19">
        <f>_xlfn.IFS(tips!$B19="No",0,tips!$B19="yes",1)</f>
        <v>0</v>
      </c>
      <c r="C19">
        <f>_xlfn.IFS(tips!$C19="Thur",0,tips!$C19="Fri",1,tips!$C19="Sat",2,tips!$C19="Sun",3)</f>
        <v>3</v>
      </c>
      <c r="D19">
        <f>_xlfn.IFS(tips!$D19="Dinner",0,tips!$D19="Lunch",1)</f>
        <v>0</v>
      </c>
      <c r="E19">
        <v>3</v>
      </c>
      <c r="F19">
        <v>16.29</v>
      </c>
      <c r="G19">
        <v>3.71</v>
      </c>
      <c r="H19">
        <f t="shared" si="0"/>
        <v>2.6666666666666665</v>
      </c>
      <c r="I19">
        <f t="shared" si="1"/>
        <v>0.57735026918962573</v>
      </c>
      <c r="M19" s="8"/>
      <c r="N19" s="8"/>
      <c r="O19" s="10"/>
      <c r="P19" s="10"/>
      <c r="Q19" s="10"/>
      <c r="R19" s="10"/>
      <c r="S19" s="10"/>
      <c r="T19" s="10"/>
      <c r="U19" s="10"/>
    </row>
    <row r="20" spans="1:22" x14ac:dyDescent="0.3">
      <c r="A20">
        <f>_xlfn.IFS(tips!$A20="male",0,tips!A20="female",1)</f>
        <v>1</v>
      </c>
      <c r="B20">
        <f>_xlfn.IFS(tips!$B20="No",0,tips!$B20="yes",1)</f>
        <v>0</v>
      </c>
      <c r="C20">
        <f>_xlfn.IFS(tips!$C20="Thur",0,tips!$C20="Fri",1,tips!$C20="Sat",2,tips!$C20="Sun",3)</f>
        <v>3</v>
      </c>
      <c r="D20">
        <f>_xlfn.IFS(tips!$D20="Dinner",0,tips!$D20="Lunch",1)</f>
        <v>0</v>
      </c>
      <c r="E20">
        <v>3</v>
      </c>
      <c r="F20">
        <v>16.97</v>
      </c>
      <c r="G20">
        <v>3.5</v>
      </c>
      <c r="H20">
        <f t="shared" si="0"/>
        <v>3</v>
      </c>
      <c r="I20">
        <f t="shared" si="1"/>
        <v>0.43033148291193518</v>
      </c>
      <c r="M20" s="10"/>
      <c r="N20" s="10"/>
      <c r="O20" s="10"/>
      <c r="P20" s="10"/>
      <c r="Q20" s="10"/>
      <c r="R20" s="10"/>
      <c r="S20" s="10"/>
      <c r="T20" s="10"/>
      <c r="U20" s="10"/>
    </row>
    <row r="21" spans="1:22" x14ac:dyDescent="0.3">
      <c r="A21">
        <f>_xlfn.IFS(tips!$A21="male",0,tips!A21="female",1)</f>
        <v>0</v>
      </c>
      <c r="B21">
        <f>_xlfn.IFS(tips!$B21="No",0,tips!$B21="yes",1)</f>
        <v>0</v>
      </c>
      <c r="C21">
        <f>_xlfn.IFS(tips!$C21="Thur",0,tips!$C21="Fri",1,tips!$C21="Sat",2,tips!$C21="Sun",3)</f>
        <v>2</v>
      </c>
      <c r="D21">
        <f>_xlfn.IFS(tips!$D21="Dinner",0,tips!$D21="Lunch",1)</f>
        <v>0</v>
      </c>
      <c r="E21">
        <v>3</v>
      </c>
      <c r="F21">
        <v>20.65</v>
      </c>
      <c r="G21">
        <v>3.35</v>
      </c>
      <c r="H21">
        <f t="shared" si="0"/>
        <v>3</v>
      </c>
      <c r="I21">
        <f t="shared" si="1"/>
        <v>0.19245008972987535</v>
      </c>
      <c r="M21" s="10"/>
      <c r="N21" s="10"/>
      <c r="O21" s="10"/>
      <c r="P21" s="10"/>
      <c r="Q21" s="10"/>
      <c r="R21" s="10"/>
      <c r="S21" s="10"/>
      <c r="T21" s="10"/>
      <c r="U21" s="10"/>
    </row>
    <row r="22" spans="1:22" x14ac:dyDescent="0.3">
      <c r="A22">
        <f>_xlfn.IFS(tips!$A22="male",0,tips!A22="female",1)</f>
        <v>0</v>
      </c>
      <c r="B22">
        <f>_xlfn.IFS(tips!$B22="No",0,tips!$B22="yes",1)</f>
        <v>0</v>
      </c>
      <c r="C22">
        <f>_xlfn.IFS(tips!$C22="Thur",0,tips!$C22="Fri",1,tips!$C22="Sat",2,tips!$C22="Sun",3)</f>
        <v>2</v>
      </c>
      <c r="D22">
        <f>_xlfn.IFS(tips!$D22="Dinner",0,tips!$D22="Lunch",1)</f>
        <v>0</v>
      </c>
      <c r="E22">
        <v>2</v>
      </c>
      <c r="F22">
        <v>17.920000000000002</v>
      </c>
      <c r="G22">
        <v>4.08</v>
      </c>
      <c r="H22">
        <f t="shared" si="0"/>
        <v>2.6666666666666665</v>
      </c>
      <c r="I22">
        <f t="shared" si="1"/>
        <v>0.38490017945975041</v>
      </c>
      <c r="M22" t="s">
        <v>31</v>
      </c>
      <c r="V22" s="10"/>
    </row>
    <row r="23" spans="1:22" ht="15" thickBot="1" x14ac:dyDescent="0.35">
      <c r="A23">
        <f>_xlfn.IFS(tips!$A23="male",0,tips!A23="female",1)</f>
        <v>1</v>
      </c>
      <c r="B23">
        <f>_xlfn.IFS(tips!$B23="No",0,tips!$B23="yes",1)</f>
        <v>0</v>
      </c>
      <c r="C23">
        <f>_xlfn.IFS(tips!$C23="Thur",0,tips!$C23="Fri",1,tips!$C23="Sat",2,tips!$C23="Sun",3)</f>
        <v>2</v>
      </c>
      <c r="D23">
        <f>_xlfn.IFS(tips!$D23="Dinner",0,tips!$D23="Lunch",1)</f>
        <v>0</v>
      </c>
      <c r="E23">
        <v>2</v>
      </c>
      <c r="F23">
        <v>20.29</v>
      </c>
      <c r="G23">
        <v>2.75</v>
      </c>
      <c r="H23">
        <f t="shared" si="0"/>
        <v>2.3333333333333335</v>
      </c>
      <c r="I23">
        <f t="shared" si="1"/>
        <v>0.43033148291193518</v>
      </c>
      <c r="V23" s="10"/>
    </row>
    <row r="24" spans="1:22" x14ac:dyDescent="0.3">
      <c r="A24">
        <f>_xlfn.IFS(tips!$A24="male",0,tips!A24="female",1)</f>
        <v>1</v>
      </c>
      <c r="B24">
        <f>_xlfn.IFS(tips!$B24="No",0,tips!$B24="yes",1)</f>
        <v>0</v>
      </c>
      <c r="C24">
        <f>_xlfn.IFS(tips!$C24="Thur",0,tips!$C24="Fri",1,tips!$C24="Sat",2,tips!$C24="Sun",3)</f>
        <v>2</v>
      </c>
      <c r="D24">
        <f>_xlfn.IFS(tips!$D24="Dinner",0,tips!$D24="Lunch",1)</f>
        <v>0</v>
      </c>
      <c r="E24">
        <v>2</v>
      </c>
      <c r="F24">
        <v>15.77</v>
      </c>
      <c r="G24">
        <v>2.23</v>
      </c>
      <c r="H24">
        <f t="shared" si="0"/>
        <v>2</v>
      </c>
      <c r="I24">
        <f t="shared" si="1"/>
        <v>0.43033148291193518</v>
      </c>
      <c r="M24" s="9" t="s">
        <v>32</v>
      </c>
      <c r="N24" s="9"/>
      <c r="Q24" s="12" t="s">
        <v>61</v>
      </c>
      <c r="R24" s="12">
        <f>SUMSQ(I2:I245)</f>
        <v>129.8189300405005</v>
      </c>
      <c r="V24" s="10"/>
    </row>
    <row r="25" spans="1:22" x14ac:dyDescent="0.3">
      <c r="A25">
        <f>_xlfn.IFS(tips!$A25="male",0,tips!A25="female",1)</f>
        <v>0</v>
      </c>
      <c r="B25">
        <f>_xlfn.IFS(tips!$B25="No",0,tips!$B25="yes",1)</f>
        <v>0</v>
      </c>
      <c r="C25">
        <f>_xlfn.IFS(tips!$C25="Thur",0,tips!$C25="Fri",1,tips!$C25="Sat",2,tips!$C25="Sun",3)</f>
        <v>2</v>
      </c>
      <c r="D25">
        <f>_xlfn.IFS(tips!$D25="Dinner",0,tips!$D25="Lunch",1)</f>
        <v>0</v>
      </c>
      <c r="E25">
        <v>4</v>
      </c>
      <c r="F25">
        <v>39.42</v>
      </c>
      <c r="G25">
        <v>7.58</v>
      </c>
      <c r="H25">
        <f t="shared" si="0"/>
        <v>2.6666666666666665</v>
      </c>
      <c r="I25">
        <f t="shared" si="1"/>
        <v>0.79349204761587233</v>
      </c>
      <c r="M25" s="8" t="s">
        <v>33</v>
      </c>
      <c r="N25" s="8">
        <v>0.68422646104293572</v>
      </c>
      <c r="Q25" s="12" t="s">
        <v>62</v>
      </c>
      <c r="R25" s="12">
        <v>243</v>
      </c>
      <c r="V25" s="10"/>
    </row>
    <row r="26" spans="1:22" x14ac:dyDescent="0.3">
      <c r="A26">
        <f>_xlfn.IFS(tips!$A26="male",0,tips!A26="female",1)</f>
        <v>0</v>
      </c>
      <c r="B26">
        <f>_xlfn.IFS(tips!$B26="No",0,tips!$B26="yes",1)</f>
        <v>0</v>
      </c>
      <c r="C26">
        <f>_xlfn.IFS(tips!$C26="Thur",0,tips!$C26="Fri",1,tips!$C26="Sat",2,tips!$C26="Sun",3)</f>
        <v>2</v>
      </c>
      <c r="D26">
        <f>_xlfn.IFS(tips!$D26="Dinner",0,tips!$D26="Lunch",1)</f>
        <v>0</v>
      </c>
      <c r="E26">
        <v>2</v>
      </c>
      <c r="F26">
        <v>19.82</v>
      </c>
      <c r="G26">
        <v>3.18</v>
      </c>
      <c r="H26">
        <f t="shared" si="0"/>
        <v>2.6666666666666665</v>
      </c>
      <c r="I26">
        <f t="shared" si="1"/>
        <v>0.86066296582387047</v>
      </c>
      <c r="M26" s="8" t="s">
        <v>34</v>
      </c>
      <c r="N26" s="8">
        <v>0.46816584999133998</v>
      </c>
      <c r="Q26" s="12"/>
      <c r="R26" s="12"/>
      <c r="V26" s="10"/>
    </row>
    <row r="27" spans="1:22" x14ac:dyDescent="0.3">
      <c r="A27">
        <f>_xlfn.IFS(tips!$A27="male",0,tips!A27="female",1)</f>
        <v>0</v>
      </c>
      <c r="B27">
        <f>_xlfn.IFS(tips!$B27="No",0,tips!$B27="yes",1)</f>
        <v>0</v>
      </c>
      <c r="C27">
        <f>_xlfn.IFS(tips!$C27="Thur",0,tips!$C27="Fri",1,tips!$C27="Sat",2,tips!$C27="Sun",3)</f>
        <v>2</v>
      </c>
      <c r="D27">
        <f>_xlfn.IFS(tips!$D27="Dinner",0,tips!$D27="Lunch",1)</f>
        <v>0</v>
      </c>
      <c r="E27">
        <v>4</v>
      </c>
      <c r="F27">
        <v>17.809999999999999</v>
      </c>
      <c r="G27">
        <v>2.34</v>
      </c>
      <c r="H27">
        <f t="shared" si="0"/>
        <v>3.3333333333333335</v>
      </c>
      <c r="I27">
        <f t="shared" si="1"/>
        <v>0.94280904158206336</v>
      </c>
      <c r="M27" s="8" t="s">
        <v>35</v>
      </c>
      <c r="N27" s="8">
        <v>0.45464464278772998</v>
      </c>
      <c r="Q27" s="12" t="s">
        <v>63</v>
      </c>
      <c r="R27" s="12">
        <f>R24/R25</f>
        <v>0.53423428000205964</v>
      </c>
      <c r="V27" s="10"/>
    </row>
    <row r="28" spans="1:22" x14ac:dyDescent="0.3">
      <c r="A28">
        <f>_xlfn.IFS(tips!$A28="male",0,tips!A28="female",1)</f>
        <v>0</v>
      </c>
      <c r="B28">
        <f>_xlfn.IFS(tips!$B28="No",0,tips!$B28="yes",1)</f>
        <v>0</v>
      </c>
      <c r="C28">
        <f>_xlfn.IFS(tips!$C28="Thur",0,tips!$C28="Fri",1,tips!$C28="Sat",2,tips!$C28="Sun",3)</f>
        <v>2</v>
      </c>
      <c r="D28">
        <f>_xlfn.IFS(tips!$D28="Dinner",0,tips!$D28="Lunch",1)</f>
        <v>0</v>
      </c>
      <c r="E28">
        <v>2</v>
      </c>
      <c r="F28">
        <v>13.37</v>
      </c>
      <c r="G28">
        <v>2</v>
      </c>
      <c r="H28">
        <f t="shared" si="0"/>
        <v>2.6666666666666665</v>
      </c>
      <c r="I28">
        <f t="shared" si="1"/>
        <v>0.66666666666666652</v>
      </c>
      <c r="M28" s="8" t="s">
        <v>36</v>
      </c>
      <c r="N28" s="8">
        <v>1.0227987864680839</v>
      </c>
      <c r="V28" s="10"/>
    </row>
    <row r="29" spans="1:22" ht="15" thickBot="1" x14ac:dyDescent="0.35">
      <c r="A29">
        <f>_xlfn.IFS(tips!$A29="male",0,tips!A29="female",1)</f>
        <v>0</v>
      </c>
      <c r="B29">
        <f>_xlfn.IFS(tips!$B29="No",0,tips!$B29="yes",1)</f>
        <v>0</v>
      </c>
      <c r="C29">
        <f>_xlfn.IFS(tips!$C29="Thur",0,tips!$C29="Fri",1,tips!$C29="Sat",2,tips!$C29="Sun",3)</f>
        <v>2</v>
      </c>
      <c r="D29">
        <f>_xlfn.IFS(tips!$D29="Dinner",0,tips!$D29="Lunch",1)</f>
        <v>0</v>
      </c>
      <c r="E29">
        <v>2</v>
      </c>
      <c r="F29">
        <v>12.69</v>
      </c>
      <c r="G29">
        <v>2</v>
      </c>
      <c r="H29">
        <f t="shared" si="0"/>
        <v>2.6666666666666665</v>
      </c>
      <c r="I29">
        <f t="shared" si="1"/>
        <v>0.66666666666666652</v>
      </c>
      <c r="M29" s="2" t="s">
        <v>37</v>
      </c>
      <c r="N29" s="2">
        <v>243</v>
      </c>
      <c r="V29" s="10"/>
    </row>
    <row r="30" spans="1:22" x14ac:dyDescent="0.3">
      <c r="A30">
        <f>_xlfn.IFS(tips!$A30="male",0,tips!A30="female",1)</f>
        <v>0</v>
      </c>
      <c r="B30">
        <f>_xlfn.IFS(tips!$B30="No",0,tips!$B30="yes",1)</f>
        <v>0</v>
      </c>
      <c r="C30">
        <f>_xlfn.IFS(tips!$C30="Thur",0,tips!$C30="Fri",1,tips!$C30="Sat",2,tips!$C30="Sun",3)</f>
        <v>2</v>
      </c>
      <c r="D30">
        <f>_xlfn.IFS(tips!$D30="Dinner",0,tips!$D30="Lunch",1)</f>
        <v>0</v>
      </c>
      <c r="E30">
        <v>2</v>
      </c>
      <c r="F30">
        <v>21.7</v>
      </c>
      <c r="G30">
        <v>4.3</v>
      </c>
      <c r="H30">
        <f t="shared" si="0"/>
        <v>2</v>
      </c>
      <c r="I30">
        <f t="shared" si="1"/>
        <v>0.54433105395181725</v>
      </c>
      <c r="V30" s="10"/>
    </row>
    <row r="31" spans="1:22" ht="15" thickBot="1" x14ac:dyDescent="0.35">
      <c r="A31">
        <f>_xlfn.IFS(tips!$A31="male",0,tips!A31="female",1)</f>
        <v>1</v>
      </c>
      <c r="B31">
        <f>_xlfn.IFS(tips!$B31="No",0,tips!$B31="yes",1)</f>
        <v>0</v>
      </c>
      <c r="C31">
        <f>_xlfn.IFS(tips!$C31="Thur",0,tips!$C31="Fri",1,tips!$C31="Sat",2,tips!$C31="Sun",3)</f>
        <v>2</v>
      </c>
      <c r="D31">
        <f>_xlfn.IFS(tips!$D31="Dinner",0,tips!$D31="Lunch",1)</f>
        <v>0</v>
      </c>
      <c r="E31">
        <v>2</v>
      </c>
      <c r="F31">
        <v>19.649999999999999</v>
      </c>
      <c r="G31">
        <v>3</v>
      </c>
      <c r="H31">
        <f t="shared" si="0"/>
        <v>2</v>
      </c>
      <c r="I31">
        <f t="shared" si="1"/>
        <v>0.38490017945975041</v>
      </c>
      <c r="M31" t="s">
        <v>38</v>
      </c>
      <c r="V31" s="10"/>
    </row>
    <row r="32" spans="1:22" x14ac:dyDescent="0.3">
      <c r="A32">
        <f>_xlfn.IFS(tips!$A32="male",0,tips!A32="female",1)</f>
        <v>0</v>
      </c>
      <c r="B32">
        <f>_xlfn.IFS(tips!$B32="No",0,tips!$B32="yes",1)</f>
        <v>0</v>
      </c>
      <c r="C32">
        <f>_xlfn.IFS(tips!$C32="Thur",0,tips!$C32="Fri",1,tips!$C32="Sat",2,tips!$C32="Sun",3)</f>
        <v>2</v>
      </c>
      <c r="D32">
        <f>_xlfn.IFS(tips!$D32="Dinner",0,tips!$D32="Lunch",1)</f>
        <v>0</v>
      </c>
      <c r="E32">
        <v>2</v>
      </c>
      <c r="F32">
        <v>9.5500000000000007</v>
      </c>
      <c r="G32">
        <v>1.45</v>
      </c>
      <c r="H32">
        <f t="shared" si="0"/>
        <v>2</v>
      </c>
      <c r="I32">
        <f t="shared" si="1"/>
        <v>0</v>
      </c>
      <c r="M32" s="3"/>
      <c r="N32" s="3" t="s">
        <v>43</v>
      </c>
      <c r="O32" s="3" t="s">
        <v>44</v>
      </c>
      <c r="P32" s="3" t="s">
        <v>45</v>
      </c>
      <c r="Q32" s="3" t="s">
        <v>46</v>
      </c>
      <c r="R32" s="3" t="s">
        <v>47</v>
      </c>
      <c r="V32" s="10"/>
    </row>
    <row r="33" spans="1:22" x14ac:dyDescent="0.3">
      <c r="A33">
        <f>_xlfn.IFS(tips!$A33="male",0,tips!A33="female",1)</f>
        <v>0</v>
      </c>
      <c r="B33">
        <f>_xlfn.IFS(tips!$B33="No",0,tips!$B33="yes",1)</f>
        <v>0</v>
      </c>
      <c r="C33">
        <f>_xlfn.IFS(tips!$C33="Thur",0,tips!$C33="Fri",1,tips!$C33="Sat",2,tips!$C33="Sun",3)</f>
        <v>2</v>
      </c>
      <c r="D33">
        <f>_xlfn.IFS(tips!$D33="Dinner",0,tips!$D33="Lunch",1)</f>
        <v>0</v>
      </c>
      <c r="E33">
        <v>4</v>
      </c>
      <c r="F33">
        <v>18.350000000000001</v>
      </c>
      <c r="G33">
        <v>2.5</v>
      </c>
      <c r="H33">
        <f t="shared" si="0"/>
        <v>2.6666666666666665</v>
      </c>
      <c r="I33">
        <f t="shared" si="1"/>
        <v>0.76980035891950105</v>
      </c>
      <c r="M33" s="8" t="s">
        <v>39</v>
      </c>
      <c r="N33" s="8">
        <v>6</v>
      </c>
      <c r="O33" s="8">
        <v>217.32811924412198</v>
      </c>
      <c r="P33" s="8">
        <v>36.221353207353665</v>
      </c>
      <c r="Q33" s="8">
        <v>34.624559992420309</v>
      </c>
      <c r="R33" s="8">
        <v>6.9884727907758078E-30</v>
      </c>
      <c r="V33" s="10"/>
    </row>
    <row r="34" spans="1:22" x14ac:dyDescent="0.3">
      <c r="A34">
        <f>_xlfn.IFS(tips!$A34="male",0,tips!A34="female",1)</f>
        <v>1</v>
      </c>
      <c r="B34">
        <f>_xlfn.IFS(tips!$B34="No",0,tips!$B34="yes",1)</f>
        <v>0</v>
      </c>
      <c r="C34">
        <f>_xlfn.IFS(tips!$C34="Thur",0,tips!$C34="Fri",1,tips!$C34="Sat",2,tips!$C34="Sun",3)</f>
        <v>2</v>
      </c>
      <c r="D34">
        <f>_xlfn.IFS(tips!$D34="Dinner",0,tips!$D34="Lunch",1)</f>
        <v>0</v>
      </c>
      <c r="E34">
        <v>2</v>
      </c>
      <c r="F34">
        <v>15.06</v>
      </c>
      <c r="G34">
        <v>3</v>
      </c>
      <c r="H34">
        <f t="shared" si="0"/>
        <v>2.6666666666666665</v>
      </c>
      <c r="I34">
        <f t="shared" si="1"/>
        <v>0.86066296582387047</v>
      </c>
      <c r="M34" s="8" t="s">
        <v>40</v>
      </c>
      <c r="N34" s="8">
        <v>236</v>
      </c>
      <c r="O34" s="8">
        <v>246.88369639373809</v>
      </c>
      <c r="P34" s="8">
        <v>1.0461173576005851</v>
      </c>
      <c r="Q34" s="8"/>
      <c r="R34" s="8"/>
      <c r="V34" s="10"/>
    </row>
    <row r="35" spans="1:22" ht="15" thickBot="1" x14ac:dyDescent="0.35">
      <c r="A35">
        <f>_xlfn.IFS(tips!$A35="male",0,tips!A35="female",1)</f>
        <v>1</v>
      </c>
      <c r="B35">
        <f>_xlfn.IFS(tips!$B35="No",0,tips!$B35="yes",1)</f>
        <v>0</v>
      </c>
      <c r="C35">
        <f>_xlfn.IFS(tips!$C35="Thur",0,tips!$C35="Fri",1,tips!$C35="Sat",2,tips!$C35="Sun",3)</f>
        <v>2</v>
      </c>
      <c r="D35">
        <f>_xlfn.IFS(tips!$D35="Dinner",0,tips!$D35="Lunch",1)</f>
        <v>0</v>
      </c>
      <c r="E35">
        <v>4</v>
      </c>
      <c r="F35">
        <v>20.69</v>
      </c>
      <c r="G35">
        <v>2.4500000000000002</v>
      </c>
      <c r="H35">
        <f t="shared" si="0"/>
        <v>3.3333333333333335</v>
      </c>
      <c r="I35">
        <f t="shared" si="1"/>
        <v>0.94280904158206336</v>
      </c>
      <c r="M35" s="2" t="s">
        <v>41</v>
      </c>
      <c r="N35" s="2">
        <v>242</v>
      </c>
      <c r="O35" s="2">
        <v>464.21181563786007</v>
      </c>
      <c r="P35" s="2"/>
      <c r="Q35" s="2"/>
      <c r="R35" s="2"/>
      <c r="V35" s="10"/>
    </row>
    <row r="36" spans="1:22" ht="15" thickBot="1" x14ac:dyDescent="0.35">
      <c r="A36">
        <f>_xlfn.IFS(tips!$A36="male",0,tips!A36="female",1)</f>
        <v>0</v>
      </c>
      <c r="B36">
        <f>_xlfn.IFS(tips!$B36="No",0,tips!$B36="yes",1)</f>
        <v>0</v>
      </c>
      <c r="C36">
        <f>_xlfn.IFS(tips!$C36="Thur",0,tips!$C36="Fri",1,tips!$C36="Sat",2,tips!$C36="Sun",3)</f>
        <v>2</v>
      </c>
      <c r="D36">
        <f>_xlfn.IFS(tips!$D36="Dinner",0,tips!$D36="Lunch",1)</f>
        <v>0</v>
      </c>
      <c r="E36">
        <v>2</v>
      </c>
      <c r="F36">
        <v>17.78</v>
      </c>
      <c r="G36">
        <v>3.27</v>
      </c>
      <c r="H36">
        <f t="shared" si="0"/>
        <v>2.6666666666666665</v>
      </c>
      <c r="I36">
        <f t="shared" si="1"/>
        <v>0.66666666666666652</v>
      </c>
      <c r="V36" s="10"/>
    </row>
    <row r="37" spans="1:22" x14ac:dyDescent="0.3">
      <c r="A37">
        <f>_xlfn.IFS(tips!$A37="male",0,tips!A37="female",1)</f>
        <v>0</v>
      </c>
      <c r="B37">
        <f>_xlfn.IFS(tips!$B37="No",0,tips!$B37="yes",1)</f>
        <v>0</v>
      </c>
      <c r="C37">
        <f>_xlfn.IFS(tips!$C37="Thur",0,tips!$C37="Fri",1,tips!$C37="Sat",2,tips!$C37="Sun",3)</f>
        <v>2</v>
      </c>
      <c r="D37">
        <f>_xlfn.IFS(tips!$D37="Dinner",0,tips!$D37="Lunch",1)</f>
        <v>0</v>
      </c>
      <c r="E37">
        <v>3</v>
      </c>
      <c r="F37">
        <v>24.06</v>
      </c>
      <c r="G37">
        <v>3.6</v>
      </c>
      <c r="H37">
        <f t="shared" si="0"/>
        <v>3</v>
      </c>
      <c r="I37">
        <f t="shared" si="1"/>
        <v>0.54433105395181725</v>
      </c>
      <c r="M37" s="3"/>
      <c r="N37" s="3" t="s">
        <v>48</v>
      </c>
      <c r="O37" s="3" t="s">
        <v>36</v>
      </c>
      <c r="P37" s="3" t="s">
        <v>49</v>
      </c>
      <c r="Q37" s="3" t="s">
        <v>50</v>
      </c>
      <c r="R37" s="3" t="s">
        <v>51</v>
      </c>
      <c r="S37" s="3" t="s">
        <v>52</v>
      </c>
      <c r="T37" s="3" t="s">
        <v>53</v>
      </c>
      <c r="U37" s="3" t="s">
        <v>54</v>
      </c>
      <c r="V37" s="10"/>
    </row>
    <row r="38" spans="1:22" x14ac:dyDescent="0.3">
      <c r="A38">
        <f>_xlfn.IFS(tips!$A38="male",0,tips!A38="female",1)</f>
        <v>0</v>
      </c>
      <c r="B38">
        <f>_xlfn.IFS(tips!$B38="No",0,tips!$B38="yes",1)</f>
        <v>0</v>
      </c>
      <c r="C38">
        <f>_xlfn.IFS(tips!$C38="Thur",0,tips!$C38="Fri",1,tips!$C38="Sat",2,tips!$C38="Sun",3)</f>
        <v>2</v>
      </c>
      <c r="D38">
        <f>_xlfn.IFS(tips!$D38="Dinner",0,tips!$D38="Lunch",1)</f>
        <v>0</v>
      </c>
      <c r="E38">
        <v>3</v>
      </c>
      <c r="F38">
        <v>16.309999999999999</v>
      </c>
      <c r="G38">
        <v>2</v>
      </c>
      <c r="H38">
        <f t="shared" si="0"/>
        <v>2.6666666666666665</v>
      </c>
      <c r="I38">
        <f t="shared" si="1"/>
        <v>0.43033148291193518</v>
      </c>
      <c r="M38" s="8" t="s">
        <v>42</v>
      </c>
      <c r="N38" s="8">
        <v>0.57544747387738981</v>
      </c>
      <c r="O38" s="8">
        <v>0.355778496438586</v>
      </c>
      <c r="P38" s="8">
        <v>1.6174318561625682</v>
      </c>
      <c r="Q38" s="8">
        <v>0.10712087810358928</v>
      </c>
      <c r="R38" s="8">
        <v>-0.12545994900278046</v>
      </c>
      <c r="S38" s="8">
        <v>1.2763548967575602</v>
      </c>
      <c r="T38" s="8">
        <v>-0.12545994900278046</v>
      </c>
      <c r="U38" s="8">
        <v>1.2763548967575602</v>
      </c>
      <c r="V38" s="10"/>
    </row>
    <row r="39" spans="1:22" x14ac:dyDescent="0.3">
      <c r="A39">
        <f>_xlfn.IFS(tips!$A39="male",0,tips!A39="female",1)</f>
        <v>1</v>
      </c>
      <c r="B39">
        <f>_xlfn.IFS(tips!$B39="No",0,tips!$B39="yes",1)</f>
        <v>0</v>
      </c>
      <c r="C39">
        <f>_xlfn.IFS(tips!$C39="Thur",0,tips!$C39="Fri",1,tips!$C39="Sat",2,tips!$C39="Sun",3)</f>
        <v>2</v>
      </c>
      <c r="D39">
        <f>_xlfn.IFS(tips!$D39="Dinner",0,tips!$D39="Lunch",1)</f>
        <v>0</v>
      </c>
      <c r="E39">
        <v>3</v>
      </c>
      <c r="F39">
        <v>16.93</v>
      </c>
      <c r="G39">
        <v>3.07</v>
      </c>
      <c r="H39">
        <f t="shared" si="0"/>
        <v>3</v>
      </c>
      <c r="I39">
        <f t="shared" si="1"/>
        <v>0.19245008972987535</v>
      </c>
      <c r="M39" s="8" t="s">
        <v>14</v>
      </c>
      <c r="N39" s="8">
        <v>3.6632514766371284E-2</v>
      </c>
      <c r="O39" s="8">
        <v>0.14164817734611235</v>
      </c>
      <c r="P39" s="8">
        <v>0.2586162099132488</v>
      </c>
      <c r="Q39" s="8">
        <v>0.79615678535512546</v>
      </c>
      <c r="R39" s="8">
        <v>-0.24242386422553583</v>
      </c>
      <c r="S39" s="8">
        <v>0.31568889375827841</v>
      </c>
      <c r="T39" s="8">
        <v>-0.24242386422553583</v>
      </c>
      <c r="U39" s="8">
        <v>0.31568889375827841</v>
      </c>
      <c r="V39" s="10"/>
    </row>
    <row r="40" spans="1:22" x14ac:dyDescent="0.3">
      <c r="A40">
        <f>_xlfn.IFS(tips!$A40="male",0,tips!A40="female",1)</f>
        <v>0</v>
      </c>
      <c r="B40">
        <f>_xlfn.IFS(tips!$B40="No",0,tips!$B40="yes",1)</f>
        <v>0</v>
      </c>
      <c r="C40">
        <f>_xlfn.IFS(tips!$C40="Thur",0,tips!$C40="Fri",1,tips!$C40="Sat",2,tips!$C40="Sun",3)</f>
        <v>2</v>
      </c>
      <c r="D40">
        <f>_xlfn.IFS(tips!$D40="Dinner",0,tips!$D40="Lunch",1)</f>
        <v>0</v>
      </c>
      <c r="E40">
        <v>3</v>
      </c>
      <c r="F40">
        <v>18.690000000000001</v>
      </c>
      <c r="G40">
        <v>2.31</v>
      </c>
      <c r="H40">
        <f t="shared" si="0"/>
        <v>3</v>
      </c>
      <c r="I40">
        <f t="shared" si="1"/>
        <v>0.19245008972987535</v>
      </c>
      <c r="M40" s="8" t="s">
        <v>13</v>
      </c>
      <c r="N40" s="8">
        <v>-7.2844330789933256E-2</v>
      </c>
      <c r="O40" s="8">
        <v>0.1410513293744261</v>
      </c>
      <c r="P40" s="8">
        <v>-0.51643845622018358</v>
      </c>
      <c r="Q40" s="8">
        <v>0.6060317813716497</v>
      </c>
      <c r="R40" s="8">
        <v>-0.35072487937648</v>
      </c>
      <c r="S40" s="8">
        <v>0.20503621779661352</v>
      </c>
      <c r="T40" s="8">
        <v>-0.35072487937648</v>
      </c>
      <c r="U40" s="8">
        <v>0.20503621779661352</v>
      </c>
      <c r="V40" s="10"/>
    </row>
    <row r="41" spans="1:22" x14ac:dyDescent="0.3">
      <c r="A41">
        <f>_xlfn.IFS(tips!$A41="male",0,tips!A41="female",1)</f>
        <v>0</v>
      </c>
      <c r="B41">
        <f>_xlfn.IFS(tips!$B41="No",0,tips!$B41="yes",1)</f>
        <v>0</v>
      </c>
      <c r="C41">
        <f>_xlfn.IFS(tips!$C41="Thur",0,tips!$C41="Fri",1,tips!$C41="Sat",2,tips!$C41="Sun",3)</f>
        <v>2</v>
      </c>
      <c r="D41">
        <f>_xlfn.IFS(tips!$D41="Dinner",0,tips!$D41="Lunch",1)</f>
        <v>0</v>
      </c>
      <c r="E41">
        <v>3</v>
      </c>
      <c r="F41">
        <v>31.27</v>
      </c>
      <c r="G41">
        <v>5</v>
      </c>
      <c r="H41">
        <f t="shared" si="0"/>
        <v>3</v>
      </c>
      <c r="I41">
        <f t="shared" si="1"/>
        <v>0</v>
      </c>
      <c r="M41" s="8" t="s">
        <v>12</v>
      </c>
      <c r="N41" s="8">
        <v>5.3005304982935667E-2</v>
      </c>
      <c r="O41" s="8">
        <v>0.12058260481989189</v>
      </c>
      <c r="P41" s="8">
        <v>0.43957671226382111</v>
      </c>
      <c r="Q41" s="8">
        <v>0.66064596015396448</v>
      </c>
      <c r="R41" s="8">
        <v>-0.18455048783344574</v>
      </c>
      <c r="S41" s="8">
        <v>0.29056109779931705</v>
      </c>
      <c r="T41" s="8">
        <v>-0.18455048783344574</v>
      </c>
      <c r="U41" s="8">
        <v>0.29056109779931705</v>
      </c>
    </row>
    <row r="42" spans="1:22" x14ac:dyDescent="0.3">
      <c r="A42">
        <f>_xlfn.IFS(tips!$A42="male",0,tips!A42="female",1)</f>
        <v>0</v>
      </c>
      <c r="B42">
        <f>_xlfn.IFS(tips!$B42="No",0,tips!$B42="yes",1)</f>
        <v>0</v>
      </c>
      <c r="C42">
        <f>_xlfn.IFS(tips!$C42="Thur",0,tips!$C42="Fri",1,tips!$C42="Sat",2,tips!$C42="Sun",3)</f>
        <v>2</v>
      </c>
      <c r="D42">
        <f>_xlfn.IFS(tips!$D42="Dinner",0,tips!$D42="Lunch",1)</f>
        <v>0</v>
      </c>
      <c r="E42">
        <v>3</v>
      </c>
      <c r="F42">
        <v>16.04</v>
      </c>
      <c r="G42">
        <v>2.2400000000000002</v>
      </c>
      <c r="H42">
        <f t="shared" si="0"/>
        <v>3</v>
      </c>
      <c r="I42">
        <f t="shared" si="1"/>
        <v>0</v>
      </c>
      <c r="M42" s="8" t="s">
        <v>11</v>
      </c>
      <c r="N42" s="8">
        <v>0.11600626172098986</v>
      </c>
      <c r="O42" s="8">
        <v>0.30855321573390121</v>
      </c>
      <c r="P42" s="8">
        <v>0.37596840935546949</v>
      </c>
      <c r="Q42" s="8">
        <v>0.70727812423530345</v>
      </c>
      <c r="R42" s="8">
        <v>-0.49186420101443756</v>
      </c>
      <c r="S42" s="8">
        <v>0.72387672445641726</v>
      </c>
      <c r="T42" s="8">
        <v>-0.49186420101443756</v>
      </c>
      <c r="U42" s="8">
        <v>0.72387672445641726</v>
      </c>
    </row>
    <row r="43" spans="1:22" x14ac:dyDescent="0.3">
      <c r="A43">
        <f>_xlfn.IFS(tips!$A43="male",0,tips!A43="female",1)</f>
        <v>0</v>
      </c>
      <c r="B43">
        <f>_xlfn.IFS(tips!$B43="No",0,tips!$B43="yes",1)</f>
        <v>0</v>
      </c>
      <c r="C43">
        <f>_xlfn.IFS(tips!$C43="Thur",0,tips!$C43="Fri",1,tips!$C43="Sat",2,tips!$C43="Sun",3)</f>
        <v>3</v>
      </c>
      <c r="D43">
        <f>_xlfn.IFS(tips!$D43="Dinner",0,tips!$D43="Lunch",1)</f>
        <v>0</v>
      </c>
      <c r="E43">
        <v>2</v>
      </c>
      <c r="F43">
        <v>17.46</v>
      </c>
      <c r="G43">
        <v>2.54</v>
      </c>
      <c r="H43">
        <f t="shared" si="0"/>
        <v>2.6666666666666665</v>
      </c>
      <c r="I43">
        <f t="shared" si="1"/>
        <v>0.38490017945975041</v>
      </c>
      <c r="M43" s="8" t="s">
        <v>10</v>
      </c>
      <c r="N43" s="8">
        <v>0.17496437054700811</v>
      </c>
      <c r="O43" s="8">
        <v>8.9368964901146986E-2</v>
      </c>
      <c r="P43" s="8">
        <v>1.9577755067493523</v>
      </c>
      <c r="Q43" s="8">
        <v>5.1434839462502886E-2</v>
      </c>
      <c r="R43" s="8">
        <v>-1.0984649007886871E-3</v>
      </c>
      <c r="S43" s="8">
        <v>0.35102720599480491</v>
      </c>
      <c r="T43" s="8">
        <v>-1.0984649007886871E-3</v>
      </c>
      <c r="U43" s="8">
        <v>0.35102720599480491</v>
      </c>
    </row>
    <row r="44" spans="1:22" ht="15" thickBot="1" x14ac:dyDescent="0.35">
      <c r="A44">
        <f>_xlfn.IFS(tips!$A44="male",0,tips!A44="female",1)</f>
        <v>0</v>
      </c>
      <c r="B44">
        <f>_xlfn.IFS(tips!$B44="No",0,tips!$B44="yes",1)</f>
        <v>0</v>
      </c>
      <c r="C44">
        <f>_xlfn.IFS(tips!$C44="Thur",0,tips!$C44="Fri",1,tips!$C44="Sat",2,tips!$C44="Sun",3)</f>
        <v>3</v>
      </c>
      <c r="D44">
        <f>_xlfn.IFS(tips!$D44="Dinner",0,tips!$D44="Lunch",1)</f>
        <v>0</v>
      </c>
      <c r="E44">
        <v>2</v>
      </c>
      <c r="F44">
        <v>13.94</v>
      </c>
      <c r="G44">
        <v>3.06</v>
      </c>
      <c r="H44">
        <f t="shared" si="0"/>
        <v>2.3333333333333335</v>
      </c>
      <c r="I44">
        <f t="shared" si="1"/>
        <v>0.43033148291193518</v>
      </c>
      <c r="M44" s="2" t="s">
        <v>16</v>
      </c>
      <c r="N44" s="2">
        <v>9.4263518607442878E-2</v>
      </c>
      <c r="O44" s="2">
        <v>9.5613713006104089E-3</v>
      </c>
      <c r="P44" s="2">
        <v>9.8587865321604014</v>
      </c>
      <c r="Q44" s="2">
        <v>2.0105695796112259E-19</v>
      </c>
      <c r="R44" s="2">
        <v>7.5426977937908368E-2</v>
      </c>
      <c r="S44" s="2">
        <v>0.11310005927697739</v>
      </c>
      <c r="T44" s="2">
        <v>7.5426977937908368E-2</v>
      </c>
      <c r="U44" s="2">
        <v>0.11310005927697739</v>
      </c>
    </row>
    <row r="45" spans="1:22" x14ac:dyDescent="0.3">
      <c r="A45">
        <f>_xlfn.IFS(tips!$A45="male",0,tips!A45="female",1)</f>
        <v>0</v>
      </c>
      <c r="B45">
        <f>_xlfn.IFS(tips!$B45="No",0,tips!$B45="yes",1)</f>
        <v>0</v>
      </c>
      <c r="C45">
        <f>_xlfn.IFS(tips!$C45="Thur",0,tips!$C45="Fri",1,tips!$C45="Sat",2,tips!$C45="Sun",3)</f>
        <v>3</v>
      </c>
      <c r="D45">
        <f>_xlfn.IFS(tips!$D45="Dinner",0,tips!$D45="Lunch",1)</f>
        <v>0</v>
      </c>
      <c r="E45">
        <v>2</v>
      </c>
      <c r="F45">
        <v>9.68</v>
      </c>
      <c r="G45">
        <v>1.32</v>
      </c>
      <c r="H45">
        <f t="shared" si="0"/>
        <v>2</v>
      </c>
      <c r="I45">
        <f t="shared" si="1"/>
        <v>0.43033148291193518</v>
      </c>
    </row>
    <row r="46" spans="1:22" x14ac:dyDescent="0.3">
      <c r="A46">
        <f>_xlfn.IFS(tips!$A46="male",0,tips!A46="female",1)</f>
        <v>0</v>
      </c>
      <c r="B46">
        <f>_xlfn.IFS(tips!$B46="No",0,tips!$B46="yes",1)</f>
        <v>0</v>
      </c>
      <c r="C46">
        <f>_xlfn.IFS(tips!$C46="Thur",0,tips!$C46="Fri",1,tips!$C46="Sat",2,tips!$C46="Sun",3)</f>
        <v>3</v>
      </c>
      <c r="D46">
        <f>_xlfn.IFS(tips!$D46="Dinner",0,tips!$D46="Lunch",1)</f>
        <v>0</v>
      </c>
      <c r="E46">
        <v>4</v>
      </c>
      <c r="F46">
        <v>30.4</v>
      </c>
      <c r="G46">
        <v>5.6</v>
      </c>
      <c r="H46">
        <f t="shared" si="0"/>
        <v>2.6666666666666665</v>
      </c>
      <c r="I46">
        <f t="shared" si="1"/>
        <v>0.79349204761587233</v>
      </c>
      <c r="M46" t="s">
        <v>57</v>
      </c>
    </row>
    <row r="47" spans="1:22" x14ac:dyDescent="0.3">
      <c r="A47">
        <f>_xlfn.IFS(tips!$A47="male",0,tips!A47="female",1)</f>
        <v>0</v>
      </c>
      <c r="B47">
        <f>_xlfn.IFS(tips!$B47="No",0,tips!$B47="yes",1)</f>
        <v>0</v>
      </c>
      <c r="C47">
        <f>_xlfn.IFS(tips!$C47="Thur",0,tips!$C47="Fri",1,tips!$C47="Sat",2,tips!$C47="Sun",3)</f>
        <v>3</v>
      </c>
      <c r="D47">
        <f>_xlfn.IFS(tips!$D47="Dinner",0,tips!$D47="Lunch",1)</f>
        <v>0</v>
      </c>
      <c r="E47">
        <v>2</v>
      </c>
      <c r="F47">
        <v>18.29</v>
      </c>
      <c r="G47">
        <v>3</v>
      </c>
      <c r="H47">
        <f t="shared" si="0"/>
        <v>2.6666666666666665</v>
      </c>
      <c r="I47">
        <f t="shared" si="1"/>
        <v>0.86066296582387047</v>
      </c>
      <c r="M47" t="s">
        <v>58</v>
      </c>
    </row>
    <row r="48" spans="1:22" x14ac:dyDescent="0.3">
      <c r="A48">
        <f>_xlfn.IFS(tips!$A48="male",0,tips!A48="female",1)</f>
        <v>0</v>
      </c>
      <c r="B48">
        <f>_xlfn.IFS(tips!$B48="No",0,tips!$B48="yes",1)</f>
        <v>0</v>
      </c>
      <c r="C48">
        <f>_xlfn.IFS(tips!$C48="Thur",0,tips!$C48="Fri",1,tips!$C48="Sat",2,tips!$C48="Sun",3)</f>
        <v>3</v>
      </c>
      <c r="D48">
        <f>_xlfn.IFS(tips!$D48="Dinner",0,tips!$D48="Lunch",1)</f>
        <v>0</v>
      </c>
      <c r="E48">
        <v>2</v>
      </c>
      <c r="F48">
        <v>22.23</v>
      </c>
      <c r="G48">
        <v>5</v>
      </c>
      <c r="H48">
        <f t="shared" si="0"/>
        <v>2.6666666666666665</v>
      </c>
      <c r="I48">
        <f t="shared" si="1"/>
        <v>0.94280904158206336</v>
      </c>
      <c r="M48" t="s">
        <v>59</v>
      </c>
    </row>
    <row r="49" spans="1:13" x14ac:dyDescent="0.3">
      <c r="A49">
        <f>_xlfn.IFS(tips!$A49="male",0,tips!A49="female",1)</f>
        <v>0</v>
      </c>
      <c r="B49">
        <f>_xlfn.IFS(tips!$B49="No",0,tips!$B49="yes",1)</f>
        <v>0</v>
      </c>
      <c r="C49">
        <f>_xlfn.IFS(tips!$C49="Thur",0,tips!$C49="Fri",1,tips!$C49="Sat",2,tips!$C49="Sun",3)</f>
        <v>3</v>
      </c>
      <c r="D49">
        <f>_xlfn.IFS(tips!$D49="Dinner",0,tips!$D49="Lunch",1)</f>
        <v>0</v>
      </c>
      <c r="E49">
        <v>4</v>
      </c>
      <c r="F49">
        <v>32.4</v>
      </c>
      <c r="G49">
        <v>6</v>
      </c>
      <c r="H49">
        <f t="shared" si="0"/>
        <v>2.6666666666666665</v>
      </c>
      <c r="I49">
        <f t="shared" si="1"/>
        <v>0.94280904158206336</v>
      </c>
      <c r="M49" t="s">
        <v>60</v>
      </c>
    </row>
    <row r="50" spans="1:13" x14ac:dyDescent="0.3">
      <c r="A50">
        <f>_xlfn.IFS(tips!$A50="male",0,tips!A50="female",1)</f>
        <v>0</v>
      </c>
      <c r="B50">
        <f>_xlfn.IFS(tips!$B50="No",0,tips!$B50="yes",1)</f>
        <v>0</v>
      </c>
      <c r="C50">
        <f>_xlfn.IFS(tips!$C50="Thur",0,tips!$C50="Fri",1,tips!$C50="Sat",2,tips!$C50="Sun",3)</f>
        <v>3</v>
      </c>
      <c r="D50">
        <f>_xlfn.IFS(tips!$D50="Dinner",0,tips!$D50="Lunch",1)</f>
        <v>0</v>
      </c>
      <c r="E50">
        <v>3</v>
      </c>
      <c r="F50">
        <v>28.55</v>
      </c>
      <c r="G50">
        <v>2.0499999999999998</v>
      </c>
      <c r="H50">
        <f t="shared" si="0"/>
        <v>3</v>
      </c>
      <c r="I50">
        <f t="shared" si="1"/>
        <v>0.86066296582387047</v>
      </c>
    </row>
    <row r="51" spans="1:13" x14ac:dyDescent="0.3">
      <c r="A51">
        <f>_xlfn.IFS(tips!$A51="male",0,tips!A51="female",1)</f>
        <v>0</v>
      </c>
      <c r="B51">
        <f>_xlfn.IFS(tips!$B51="No",0,tips!$B51="yes",1)</f>
        <v>0</v>
      </c>
      <c r="C51">
        <f>_xlfn.IFS(tips!$C51="Thur",0,tips!$C51="Fri",1,tips!$C51="Sat",2,tips!$C51="Sun",3)</f>
        <v>3</v>
      </c>
      <c r="D51">
        <f>_xlfn.IFS(tips!$D51="Dinner",0,tips!$D51="Lunch",1)</f>
        <v>0</v>
      </c>
      <c r="E51">
        <v>2</v>
      </c>
      <c r="F51">
        <v>18.04</v>
      </c>
      <c r="G51">
        <v>3</v>
      </c>
      <c r="H51">
        <f t="shared" si="0"/>
        <v>3</v>
      </c>
      <c r="I51">
        <f t="shared" si="1"/>
        <v>0.96225044864937637</v>
      </c>
    </row>
    <row r="52" spans="1:13" x14ac:dyDescent="0.3">
      <c r="A52">
        <f>_xlfn.IFS(tips!$A52="male",0,tips!A52="female",1)</f>
        <v>0</v>
      </c>
      <c r="B52">
        <f>_xlfn.IFS(tips!$B52="No",0,tips!$B52="yes",1)</f>
        <v>0</v>
      </c>
      <c r="C52">
        <f>_xlfn.IFS(tips!$C52="Thur",0,tips!$C52="Fri",1,tips!$C52="Sat",2,tips!$C52="Sun",3)</f>
        <v>3</v>
      </c>
      <c r="D52">
        <f>_xlfn.IFS(tips!$D52="Dinner",0,tips!$D52="Lunch",1)</f>
        <v>0</v>
      </c>
      <c r="E52">
        <v>2</v>
      </c>
      <c r="F52">
        <v>12.54</v>
      </c>
      <c r="G52">
        <v>2.5</v>
      </c>
      <c r="H52">
        <f t="shared" si="0"/>
        <v>2.3333333333333335</v>
      </c>
      <c r="I52">
        <f t="shared" si="1"/>
        <v>0.6085806194501846</v>
      </c>
    </row>
    <row r="53" spans="1:13" x14ac:dyDescent="0.3">
      <c r="A53">
        <f>_xlfn.IFS(tips!$A53="male",0,tips!A53="female",1)</f>
        <v>1</v>
      </c>
      <c r="B53">
        <f>_xlfn.IFS(tips!$B53="No",0,tips!$B53="yes",1)</f>
        <v>0</v>
      </c>
      <c r="C53">
        <f>_xlfn.IFS(tips!$C53="Thur",0,tips!$C53="Fri",1,tips!$C53="Sat",2,tips!$C53="Sun",3)</f>
        <v>3</v>
      </c>
      <c r="D53">
        <f>_xlfn.IFS(tips!$D53="Dinner",0,tips!$D53="Lunch",1)</f>
        <v>0</v>
      </c>
      <c r="E53">
        <v>2</v>
      </c>
      <c r="F53">
        <v>10.29</v>
      </c>
      <c r="G53">
        <v>2.6</v>
      </c>
      <c r="H53">
        <f t="shared" si="0"/>
        <v>2</v>
      </c>
      <c r="I53">
        <f t="shared" si="1"/>
        <v>0.6085806194501846</v>
      </c>
    </row>
    <row r="54" spans="1:13" x14ac:dyDescent="0.3">
      <c r="A54">
        <f>_xlfn.IFS(tips!$A54="male",0,tips!A54="female",1)</f>
        <v>1</v>
      </c>
      <c r="B54">
        <f>_xlfn.IFS(tips!$B54="No",0,tips!$B54="yes",1)</f>
        <v>0</v>
      </c>
      <c r="C54">
        <f>_xlfn.IFS(tips!$C54="Thur",0,tips!$C54="Fri",1,tips!$C54="Sat",2,tips!$C54="Sun",3)</f>
        <v>3</v>
      </c>
      <c r="D54">
        <f>_xlfn.IFS(tips!$D54="Dinner",0,tips!$D54="Lunch",1)</f>
        <v>0</v>
      </c>
      <c r="E54">
        <v>4</v>
      </c>
      <c r="F54">
        <v>34.81</v>
      </c>
      <c r="G54">
        <v>5.2</v>
      </c>
      <c r="H54">
        <f t="shared" si="0"/>
        <v>2.6666666666666665</v>
      </c>
      <c r="I54">
        <f t="shared" si="1"/>
        <v>0.79349204761587233</v>
      </c>
    </row>
    <row r="55" spans="1:13" x14ac:dyDescent="0.3">
      <c r="A55">
        <f>_xlfn.IFS(tips!$A55="male",0,tips!A55="female",1)</f>
        <v>0</v>
      </c>
      <c r="B55">
        <f>_xlfn.IFS(tips!$B55="No",0,tips!$B55="yes",1)</f>
        <v>0</v>
      </c>
      <c r="C55">
        <f>_xlfn.IFS(tips!$C55="Thur",0,tips!$C55="Fri",1,tips!$C55="Sat",2,tips!$C55="Sun",3)</f>
        <v>3</v>
      </c>
      <c r="D55">
        <f>_xlfn.IFS(tips!$D55="Dinner",0,tips!$D55="Lunch",1)</f>
        <v>0</v>
      </c>
      <c r="E55">
        <v>2</v>
      </c>
      <c r="F55">
        <v>9.94</v>
      </c>
      <c r="G55">
        <v>1.56</v>
      </c>
      <c r="H55">
        <f t="shared" si="0"/>
        <v>2.6666666666666665</v>
      </c>
      <c r="I55">
        <f t="shared" si="1"/>
        <v>0.86066296582387047</v>
      </c>
    </row>
    <row r="56" spans="1:13" x14ac:dyDescent="0.3">
      <c r="A56">
        <f>_xlfn.IFS(tips!$A56="male",0,tips!A56="female",1)</f>
        <v>0</v>
      </c>
      <c r="B56">
        <f>_xlfn.IFS(tips!$B56="No",0,tips!$B56="yes",1)</f>
        <v>0</v>
      </c>
      <c r="C56">
        <f>_xlfn.IFS(tips!$C56="Thur",0,tips!$C56="Fri",1,tips!$C56="Sat",2,tips!$C56="Sun",3)</f>
        <v>3</v>
      </c>
      <c r="D56">
        <f>_xlfn.IFS(tips!$D56="Dinner",0,tips!$D56="Lunch",1)</f>
        <v>0</v>
      </c>
      <c r="E56">
        <v>4</v>
      </c>
      <c r="F56">
        <v>25.56</v>
      </c>
      <c r="G56">
        <v>4.34</v>
      </c>
      <c r="H56">
        <f t="shared" si="0"/>
        <v>3.3333333333333335</v>
      </c>
      <c r="I56">
        <f t="shared" si="1"/>
        <v>0.94280904158206336</v>
      </c>
    </row>
    <row r="57" spans="1:13" x14ac:dyDescent="0.3">
      <c r="A57">
        <f>_xlfn.IFS(tips!$A57="male",0,tips!A57="female",1)</f>
        <v>0</v>
      </c>
      <c r="B57">
        <f>_xlfn.IFS(tips!$B57="No",0,tips!$B57="yes",1)</f>
        <v>0</v>
      </c>
      <c r="C57">
        <f>_xlfn.IFS(tips!$C57="Thur",0,tips!$C57="Fri",1,tips!$C57="Sat",2,tips!$C57="Sun",3)</f>
        <v>3</v>
      </c>
      <c r="D57">
        <f>_xlfn.IFS(tips!$D57="Dinner",0,tips!$D57="Lunch",1)</f>
        <v>0</v>
      </c>
      <c r="E57">
        <v>2</v>
      </c>
      <c r="F57">
        <v>19.489999999999998</v>
      </c>
      <c r="G57">
        <v>3.51</v>
      </c>
      <c r="H57">
        <f t="shared" si="0"/>
        <v>2.6666666666666665</v>
      </c>
      <c r="I57">
        <f t="shared" si="1"/>
        <v>0.66666666666666652</v>
      </c>
    </row>
    <row r="58" spans="1:13" x14ac:dyDescent="0.3">
      <c r="A58">
        <f>_xlfn.IFS(tips!$A58="male",0,tips!A58="female",1)</f>
        <v>0</v>
      </c>
      <c r="B58">
        <f>_xlfn.IFS(tips!$B58="No",0,tips!$B58="yes",1)</f>
        <v>1</v>
      </c>
      <c r="C58">
        <f>_xlfn.IFS(tips!$C58="Thur",0,tips!$C58="Fri",1,tips!$C58="Sat",2,tips!$C58="Sun",3)</f>
        <v>2</v>
      </c>
      <c r="D58">
        <f>_xlfn.IFS(tips!$D58="Dinner",0,tips!$D58="Lunch",1)</f>
        <v>0</v>
      </c>
      <c r="E58">
        <v>4</v>
      </c>
      <c r="F58">
        <v>38.01</v>
      </c>
      <c r="G58">
        <v>3</v>
      </c>
      <c r="H58">
        <f t="shared" si="0"/>
        <v>3.3333333333333335</v>
      </c>
      <c r="I58">
        <f t="shared" si="1"/>
        <v>0.66666666666666652</v>
      </c>
    </row>
    <row r="59" spans="1:13" x14ac:dyDescent="0.3">
      <c r="A59">
        <f>_xlfn.IFS(tips!$A59="male",0,tips!A59="female",1)</f>
        <v>1</v>
      </c>
      <c r="B59">
        <f>_xlfn.IFS(tips!$B59="No",0,tips!$B59="yes",1)</f>
        <v>0</v>
      </c>
      <c r="C59">
        <f>_xlfn.IFS(tips!$C59="Thur",0,tips!$C59="Fri",1,tips!$C59="Sat",2,tips!$C59="Sun",3)</f>
        <v>2</v>
      </c>
      <c r="D59">
        <f>_xlfn.IFS(tips!$D59="Dinner",0,tips!$D59="Lunch",1)</f>
        <v>0</v>
      </c>
      <c r="E59">
        <v>2</v>
      </c>
      <c r="F59">
        <v>26.41</v>
      </c>
      <c r="G59">
        <v>1.5</v>
      </c>
      <c r="H59">
        <f t="shared" si="0"/>
        <v>2.6666666666666665</v>
      </c>
      <c r="I59">
        <f t="shared" si="1"/>
        <v>0.66666666666666652</v>
      </c>
    </row>
    <row r="60" spans="1:13" x14ac:dyDescent="0.3">
      <c r="A60">
        <f>_xlfn.IFS(tips!$A60="male",0,tips!A60="female",1)</f>
        <v>0</v>
      </c>
      <c r="B60">
        <f>_xlfn.IFS(tips!$B60="No",0,tips!$B60="yes",1)</f>
        <v>1</v>
      </c>
      <c r="C60">
        <f>_xlfn.IFS(tips!$C60="Thur",0,tips!$C60="Fri",1,tips!$C60="Sat",2,tips!$C60="Sun",3)</f>
        <v>2</v>
      </c>
      <c r="D60">
        <f>_xlfn.IFS(tips!$D60="Dinner",0,tips!$D60="Lunch",1)</f>
        <v>0</v>
      </c>
      <c r="E60">
        <v>2</v>
      </c>
      <c r="F60">
        <v>11.24</v>
      </c>
      <c r="G60">
        <v>1.76</v>
      </c>
      <c r="H60">
        <f t="shared" si="0"/>
        <v>2.6666666666666665</v>
      </c>
      <c r="I60">
        <f t="shared" si="1"/>
        <v>0.66666666666666652</v>
      </c>
    </row>
    <row r="61" spans="1:13" x14ac:dyDescent="0.3">
      <c r="A61">
        <f>_xlfn.IFS(tips!$A61="male",0,tips!A61="female",1)</f>
        <v>0</v>
      </c>
      <c r="B61">
        <f>_xlfn.IFS(tips!$B61="No",0,tips!$B61="yes",1)</f>
        <v>0</v>
      </c>
      <c r="C61">
        <f>_xlfn.IFS(tips!$C61="Thur",0,tips!$C61="Fri",1,tips!$C61="Sat",2,tips!$C61="Sun",3)</f>
        <v>2</v>
      </c>
      <c r="D61">
        <f>_xlfn.IFS(tips!$D61="Dinner",0,tips!$D61="Lunch",1)</f>
        <v>0</v>
      </c>
      <c r="E61">
        <v>4</v>
      </c>
      <c r="F61">
        <v>48.27</v>
      </c>
      <c r="G61">
        <v>6.73</v>
      </c>
      <c r="H61">
        <f t="shared" si="0"/>
        <v>2.6666666666666665</v>
      </c>
      <c r="I61">
        <f t="shared" si="1"/>
        <v>0.94280904158206336</v>
      </c>
    </row>
    <row r="62" spans="1:13" x14ac:dyDescent="0.3">
      <c r="A62">
        <f>_xlfn.IFS(tips!$A62="male",0,tips!A62="female",1)</f>
        <v>0</v>
      </c>
      <c r="B62">
        <f>_xlfn.IFS(tips!$B62="No",0,tips!$B62="yes",1)</f>
        <v>1</v>
      </c>
      <c r="C62">
        <f>_xlfn.IFS(tips!$C62="Thur",0,tips!$C62="Fri",1,tips!$C62="Sat",2,tips!$C62="Sun",3)</f>
        <v>2</v>
      </c>
      <c r="D62">
        <f>_xlfn.IFS(tips!$D62="Dinner",0,tips!$D62="Lunch",1)</f>
        <v>0</v>
      </c>
      <c r="E62">
        <v>2</v>
      </c>
      <c r="F62">
        <v>20.29</v>
      </c>
      <c r="G62">
        <v>3.21</v>
      </c>
      <c r="H62">
        <f t="shared" si="0"/>
        <v>2.6666666666666665</v>
      </c>
      <c r="I62">
        <f t="shared" si="1"/>
        <v>0.94280904158206336</v>
      </c>
    </row>
    <row r="63" spans="1:13" x14ac:dyDescent="0.3">
      <c r="A63">
        <f>_xlfn.IFS(tips!$A63="male",0,tips!A63="female",1)</f>
        <v>0</v>
      </c>
      <c r="B63">
        <f>_xlfn.IFS(tips!$B63="No",0,tips!$B63="yes",1)</f>
        <v>1</v>
      </c>
      <c r="C63">
        <f>_xlfn.IFS(tips!$C63="Thur",0,tips!$C63="Fri",1,tips!$C63="Sat",2,tips!$C63="Sun",3)</f>
        <v>2</v>
      </c>
      <c r="D63">
        <f>_xlfn.IFS(tips!$D63="Dinner",0,tips!$D63="Lunch",1)</f>
        <v>0</v>
      </c>
      <c r="E63">
        <v>2</v>
      </c>
      <c r="F63">
        <v>13.81</v>
      </c>
      <c r="G63">
        <v>2</v>
      </c>
      <c r="H63">
        <f t="shared" si="0"/>
        <v>2.6666666666666665</v>
      </c>
      <c r="I63">
        <f t="shared" si="1"/>
        <v>0.94280904158206336</v>
      </c>
    </row>
    <row r="64" spans="1:13" x14ac:dyDescent="0.3">
      <c r="A64">
        <f>_xlfn.IFS(tips!$A64="male",0,tips!A64="female",1)</f>
        <v>0</v>
      </c>
      <c r="B64">
        <f>_xlfn.IFS(tips!$B64="No",0,tips!$B64="yes",1)</f>
        <v>1</v>
      </c>
      <c r="C64">
        <f>_xlfn.IFS(tips!$C64="Thur",0,tips!$C64="Fri",1,tips!$C64="Sat",2,tips!$C64="Sun",3)</f>
        <v>2</v>
      </c>
      <c r="D64">
        <f>_xlfn.IFS(tips!$D64="Dinner",0,tips!$D64="Lunch",1)</f>
        <v>0</v>
      </c>
      <c r="E64">
        <v>2</v>
      </c>
      <c r="F64">
        <v>11.02</v>
      </c>
      <c r="G64">
        <v>1.98</v>
      </c>
      <c r="H64">
        <f t="shared" si="0"/>
        <v>2</v>
      </c>
      <c r="I64">
        <f t="shared" si="1"/>
        <v>0.54433105395181725</v>
      </c>
    </row>
    <row r="65" spans="1:21" x14ac:dyDescent="0.3">
      <c r="A65">
        <f>_xlfn.IFS(tips!$A65="male",0,tips!A65="female",1)</f>
        <v>0</v>
      </c>
      <c r="B65">
        <f>_xlfn.IFS(tips!$B65="No",0,tips!$B65="yes",1)</f>
        <v>1</v>
      </c>
      <c r="C65">
        <f>_xlfn.IFS(tips!$C65="Thur",0,tips!$C65="Fri",1,tips!$C65="Sat",2,tips!$C65="Sun",3)</f>
        <v>2</v>
      </c>
      <c r="D65">
        <f>_xlfn.IFS(tips!$D65="Dinner",0,tips!$D65="Lunch",1)</f>
        <v>0</v>
      </c>
      <c r="E65">
        <v>4</v>
      </c>
      <c r="F65">
        <v>18.29</v>
      </c>
      <c r="G65">
        <v>3.76</v>
      </c>
      <c r="H65">
        <f t="shared" si="0"/>
        <v>2.6666666666666665</v>
      </c>
      <c r="I65">
        <f t="shared" si="1"/>
        <v>0.86066296582387047</v>
      </c>
    </row>
    <row r="66" spans="1:21" x14ac:dyDescent="0.3">
      <c r="A66">
        <f>_xlfn.IFS(tips!$A66="male",0,tips!A66="female",1)</f>
        <v>0</v>
      </c>
      <c r="B66">
        <f>_xlfn.IFS(tips!$B66="No",0,tips!$B66="yes",1)</f>
        <v>0</v>
      </c>
      <c r="C66">
        <f>_xlfn.IFS(tips!$C66="Thur",0,tips!$C66="Fri",1,tips!$C66="Sat",2,tips!$C66="Sun",3)</f>
        <v>2</v>
      </c>
      <c r="D66">
        <f>_xlfn.IFS(tips!$D66="Dinner",0,tips!$D66="Lunch",1)</f>
        <v>0</v>
      </c>
      <c r="E66">
        <v>3</v>
      </c>
      <c r="F66">
        <v>17.59</v>
      </c>
      <c r="G66">
        <v>2.64</v>
      </c>
      <c r="H66">
        <f t="shared" si="0"/>
        <v>3</v>
      </c>
      <c r="I66">
        <f t="shared" si="1"/>
        <v>0.76980035891950105</v>
      </c>
    </row>
    <row r="67" spans="1:21" x14ac:dyDescent="0.3">
      <c r="A67">
        <f>_xlfn.IFS(tips!$A67="male",0,tips!A67="female",1)</f>
        <v>0</v>
      </c>
      <c r="B67">
        <f>_xlfn.IFS(tips!$B67="No",0,tips!$B67="yes",1)</f>
        <v>0</v>
      </c>
      <c r="C67">
        <f>_xlfn.IFS(tips!$C67="Thur",0,tips!$C67="Fri",1,tips!$C67="Sat",2,tips!$C67="Sun",3)</f>
        <v>2</v>
      </c>
      <c r="D67">
        <f>_xlfn.IFS(tips!$D67="Dinner",0,tips!$D67="Lunch",1)</f>
        <v>0</v>
      </c>
      <c r="E67">
        <v>3</v>
      </c>
      <c r="F67">
        <v>20.079999999999998</v>
      </c>
      <c r="G67">
        <v>3.15</v>
      </c>
      <c r="H67">
        <f t="shared" si="0"/>
        <v>3.3333333333333335</v>
      </c>
      <c r="I67">
        <f t="shared" si="1"/>
        <v>0.79349204761587233</v>
      </c>
    </row>
    <row r="68" spans="1:21" x14ac:dyDescent="0.3">
      <c r="A68">
        <f>_xlfn.IFS(tips!$A68="male",0,tips!A68="female",1)</f>
        <v>1</v>
      </c>
      <c r="B68">
        <f>_xlfn.IFS(tips!$B68="No",0,tips!$B68="yes",1)</f>
        <v>0</v>
      </c>
      <c r="C68">
        <f>_xlfn.IFS(tips!$C68="Thur",0,tips!$C68="Fri",1,tips!$C68="Sat",2,tips!$C68="Sun",3)</f>
        <v>2</v>
      </c>
      <c r="D68">
        <f>_xlfn.IFS(tips!$D68="Dinner",0,tips!$D68="Lunch",1)</f>
        <v>0</v>
      </c>
      <c r="E68">
        <v>2</v>
      </c>
      <c r="F68">
        <v>16.45</v>
      </c>
      <c r="G68">
        <v>2.4700000000000002</v>
      </c>
      <c r="H68">
        <f t="shared" ref="H68:H131" si="2">AVERAGE(E66:E68)</f>
        <v>2.6666666666666665</v>
      </c>
      <c r="I68">
        <f t="shared" si="1"/>
        <v>0.43033148291193518</v>
      </c>
      <c r="M68" s="8"/>
      <c r="N68" s="8"/>
      <c r="O68" s="10"/>
      <c r="P68" s="10"/>
      <c r="Q68" s="10"/>
      <c r="R68" s="10"/>
      <c r="S68" s="10"/>
      <c r="T68" s="10"/>
      <c r="U68" s="10"/>
    </row>
    <row r="69" spans="1:21" x14ac:dyDescent="0.3">
      <c r="A69">
        <f>_xlfn.IFS(tips!$A69="male",0,tips!A69="female",1)</f>
        <v>1</v>
      </c>
      <c r="B69">
        <f>_xlfn.IFS(tips!$B69="No",0,tips!$B69="yes",1)</f>
        <v>1</v>
      </c>
      <c r="C69">
        <f>_xlfn.IFS(tips!$C69="Thur",0,tips!$C69="Fri",1,tips!$C69="Sat",2,tips!$C69="Sun",3)</f>
        <v>2</v>
      </c>
      <c r="D69">
        <f>_xlfn.IFS(tips!$D69="Dinner",0,tips!$D69="Lunch",1)</f>
        <v>0</v>
      </c>
      <c r="E69">
        <v>1</v>
      </c>
      <c r="F69">
        <v>3.07</v>
      </c>
      <c r="G69">
        <v>1</v>
      </c>
      <c r="H69">
        <f t="shared" si="2"/>
        <v>2</v>
      </c>
      <c r="I69">
        <f t="shared" si="1"/>
        <v>0.72008229982309557</v>
      </c>
      <c r="M69" s="8"/>
      <c r="N69" s="8"/>
      <c r="O69" s="10"/>
      <c r="P69" s="10"/>
      <c r="Q69" s="10"/>
      <c r="R69" s="10"/>
      <c r="S69" s="10"/>
      <c r="T69" s="10"/>
      <c r="U69" s="10"/>
    </row>
    <row r="70" spans="1:21" x14ac:dyDescent="0.3">
      <c r="A70">
        <f>_xlfn.IFS(tips!$A70="male",0,tips!A70="female",1)</f>
        <v>0</v>
      </c>
      <c r="B70">
        <f>_xlfn.IFS(tips!$B70="No",0,tips!$B70="yes",1)</f>
        <v>0</v>
      </c>
      <c r="C70">
        <f>_xlfn.IFS(tips!$C70="Thur",0,tips!$C70="Fri",1,tips!$C70="Sat",2,tips!$C70="Sun",3)</f>
        <v>2</v>
      </c>
      <c r="D70">
        <f>_xlfn.IFS(tips!$D70="Dinner",0,tips!$D70="Lunch",1)</f>
        <v>0</v>
      </c>
      <c r="E70">
        <v>2</v>
      </c>
      <c r="F70">
        <v>20.23</v>
      </c>
      <c r="G70">
        <v>2.0099999999999998</v>
      </c>
      <c r="H70">
        <f t="shared" si="2"/>
        <v>1.6666666666666667</v>
      </c>
      <c r="I70">
        <f t="shared" ref="I70:I133" si="3">SQRT(SUMXMY2(E68:E70,H68:H70)/3)</f>
        <v>0.72008229982309557</v>
      </c>
      <c r="M70" s="8"/>
      <c r="N70" s="8"/>
      <c r="O70" s="10"/>
      <c r="P70" s="10"/>
      <c r="Q70" s="10"/>
      <c r="R70" s="10"/>
      <c r="S70" s="10"/>
      <c r="T70" s="10"/>
      <c r="U70" s="10"/>
    </row>
    <row r="71" spans="1:21" x14ac:dyDescent="0.3">
      <c r="A71">
        <f>_xlfn.IFS(tips!$A71="male",0,tips!A71="female",1)</f>
        <v>0</v>
      </c>
      <c r="B71">
        <f>_xlfn.IFS(tips!$B71="No",0,tips!$B71="yes",1)</f>
        <v>1</v>
      </c>
      <c r="C71">
        <f>_xlfn.IFS(tips!$C71="Thur",0,tips!$C71="Fri",1,tips!$C71="Sat",2,tips!$C71="Sun",3)</f>
        <v>2</v>
      </c>
      <c r="D71">
        <f>_xlfn.IFS(tips!$D71="Dinner",0,tips!$D71="Lunch",1)</f>
        <v>0</v>
      </c>
      <c r="E71">
        <v>2</v>
      </c>
      <c r="F71">
        <v>15.01</v>
      </c>
      <c r="G71">
        <v>2.09</v>
      </c>
      <c r="H71">
        <f t="shared" si="2"/>
        <v>1.6666666666666667</v>
      </c>
      <c r="I71">
        <f t="shared" si="3"/>
        <v>0.6382847385042254</v>
      </c>
      <c r="M71" s="8"/>
      <c r="N71" s="8"/>
      <c r="O71" s="10"/>
      <c r="P71" s="10"/>
      <c r="Q71" s="10"/>
      <c r="R71" s="10"/>
      <c r="S71" s="10"/>
      <c r="T71" s="10"/>
      <c r="U71" s="10"/>
    </row>
    <row r="72" spans="1:21" x14ac:dyDescent="0.3">
      <c r="A72">
        <f>_xlfn.IFS(tips!$A72="male",0,tips!A72="female",1)</f>
        <v>0</v>
      </c>
      <c r="B72">
        <f>_xlfn.IFS(tips!$B72="No",0,tips!$B72="yes",1)</f>
        <v>0</v>
      </c>
      <c r="C72">
        <f>_xlfn.IFS(tips!$C72="Thur",0,tips!$C72="Fri",1,tips!$C72="Sat",2,tips!$C72="Sun",3)</f>
        <v>2</v>
      </c>
      <c r="D72">
        <f>_xlfn.IFS(tips!$D72="Dinner",0,tips!$D72="Lunch",1)</f>
        <v>0</v>
      </c>
      <c r="E72">
        <v>2</v>
      </c>
      <c r="F72">
        <v>12.02</v>
      </c>
      <c r="G72">
        <v>1.97</v>
      </c>
      <c r="H72">
        <f t="shared" si="2"/>
        <v>2</v>
      </c>
      <c r="I72">
        <f t="shared" si="3"/>
        <v>0.27216552697590862</v>
      </c>
      <c r="M72" s="8"/>
      <c r="N72" s="8"/>
      <c r="O72" s="10"/>
      <c r="P72" s="10"/>
      <c r="Q72" s="10"/>
      <c r="R72" s="10"/>
      <c r="S72" s="10"/>
      <c r="T72" s="10"/>
      <c r="U72" s="10"/>
    </row>
    <row r="73" spans="1:21" x14ac:dyDescent="0.3">
      <c r="A73">
        <f>_xlfn.IFS(tips!$A73="male",0,tips!A73="female",1)</f>
        <v>1</v>
      </c>
      <c r="B73">
        <f>_xlfn.IFS(tips!$B73="No",0,tips!$B73="yes",1)</f>
        <v>0</v>
      </c>
      <c r="C73">
        <f>_xlfn.IFS(tips!$C73="Thur",0,tips!$C73="Fri",1,tips!$C73="Sat",2,tips!$C73="Sun",3)</f>
        <v>2</v>
      </c>
      <c r="D73">
        <f>_xlfn.IFS(tips!$D73="Dinner",0,tips!$D73="Lunch",1)</f>
        <v>0</v>
      </c>
      <c r="E73">
        <v>3</v>
      </c>
      <c r="F73">
        <v>17.07</v>
      </c>
      <c r="G73">
        <v>3</v>
      </c>
      <c r="H73">
        <f t="shared" si="2"/>
        <v>2.3333333333333335</v>
      </c>
      <c r="I73">
        <f t="shared" si="3"/>
        <v>0.43033148291193513</v>
      </c>
      <c r="M73" s="8"/>
      <c r="N73" s="8"/>
      <c r="O73" s="10"/>
      <c r="P73" s="10"/>
      <c r="Q73" s="10"/>
      <c r="R73" s="10"/>
      <c r="S73" s="10"/>
      <c r="T73" s="10"/>
      <c r="U73" s="10"/>
    </row>
    <row r="74" spans="1:21" x14ac:dyDescent="0.3">
      <c r="A74">
        <f>_xlfn.IFS(tips!$A74="male",0,tips!A74="female",1)</f>
        <v>1</v>
      </c>
      <c r="B74">
        <f>_xlfn.IFS(tips!$B74="No",0,tips!$B74="yes",1)</f>
        <v>1</v>
      </c>
      <c r="C74">
        <f>_xlfn.IFS(tips!$C74="Thur",0,tips!$C74="Fri",1,tips!$C74="Sat",2,tips!$C74="Sun",3)</f>
        <v>2</v>
      </c>
      <c r="D74">
        <f>_xlfn.IFS(tips!$D74="Dinner",0,tips!$D74="Lunch",1)</f>
        <v>0</v>
      </c>
      <c r="E74">
        <v>2</v>
      </c>
      <c r="F74">
        <v>26.86</v>
      </c>
      <c r="G74">
        <v>3.14</v>
      </c>
      <c r="H74">
        <f t="shared" si="2"/>
        <v>2.3333333333333335</v>
      </c>
      <c r="I74">
        <f t="shared" si="3"/>
        <v>0.43033148291193518</v>
      </c>
      <c r="M74" s="8"/>
      <c r="N74" s="8"/>
      <c r="O74" s="10"/>
      <c r="P74" s="10"/>
      <c r="Q74" s="10"/>
      <c r="R74" s="10"/>
      <c r="S74" s="10"/>
      <c r="T74" s="10"/>
      <c r="U74" s="10"/>
    </row>
    <row r="75" spans="1:21" x14ac:dyDescent="0.3">
      <c r="A75">
        <f>_xlfn.IFS(tips!$A75="male",0,tips!A75="female",1)</f>
        <v>1</v>
      </c>
      <c r="B75">
        <f>_xlfn.IFS(tips!$B75="No",0,tips!$B75="yes",1)</f>
        <v>1</v>
      </c>
      <c r="C75">
        <f>_xlfn.IFS(tips!$C75="Thur",0,tips!$C75="Fri",1,tips!$C75="Sat",2,tips!$C75="Sun",3)</f>
        <v>2</v>
      </c>
      <c r="D75">
        <f>_xlfn.IFS(tips!$D75="Dinner",0,tips!$D75="Lunch",1)</f>
        <v>0</v>
      </c>
      <c r="E75">
        <v>2</v>
      </c>
      <c r="F75">
        <v>25.28</v>
      </c>
      <c r="G75">
        <v>5</v>
      </c>
      <c r="H75">
        <f t="shared" si="2"/>
        <v>2.3333333333333335</v>
      </c>
      <c r="I75">
        <f t="shared" si="3"/>
        <v>0.47140452079103168</v>
      </c>
      <c r="M75" s="8"/>
      <c r="N75" s="8"/>
      <c r="O75" s="10"/>
      <c r="P75" s="10"/>
      <c r="Q75" s="10"/>
      <c r="R75" s="10"/>
      <c r="S75" s="10"/>
      <c r="T75" s="10"/>
      <c r="U75" s="10"/>
    </row>
    <row r="76" spans="1:21" x14ac:dyDescent="0.3">
      <c r="A76">
        <f>_xlfn.IFS(tips!$A76="male",0,tips!A76="female",1)</f>
        <v>1</v>
      </c>
      <c r="B76">
        <f>_xlfn.IFS(tips!$B76="No",0,tips!$B76="yes",1)</f>
        <v>0</v>
      </c>
      <c r="C76">
        <f>_xlfn.IFS(tips!$C76="Thur",0,tips!$C76="Fri",1,tips!$C76="Sat",2,tips!$C76="Sun",3)</f>
        <v>2</v>
      </c>
      <c r="D76">
        <f>_xlfn.IFS(tips!$D76="Dinner",0,tips!$D76="Lunch",1)</f>
        <v>0</v>
      </c>
      <c r="E76">
        <v>2</v>
      </c>
      <c r="F76">
        <v>14.73</v>
      </c>
      <c r="G76">
        <v>2.2000000000000002</v>
      </c>
      <c r="H76">
        <f t="shared" si="2"/>
        <v>2</v>
      </c>
      <c r="I76">
        <f t="shared" si="3"/>
        <v>0.27216552697590879</v>
      </c>
      <c r="M76" s="8"/>
      <c r="N76" s="8"/>
      <c r="O76" s="10"/>
      <c r="P76" s="10"/>
      <c r="Q76" s="10"/>
      <c r="R76" s="10"/>
      <c r="S76" s="10"/>
      <c r="T76" s="10"/>
      <c r="U76" s="10"/>
    </row>
    <row r="77" spans="1:21" x14ac:dyDescent="0.3">
      <c r="A77">
        <f>_xlfn.IFS(tips!$A77="male",0,tips!A77="female",1)</f>
        <v>0</v>
      </c>
      <c r="B77">
        <f>_xlfn.IFS(tips!$B77="No",0,tips!$B77="yes",1)</f>
        <v>0</v>
      </c>
      <c r="C77">
        <f>_xlfn.IFS(tips!$C77="Thur",0,tips!$C77="Fri",1,tips!$C77="Sat",2,tips!$C77="Sun",3)</f>
        <v>2</v>
      </c>
      <c r="D77">
        <f>_xlfn.IFS(tips!$D77="Dinner",0,tips!$D77="Lunch",1)</f>
        <v>0</v>
      </c>
      <c r="E77">
        <v>2</v>
      </c>
      <c r="F77">
        <v>10.51</v>
      </c>
      <c r="G77">
        <v>1.25</v>
      </c>
      <c r="H77">
        <f t="shared" si="2"/>
        <v>2</v>
      </c>
      <c r="I77">
        <f t="shared" si="3"/>
        <v>0.19245008972987535</v>
      </c>
      <c r="M77" s="8"/>
      <c r="N77" s="8"/>
      <c r="O77" s="10"/>
      <c r="P77" s="10"/>
      <c r="Q77" s="10"/>
      <c r="R77" s="10"/>
      <c r="S77" s="10"/>
      <c r="T77" s="10"/>
      <c r="U77" s="10"/>
    </row>
    <row r="78" spans="1:21" x14ac:dyDescent="0.3">
      <c r="A78">
        <f>_xlfn.IFS(tips!$A78="male",0,tips!A78="female",1)</f>
        <v>0</v>
      </c>
      <c r="B78">
        <f>_xlfn.IFS(tips!$B78="No",0,tips!$B78="yes",1)</f>
        <v>1</v>
      </c>
      <c r="C78">
        <f>_xlfn.IFS(tips!$C78="Thur",0,tips!$C78="Fri",1,tips!$C78="Sat",2,tips!$C78="Sun",3)</f>
        <v>2</v>
      </c>
      <c r="D78">
        <f>_xlfn.IFS(tips!$D78="Dinner",0,tips!$D78="Lunch",1)</f>
        <v>0</v>
      </c>
      <c r="E78">
        <v>2</v>
      </c>
      <c r="F78">
        <v>17.920000000000002</v>
      </c>
      <c r="G78">
        <v>3.08</v>
      </c>
      <c r="H78">
        <f t="shared" si="2"/>
        <v>2</v>
      </c>
      <c r="I78">
        <f t="shared" si="3"/>
        <v>0</v>
      </c>
      <c r="M78" s="8"/>
      <c r="N78" s="8"/>
      <c r="O78" s="10"/>
      <c r="P78" s="10"/>
      <c r="Q78" s="10"/>
      <c r="R78" s="10"/>
      <c r="S78" s="10"/>
      <c r="T78" s="10"/>
      <c r="U78" s="10"/>
    </row>
    <row r="79" spans="1:21" x14ac:dyDescent="0.3">
      <c r="A79">
        <f>_xlfn.IFS(tips!$A79="male",0,tips!A79="female",1)</f>
        <v>0</v>
      </c>
      <c r="B79">
        <f>_xlfn.IFS(tips!$B79="No",0,tips!$B79="yes",1)</f>
        <v>0</v>
      </c>
      <c r="C79">
        <f>_xlfn.IFS(tips!$C79="Thur",0,tips!$C79="Fri",1,tips!$C79="Sat",2,tips!$C79="Sun",3)</f>
        <v>0</v>
      </c>
      <c r="D79">
        <f>_xlfn.IFS(tips!$D79="Dinner",0,tips!$D79="Lunch",1)</f>
        <v>1</v>
      </c>
      <c r="E79">
        <v>4</v>
      </c>
      <c r="F79">
        <v>27.2</v>
      </c>
      <c r="G79">
        <v>4</v>
      </c>
      <c r="H79">
        <f t="shared" si="2"/>
        <v>2.6666666666666665</v>
      </c>
      <c r="I79">
        <f t="shared" si="3"/>
        <v>0.76980035891950105</v>
      </c>
      <c r="M79" s="8"/>
      <c r="N79" s="8"/>
      <c r="O79" s="10"/>
      <c r="P79" s="10"/>
      <c r="Q79" s="10"/>
      <c r="R79" s="10"/>
      <c r="S79" s="10"/>
      <c r="T79" s="10"/>
      <c r="U79" s="10"/>
    </row>
    <row r="80" spans="1:21" x14ac:dyDescent="0.3">
      <c r="A80">
        <f>_xlfn.IFS(tips!$A80="male",0,tips!A80="female",1)</f>
        <v>0</v>
      </c>
      <c r="B80">
        <f>_xlfn.IFS(tips!$B80="No",0,tips!$B80="yes",1)</f>
        <v>0</v>
      </c>
      <c r="C80">
        <f>_xlfn.IFS(tips!$C80="Thur",0,tips!$C80="Fri",1,tips!$C80="Sat",2,tips!$C80="Sun",3)</f>
        <v>0</v>
      </c>
      <c r="D80">
        <f>_xlfn.IFS(tips!$D80="Dinner",0,tips!$D80="Lunch",1)</f>
        <v>1</v>
      </c>
      <c r="E80">
        <v>2</v>
      </c>
      <c r="F80">
        <v>22.76</v>
      </c>
      <c r="G80">
        <v>3</v>
      </c>
      <c r="H80">
        <f t="shared" si="2"/>
        <v>2.6666666666666665</v>
      </c>
      <c r="I80">
        <f t="shared" si="3"/>
        <v>0.86066296582387047</v>
      </c>
      <c r="M80" s="8"/>
      <c r="N80" s="8"/>
      <c r="O80" s="10"/>
      <c r="P80" s="10"/>
      <c r="Q80" s="10"/>
      <c r="R80" s="10"/>
      <c r="S80" s="10"/>
      <c r="T80" s="10"/>
      <c r="U80" s="10"/>
    </row>
    <row r="81" spans="1:21" x14ac:dyDescent="0.3">
      <c r="A81">
        <f>_xlfn.IFS(tips!$A81="male",0,tips!A81="female",1)</f>
        <v>0</v>
      </c>
      <c r="B81">
        <f>_xlfn.IFS(tips!$B81="No",0,tips!$B81="yes",1)</f>
        <v>0</v>
      </c>
      <c r="C81">
        <f>_xlfn.IFS(tips!$C81="Thur",0,tips!$C81="Fri",1,tips!$C81="Sat",2,tips!$C81="Sun",3)</f>
        <v>0</v>
      </c>
      <c r="D81">
        <f>_xlfn.IFS(tips!$D81="Dinner",0,tips!$D81="Lunch",1)</f>
        <v>1</v>
      </c>
      <c r="E81">
        <v>2</v>
      </c>
      <c r="F81">
        <v>17.29</v>
      </c>
      <c r="G81">
        <v>2.71</v>
      </c>
      <c r="H81">
        <f t="shared" si="2"/>
        <v>2.6666666666666665</v>
      </c>
      <c r="I81">
        <f t="shared" si="3"/>
        <v>0.94280904158206336</v>
      </c>
      <c r="M81" s="8"/>
      <c r="N81" s="8"/>
      <c r="O81" s="10"/>
      <c r="P81" s="10"/>
      <c r="Q81" s="10"/>
      <c r="R81" s="10"/>
      <c r="S81" s="10"/>
      <c r="T81" s="10"/>
      <c r="U81" s="10"/>
    </row>
    <row r="82" spans="1:21" x14ac:dyDescent="0.3">
      <c r="A82">
        <f>_xlfn.IFS(tips!$A82="male",0,tips!A82="female",1)</f>
        <v>0</v>
      </c>
      <c r="B82">
        <f>_xlfn.IFS(tips!$B82="No",0,tips!$B82="yes",1)</f>
        <v>1</v>
      </c>
      <c r="C82">
        <f>_xlfn.IFS(tips!$C82="Thur",0,tips!$C82="Fri",1,tips!$C82="Sat",2,tips!$C82="Sun",3)</f>
        <v>0</v>
      </c>
      <c r="D82">
        <f>_xlfn.IFS(tips!$D82="Dinner",0,tips!$D82="Lunch",1)</f>
        <v>1</v>
      </c>
      <c r="E82">
        <v>2</v>
      </c>
      <c r="F82">
        <v>19.440000000000001</v>
      </c>
      <c r="G82">
        <v>3</v>
      </c>
      <c r="H82">
        <f t="shared" si="2"/>
        <v>2</v>
      </c>
      <c r="I82">
        <f t="shared" si="3"/>
        <v>0.54433105395181725</v>
      </c>
      <c r="M82" s="8"/>
      <c r="N82" s="8"/>
      <c r="O82" s="10"/>
      <c r="P82" s="10"/>
      <c r="Q82" s="10"/>
      <c r="R82" s="10"/>
      <c r="S82" s="10"/>
      <c r="T82" s="10"/>
      <c r="U82" s="10"/>
    </row>
    <row r="83" spans="1:21" x14ac:dyDescent="0.3">
      <c r="A83">
        <f>_xlfn.IFS(tips!$A83="male",0,tips!A83="female",1)</f>
        <v>0</v>
      </c>
      <c r="B83">
        <f>_xlfn.IFS(tips!$B83="No",0,tips!$B83="yes",1)</f>
        <v>0</v>
      </c>
      <c r="C83">
        <f>_xlfn.IFS(tips!$C83="Thur",0,tips!$C83="Fri",1,tips!$C83="Sat",2,tips!$C83="Sun",3)</f>
        <v>0</v>
      </c>
      <c r="D83">
        <f>_xlfn.IFS(tips!$D83="Dinner",0,tips!$D83="Lunch",1)</f>
        <v>1</v>
      </c>
      <c r="E83">
        <v>2</v>
      </c>
      <c r="F83">
        <v>16.66</v>
      </c>
      <c r="G83">
        <v>3.4</v>
      </c>
      <c r="H83">
        <f t="shared" si="2"/>
        <v>2</v>
      </c>
      <c r="I83">
        <f t="shared" si="3"/>
        <v>0.38490017945975041</v>
      </c>
      <c r="M83" s="8"/>
      <c r="N83" s="8"/>
      <c r="O83" s="10"/>
      <c r="P83" s="10"/>
      <c r="Q83" s="10"/>
      <c r="R83" s="10"/>
      <c r="S83" s="10"/>
      <c r="T83" s="10"/>
      <c r="U83" s="10"/>
    </row>
    <row r="84" spans="1:21" x14ac:dyDescent="0.3">
      <c r="A84">
        <f>_xlfn.IFS(tips!$A84="male",0,tips!A84="female",1)</f>
        <v>1</v>
      </c>
      <c r="B84">
        <f>_xlfn.IFS(tips!$B84="No",0,tips!$B84="yes",1)</f>
        <v>0</v>
      </c>
      <c r="C84">
        <f>_xlfn.IFS(tips!$C84="Thur",0,tips!$C84="Fri",1,tips!$C84="Sat",2,tips!$C84="Sun",3)</f>
        <v>0</v>
      </c>
      <c r="D84">
        <f>_xlfn.IFS(tips!$D84="Dinner",0,tips!$D84="Lunch",1)</f>
        <v>1</v>
      </c>
      <c r="E84">
        <v>1</v>
      </c>
      <c r="F84">
        <v>10.07</v>
      </c>
      <c r="G84">
        <v>1.83</v>
      </c>
      <c r="H84">
        <f t="shared" si="2"/>
        <v>1.6666666666666667</v>
      </c>
      <c r="I84">
        <f t="shared" si="3"/>
        <v>0.38490017945975052</v>
      </c>
      <c r="M84" s="8"/>
      <c r="N84" s="8"/>
      <c r="O84" s="10"/>
      <c r="P84" s="10"/>
      <c r="Q84" s="10"/>
      <c r="R84" s="10"/>
      <c r="S84" s="10"/>
      <c r="T84" s="10"/>
      <c r="U84" s="10"/>
    </row>
    <row r="85" spans="1:21" x14ac:dyDescent="0.3">
      <c r="A85">
        <f>_xlfn.IFS(tips!$A85="male",0,tips!A85="female",1)</f>
        <v>0</v>
      </c>
      <c r="B85">
        <f>_xlfn.IFS(tips!$B85="No",0,tips!$B85="yes",1)</f>
        <v>1</v>
      </c>
      <c r="C85">
        <f>_xlfn.IFS(tips!$C85="Thur",0,tips!$C85="Fri",1,tips!$C85="Sat",2,tips!$C85="Sun",3)</f>
        <v>0</v>
      </c>
      <c r="D85">
        <f>_xlfn.IFS(tips!$D85="Dinner",0,tips!$D85="Lunch",1)</f>
        <v>1</v>
      </c>
      <c r="E85">
        <v>2</v>
      </c>
      <c r="F85">
        <v>32.68</v>
      </c>
      <c r="G85">
        <v>5</v>
      </c>
      <c r="H85">
        <f t="shared" si="2"/>
        <v>1.6666666666666667</v>
      </c>
      <c r="I85">
        <f t="shared" si="3"/>
        <v>0.43033148291193524</v>
      </c>
      <c r="M85" s="8"/>
      <c r="N85" s="8"/>
      <c r="O85" s="10"/>
      <c r="P85" s="10"/>
      <c r="Q85" s="10"/>
      <c r="R85" s="10"/>
      <c r="S85" s="10"/>
      <c r="T85" s="10"/>
      <c r="U85" s="10"/>
    </row>
    <row r="86" spans="1:21" x14ac:dyDescent="0.3">
      <c r="A86">
        <f>_xlfn.IFS(tips!$A86="male",0,tips!A86="female",1)</f>
        <v>0</v>
      </c>
      <c r="B86">
        <f>_xlfn.IFS(tips!$B86="No",0,tips!$B86="yes",1)</f>
        <v>0</v>
      </c>
      <c r="C86">
        <f>_xlfn.IFS(tips!$C86="Thur",0,tips!$C86="Fri",1,tips!$C86="Sat",2,tips!$C86="Sun",3)</f>
        <v>0</v>
      </c>
      <c r="D86">
        <f>_xlfn.IFS(tips!$D86="Dinner",0,tips!$D86="Lunch",1)</f>
        <v>1</v>
      </c>
      <c r="E86">
        <v>2</v>
      </c>
      <c r="F86">
        <v>15.98</v>
      </c>
      <c r="G86">
        <v>2.0299999999999998</v>
      </c>
      <c r="H86">
        <f t="shared" si="2"/>
        <v>1.6666666666666667</v>
      </c>
      <c r="I86">
        <f t="shared" si="3"/>
        <v>0.47140452079103168</v>
      </c>
      <c r="M86" s="8"/>
      <c r="N86" s="8"/>
      <c r="O86" s="10"/>
      <c r="P86" s="10"/>
      <c r="Q86" s="10"/>
      <c r="R86" s="10"/>
      <c r="S86" s="10"/>
      <c r="T86" s="10"/>
      <c r="U86" s="10"/>
    </row>
    <row r="87" spans="1:21" x14ac:dyDescent="0.3">
      <c r="A87">
        <f>_xlfn.IFS(tips!$A87="male",0,tips!A87="female",1)</f>
        <v>1</v>
      </c>
      <c r="B87">
        <f>_xlfn.IFS(tips!$B87="No",0,tips!$B87="yes",1)</f>
        <v>0</v>
      </c>
      <c r="C87">
        <f>_xlfn.IFS(tips!$C87="Thur",0,tips!$C87="Fri",1,tips!$C87="Sat",2,tips!$C87="Sun",3)</f>
        <v>0</v>
      </c>
      <c r="D87">
        <f>_xlfn.IFS(tips!$D87="Dinner",0,tips!$D87="Lunch",1)</f>
        <v>1</v>
      </c>
      <c r="E87">
        <v>4</v>
      </c>
      <c r="F87">
        <v>34.83</v>
      </c>
      <c r="G87">
        <v>5.17</v>
      </c>
      <c r="H87">
        <f t="shared" si="2"/>
        <v>2.6666666666666665</v>
      </c>
      <c r="I87">
        <f t="shared" si="3"/>
        <v>0.81649658092772615</v>
      </c>
      <c r="M87" s="8"/>
      <c r="N87" s="8"/>
      <c r="O87" s="10"/>
      <c r="P87" s="10"/>
      <c r="Q87" s="10"/>
      <c r="R87" s="10"/>
      <c r="S87" s="10"/>
      <c r="T87" s="10"/>
      <c r="U87" s="10"/>
    </row>
    <row r="88" spans="1:21" x14ac:dyDescent="0.3">
      <c r="A88">
        <f>_xlfn.IFS(tips!$A88="male",0,tips!A88="female",1)</f>
        <v>0</v>
      </c>
      <c r="B88">
        <f>_xlfn.IFS(tips!$B88="No",0,tips!$B88="yes",1)</f>
        <v>0</v>
      </c>
      <c r="C88">
        <f>_xlfn.IFS(tips!$C88="Thur",0,tips!$C88="Fri",1,tips!$C88="Sat",2,tips!$C88="Sun",3)</f>
        <v>0</v>
      </c>
      <c r="D88">
        <f>_xlfn.IFS(tips!$D88="Dinner",0,tips!$D88="Lunch",1)</f>
        <v>1</v>
      </c>
      <c r="E88">
        <v>2</v>
      </c>
      <c r="F88">
        <v>13.03</v>
      </c>
      <c r="G88">
        <v>2</v>
      </c>
      <c r="H88">
        <f t="shared" si="2"/>
        <v>2.6666666666666665</v>
      </c>
      <c r="I88">
        <f t="shared" si="3"/>
        <v>0.88191710368819687</v>
      </c>
      <c r="M88" s="8"/>
      <c r="N88" s="8"/>
      <c r="O88" s="10"/>
      <c r="P88" s="10"/>
      <c r="Q88" s="10"/>
      <c r="R88" s="10"/>
      <c r="S88" s="10"/>
      <c r="T88" s="10"/>
      <c r="U88" s="10"/>
    </row>
    <row r="89" spans="1:21" x14ac:dyDescent="0.3">
      <c r="A89">
        <f>_xlfn.IFS(tips!$A89="male",0,tips!A89="female",1)</f>
        <v>0</v>
      </c>
      <c r="B89">
        <f>_xlfn.IFS(tips!$B89="No",0,tips!$B89="yes",1)</f>
        <v>0</v>
      </c>
      <c r="C89">
        <f>_xlfn.IFS(tips!$C89="Thur",0,tips!$C89="Fri",1,tips!$C89="Sat",2,tips!$C89="Sun",3)</f>
        <v>0</v>
      </c>
      <c r="D89">
        <f>_xlfn.IFS(tips!$D89="Dinner",0,tips!$D89="Lunch",1)</f>
        <v>1</v>
      </c>
      <c r="E89">
        <v>2</v>
      </c>
      <c r="F89">
        <v>18.28</v>
      </c>
      <c r="G89">
        <v>4</v>
      </c>
      <c r="H89">
        <f t="shared" si="2"/>
        <v>2.6666666666666665</v>
      </c>
      <c r="I89">
        <f t="shared" si="3"/>
        <v>0.94280904158206336</v>
      </c>
      <c r="M89" s="8"/>
      <c r="N89" s="8"/>
      <c r="O89" s="10"/>
      <c r="P89" s="10"/>
      <c r="Q89" s="10"/>
      <c r="R89" s="10"/>
      <c r="S89" s="10"/>
      <c r="T89" s="10"/>
      <c r="U89" s="10"/>
    </row>
    <row r="90" spans="1:21" x14ac:dyDescent="0.3">
      <c r="A90">
        <f>_xlfn.IFS(tips!$A90="male",0,tips!A90="female",1)</f>
        <v>0</v>
      </c>
      <c r="B90">
        <f>_xlfn.IFS(tips!$B90="No",0,tips!$B90="yes",1)</f>
        <v>0</v>
      </c>
      <c r="C90">
        <f>_xlfn.IFS(tips!$C90="Thur",0,tips!$C90="Fri",1,tips!$C90="Sat",2,tips!$C90="Sun",3)</f>
        <v>0</v>
      </c>
      <c r="D90">
        <f>_xlfn.IFS(tips!$D90="Dinner",0,tips!$D90="Lunch",1)</f>
        <v>1</v>
      </c>
      <c r="E90">
        <v>2</v>
      </c>
      <c r="F90">
        <v>24.71</v>
      </c>
      <c r="G90">
        <v>5.85</v>
      </c>
      <c r="H90">
        <f t="shared" si="2"/>
        <v>2</v>
      </c>
      <c r="I90">
        <f t="shared" si="3"/>
        <v>0.54433105395181725</v>
      </c>
      <c r="M90" s="8"/>
      <c r="N90" s="8"/>
      <c r="O90" s="10"/>
      <c r="P90" s="10"/>
      <c r="Q90" s="10"/>
      <c r="R90" s="10"/>
      <c r="S90" s="10"/>
      <c r="T90" s="10"/>
      <c r="U90" s="10"/>
    </row>
    <row r="91" spans="1:21" x14ac:dyDescent="0.3">
      <c r="A91">
        <f>_xlfn.IFS(tips!$A91="male",0,tips!A91="female",1)</f>
        <v>0</v>
      </c>
      <c r="B91">
        <f>_xlfn.IFS(tips!$B91="No",0,tips!$B91="yes",1)</f>
        <v>0</v>
      </c>
      <c r="C91">
        <f>_xlfn.IFS(tips!$C91="Thur",0,tips!$C91="Fri",1,tips!$C91="Sat",2,tips!$C91="Sun",3)</f>
        <v>0</v>
      </c>
      <c r="D91">
        <f>_xlfn.IFS(tips!$D91="Dinner",0,tips!$D91="Lunch",1)</f>
        <v>1</v>
      </c>
      <c r="E91">
        <v>2</v>
      </c>
      <c r="F91">
        <v>21.16</v>
      </c>
      <c r="G91">
        <v>3</v>
      </c>
      <c r="H91">
        <f t="shared" si="2"/>
        <v>2</v>
      </c>
      <c r="I91">
        <f t="shared" si="3"/>
        <v>0.38490017945975041</v>
      </c>
      <c r="M91" s="8"/>
      <c r="N91" s="8"/>
      <c r="O91" s="10"/>
      <c r="P91" s="10"/>
      <c r="Q91" s="10"/>
      <c r="R91" s="10"/>
      <c r="S91" s="10"/>
      <c r="T91" s="10"/>
      <c r="U91" s="10"/>
    </row>
    <row r="92" spans="1:21" x14ac:dyDescent="0.3">
      <c r="A92">
        <f>_xlfn.IFS(tips!$A92="male",0,tips!A92="female",1)</f>
        <v>0</v>
      </c>
      <c r="B92">
        <f>_xlfn.IFS(tips!$B92="No",0,tips!$B92="yes",1)</f>
        <v>1</v>
      </c>
      <c r="C92">
        <f>_xlfn.IFS(tips!$C92="Thur",0,tips!$C92="Fri",1,tips!$C92="Sat",2,tips!$C92="Sun",3)</f>
        <v>1</v>
      </c>
      <c r="D92">
        <f>_xlfn.IFS(tips!$D92="Dinner",0,tips!$D92="Lunch",1)</f>
        <v>0</v>
      </c>
      <c r="E92">
        <v>2</v>
      </c>
      <c r="F92">
        <v>28.97</v>
      </c>
      <c r="G92">
        <v>3</v>
      </c>
      <c r="H92">
        <f t="shared" si="2"/>
        <v>2</v>
      </c>
      <c r="I92">
        <f t="shared" si="3"/>
        <v>0</v>
      </c>
      <c r="M92" s="8"/>
      <c r="N92" s="8"/>
      <c r="O92" s="10"/>
      <c r="P92" s="10"/>
      <c r="Q92" s="10"/>
      <c r="R92" s="10"/>
      <c r="S92" s="10"/>
      <c r="T92" s="10"/>
      <c r="U92" s="10"/>
    </row>
    <row r="93" spans="1:21" x14ac:dyDescent="0.3">
      <c r="A93">
        <f>_xlfn.IFS(tips!$A93="male",0,tips!A93="female",1)</f>
        <v>0</v>
      </c>
      <c r="B93">
        <f>_xlfn.IFS(tips!$B93="No",0,tips!$B93="yes",1)</f>
        <v>0</v>
      </c>
      <c r="C93">
        <f>_xlfn.IFS(tips!$C93="Thur",0,tips!$C93="Fri",1,tips!$C93="Sat",2,tips!$C93="Sun",3)</f>
        <v>1</v>
      </c>
      <c r="D93">
        <f>_xlfn.IFS(tips!$D93="Dinner",0,tips!$D93="Lunch",1)</f>
        <v>0</v>
      </c>
      <c r="E93">
        <v>2</v>
      </c>
      <c r="F93">
        <v>22.49</v>
      </c>
      <c r="G93">
        <v>3.5</v>
      </c>
      <c r="H93">
        <f t="shared" si="2"/>
        <v>2</v>
      </c>
      <c r="I93">
        <f t="shared" si="3"/>
        <v>0</v>
      </c>
      <c r="M93" s="8"/>
      <c r="N93" s="8"/>
      <c r="O93" s="10"/>
      <c r="P93" s="10"/>
      <c r="Q93" s="10"/>
      <c r="R93" s="10"/>
      <c r="S93" s="10"/>
      <c r="T93" s="10"/>
      <c r="U93" s="10"/>
    </row>
    <row r="94" spans="1:21" x14ac:dyDescent="0.3">
      <c r="A94">
        <f>_xlfn.IFS(tips!$A94="male",0,tips!A94="female",1)</f>
        <v>1</v>
      </c>
      <c r="B94">
        <f>_xlfn.IFS(tips!$B94="No",0,tips!$B94="yes",1)</f>
        <v>1</v>
      </c>
      <c r="C94">
        <f>_xlfn.IFS(tips!$C94="Thur",0,tips!$C94="Fri",1,tips!$C94="Sat",2,tips!$C94="Sun",3)</f>
        <v>1</v>
      </c>
      <c r="D94">
        <f>_xlfn.IFS(tips!$D94="Dinner",0,tips!$D94="Lunch",1)</f>
        <v>0</v>
      </c>
      <c r="E94">
        <v>2</v>
      </c>
      <c r="F94">
        <v>5.75</v>
      </c>
      <c r="G94">
        <v>1</v>
      </c>
      <c r="H94">
        <f t="shared" si="2"/>
        <v>2</v>
      </c>
      <c r="I94">
        <f t="shared" si="3"/>
        <v>0</v>
      </c>
      <c r="M94" s="8"/>
      <c r="N94" s="8"/>
      <c r="O94" s="10"/>
      <c r="P94" s="10"/>
      <c r="Q94" s="10"/>
      <c r="R94" s="10"/>
      <c r="S94" s="10"/>
      <c r="T94" s="10"/>
      <c r="U94" s="10"/>
    </row>
    <row r="95" spans="1:21" x14ac:dyDescent="0.3">
      <c r="A95">
        <f>_xlfn.IFS(tips!$A95="male",0,tips!A95="female",1)</f>
        <v>1</v>
      </c>
      <c r="B95">
        <f>_xlfn.IFS(tips!$B95="No",0,tips!$B95="yes",1)</f>
        <v>1</v>
      </c>
      <c r="C95">
        <f>_xlfn.IFS(tips!$C95="Thur",0,tips!$C95="Fri",1,tips!$C95="Sat",2,tips!$C95="Sun",3)</f>
        <v>1</v>
      </c>
      <c r="D95">
        <f>_xlfn.IFS(tips!$D95="Dinner",0,tips!$D95="Lunch",1)</f>
        <v>0</v>
      </c>
      <c r="E95">
        <v>2</v>
      </c>
      <c r="F95">
        <v>16.32</v>
      </c>
      <c r="G95">
        <v>4.3</v>
      </c>
      <c r="H95">
        <f t="shared" si="2"/>
        <v>2</v>
      </c>
      <c r="I95">
        <f t="shared" si="3"/>
        <v>0</v>
      </c>
      <c r="M95" s="8"/>
      <c r="N95" s="8"/>
      <c r="O95" s="10"/>
      <c r="P95" s="10"/>
      <c r="Q95" s="10"/>
      <c r="R95" s="10"/>
      <c r="S95" s="10"/>
      <c r="T95" s="10"/>
      <c r="U95" s="10"/>
    </row>
    <row r="96" spans="1:21" x14ac:dyDescent="0.3">
      <c r="A96">
        <f>_xlfn.IFS(tips!$A96="male",0,tips!A96="female",1)</f>
        <v>1</v>
      </c>
      <c r="B96">
        <f>_xlfn.IFS(tips!$B96="No",0,tips!$B96="yes",1)</f>
        <v>0</v>
      </c>
      <c r="C96">
        <f>_xlfn.IFS(tips!$C96="Thur",0,tips!$C96="Fri",1,tips!$C96="Sat",2,tips!$C96="Sun",3)</f>
        <v>1</v>
      </c>
      <c r="D96">
        <f>_xlfn.IFS(tips!$D96="Dinner",0,tips!$D96="Lunch",1)</f>
        <v>0</v>
      </c>
      <c r="E96">
        <v>2</v>
      </c>
      <c r="F96">
        <v>22.75</v>
      </c>
      <c r="G96">
        <v>3.25</v>
      </c>
      <c r="H96">
        <f t="shared" si="2"/>
        <v>2</v>
      </c>
      <c r="I96">
        <f t="shared" si="3"/>
        <v>0</v>
      </c>
      <c r="M96" s="8"/>
      <c r="N96" s="8"/>
      <c r="O96" s="10"/>
      <c r="P96" s="10"/>
      <c r="Q96" s="10"/>
      <c r="R96" s="10"/>
      <c r="S96" s="10"/>
      <c r="T96" s="10"/>
      <c r="U96" s="10"/>
    </row>
    <row r="97" spans="1:21" x14ac:dyDescent="0.3">
      <c r="A97">
        <f>_xlfn.IFS(tips!$A97="male",0,tips!A97="female",1)</f>
        <v>0</v>
      </c>
      <c r="B97">
        <f>_xlfn.IFS(tips!$B97="No",0,tips!$B97="yes",1)</f>
        <v>1</v>
      </c>
      <c r="C97">
        <f>_xlfn.IFS(tips!$C97="Thur",0,tips!$C97="Fri",1,tips!$C97="Sat",2,tips!$C97="Sun",3)</f>
        <v>1</v>
      </c>
      <c r="D97">
        <f>_xlfn.IFS(tips!$D97="Dinner",0,tips!$D97="Lunch",1)</f>
        <v>0</v>
      </c>
      <c r="E97">
        <v>4</v>
      </c>
      <c r="F97">
        <v>40.17</v>
      </c>
      <c r="G97">
        <v>4.7300000000000004</v>
      </c>
      <c r="H97">
        <f t="shared" si="2"/>
        <v>2.6666666666666665</v>
      </c>
      <c r="I97">
        <f t="shared" si="3"/>
        <v>0.76980035891950105</v>
      </c>
      <c r="M97" s="8"/>
      <c r="N97" s="8"/>
      <c r="O97" s="10"/>
      <c r="P97" s="10"/>
      <c r="Q97" s="10"/>
      <c r="R97" s="10"/>
      <c r="S97" s="10"/>
      <c r="T97" s="10"/>
      <c r="U97" s="10"/>
    </row>
    <row r="98" spans="1:21" x14ac:dyDescent="0.3">
      <c r="A98">
        <f>_xlfn.IFS(tips!$A98="male",0,tips!A98="female",1)</f>
        <v>0</v>
      </c>
      <c r="B98">
        <f>_xlfn.IFS(tips!$B98="No",0,tips!$B98="yes",1)</f>
        <v>1</v>
      </c>
      <c r="C98">
        <f>_xlfn.IFS(tips!$C98="Thur",0,tips!$C98="Fri",1,tips!$C98="Sat",2,tips!$C98="Sun",3)</f>
        <v>1</v>
      </c>
      <c r="D98">
        <f>_xlfn.IFS(tips!$D98="Dinner",0,tips!$D98="Lunch",1)</f>
        <v>0</v>
      </c>
      <c r="E98">
        <v>2</v>
      </c>
      <c r="F98">
        <v>27.28</v>
      </c>
      <c r="G98">
        <v>4</v>
      </c>
      <c r="H98">
        <f t="shared" si="2"/>
        <v>2.6666666666666665</v>
      </c>
      <c r="I98">
        <f t="shared" si="3"/>
        <v>0.86066296582387047</v>
      </c>
      <c r="M98" s="8"/>
      <c r="N98" s="8"/>
      <c r="O98" s="10"/>
      <c r="P98" s="10"/>
      <c r="Q98" s="10"/>
      <c r="R98" s="10"/>
      <c r="S98" s="10"/>
      <c r="T98" s="10"/>
      <c r="U98" s="10"/>
    </row>
    <row r="99" spans="1:21" x14ac:dyDescent="0.3">
      <c r="A99">
        <f>_xlfn.IFS(tips!$A99="male",0,tips!A99="female",1)</f>
        <v>0</v>
      </c>
      <c r="B99">
        <f>_xlfn.IFS(tips!$B99="No",0,tips!$B99="yes",1)</f>
        <v>1</v>
      </c>
      <c r="C99">
        <f>_xlfn.IFS(tips!$C99="Thur",0,tips!$C99="Fri",1,tips!$C99="Sat",2,tips!$C99="Sun",3)</f>
        <v>1</v>
      </c>
      <c r="D99">
        <f>_xlfn.IFS(tips!$D99="Dinner",0,tips!$D99="Lunch",1)</f>
        <v>0</v>
      </c>
      <c r="E99">
        <v>2</v>
      </c>
      <c r="F99">
        <v>12.03</v>
      </c>
      <c r="G99">
        <v>1.5</v>
      </c>
      <c r="H99">
        <f t="shared" si="2"/>
        <v>2.6666666666666665</v>
      </c>
      <c r="I99">
        <f t="shared" si="3"/>
        <v>0.94280904158206336</v>
      </c>
      <c r="M99" s="8"/>
      <c r="N99" s="8"/>
      <c r="O99" s="10"/>
      <c r="P99" s="10"/>
      <c r="Q99" s="10"/>
      <c r="R99" s="10"/>
      <c r="S99" s="10"/>
      <c r="T99" s="10"/>
      <c r="U99" s="10"/>
    </row>
    <row r="100" spans="1:21" x14ac:dyDescent="0.3">
      <c r="A100">
        <f>_xlfn.IFS(tips!$A100="male",0,tips!A100="female",1)</f>
        <v>0</v>
      </c>
      <c r="B100">
        <f>_xlfn.IFS(tips!$B100="No",0,tips!$B100="yes",1)</f>
        <v>1</v>
      </c>
      <c r="C100">
        <f>_xlfn.IFS(tips!$C100="Thur",0,tips!$C100="Fri",1,tips!$C100="Sat",2,tips!$C100="Sun",3)</f>
        <v>1</v>
      </c>
      <c r="D100">
        <f>_xlfn.IFS(tips!$D100="Dinner",0,tips!$D100="Lunch",1)</f>
        <v>0</v>
      </c>
      <c r="E100">
        <v>2</v>
      </c>
      <c r="F100">
        <v>21.01</v>
      </c>
      <c r="G100">
        <v>3</v>
      </c>
      <c r="H100">
        <f t="shared" si="2"/>
        <v>2</v>
      </c>
      <c r="I100">
        <f t="shared" si="3"/>
        <v>0.54433105395181725</v>
      </c>
      <c r="M100" s="8"/>
      <c r="N100" s="8"/>
      <c r="O100" s="10"/>
      <c r="P100" s="10"/>
      <c r="Q100" s="10"/>
      <c r="R100" s="10"/>
      <c r="S100" s="10"/>
      <c r="T100" s="10"/>
      <c r="U100" s="10"/>
    </row>
    <row r="101" spans="1:21" x14ac:dyDescent="0.3">
      <c r="A101">
        <f>_xlfn.IFS(tips!$A101="male",0,tips!A101="female",1)</f>
        <v>0</v>
      </c>
      <c r="B101">
        <f>_xlfn.IFS(tips!$B101="No",0,tips!$B101="yes",1)</f>
        <v>0</v>
      </c>
      <c r="C101">
        <f>_xlfn.IFS(tips!$C101="Thur",0,tips!$C101="Fri",1,tips!$C101="Sat",2,tips!$C101="Sun",3)</f>
        <v>1</v>
      </c>
      <c r="D101">
        <f>_xlfn.IFS(tips!$D101="Dinner",0,tips!$D101="Lunch",1)</f>
        <v>0</v>
      </c>
      <c r="E101">
        <v>2</v>
      </c>
      <c r="F101">
        <v>12.46</v>
      </c>
      <c r="G101">
        <v>1.5</v>
      </c>
      <c r="H101">
        <f t="shared" si="2"/>
        <v>2</v>
      </c>
      <c r="I101">
        <f t="shared" si="3"/>
        <v>0.38490017945975041</v>
      </c>
      <c r="M101" s="8"/>
      <c r="N101" s="8"/>
      <c r="O101" s="10"/>
      <c r="P101" s="10"/>
      <c r="Q101" s="10"/>
      <c r="R101" s="10"/>
      <c r="S101" s="10"/>
      <c r="T101" s="10"/>
      <c r="U101" s="10"/>
    </row>
    <row r="102" spans="1:21" x14ac:dyDescent="0.3">
      <c r="A102">
        <f>_xlfn.IFS(tips!$A102="male",0,tips!A102="female",1)</f>
        <v>1</v>
      </c>
      <c r="B102">
        <f>_xlfn.IFS(tips!$B102="No",0,tips!$B102="yes",1)</f>
        <v>1</v>
      </c>
      <c r="C102">
        <f>_xlfn.IFS(tips!$C102="Thur",0,tips!$C102="Fri",1,tips!$C102="Sat",2,tips!$C102="Sun",3)</f>
        <v>1</v>
      </c>
      <c r="D102">
        <f>_xlfn.IFS(tips!$D102="Dinner",0,tips!$D102="Lunch",1)</f>
        <v>0</v>
      </c>
      <c r="E102">
        <v>2</v>
      </c>
      <c r="F102">
        <v>11.35</v>
      </c>
      <c r="G102">
        <v>2.5</v>
      </c>
      <c r="H102">
        <f t="shared" si="2"/>
        <v>2</v>
      </c>
      <c r="I102">
        <f t="shared" si="3"/>
        <v>0</v>
      </c>
      <c r="M102" s="8"/>
      <c r="N102" s="8"/>
      <c r="O102" s="10"/>
      <c r="P102" s="10"/>
      <c r="Q102" s="10"/>
      <c r="R102" s="10"/>
      <c r="S102" s="10"/>
      <c r="T102" s="10"/>
      <c r="U102" s="10"/>
    </row>
    <row r="103" spans="1:21" x14ac:dyDescent="0.3">
      <c r="A103">
        <f>_xlfn.IFS(tips!$A103="male",0,tips!A103="female",1)</f>
        <v>1</v>
      </c>
      <c r="B103">
        <f>_xlfn.IFS(tips!$B103="No",0,tips!$B103="yes",1)</f>
        <v>1</v>
      </c>
      <c r="C103">
        <f>_xlfn.IFS(tips!$C103="Thur",0,tips!$C103="Fri",1,tips!$C103="Sat",2,tips!$C103="Sun",3)</f>
        <v>1</v>
      </c>
      <c r="D103">
        <f>_xlfn.IFS(tips!$D103="Dinner",0,tips!$D103="Lunch",1)</f>
        <v>0</v>
      </c>
      <c r="E103">
        <v>2</v>
      </c>
      <c r="F103">
        <v>15.38</v>
      </c>
      <c r="G103">
        <v>3</v>
      </c>
      <c r="H103">
        <f t="shared" si="2"/>
        <v>2</v>
      </c>
      <c r="I103">
        <f t="shared" si="3"/>
        <v>0</v>
      </c>
      <c r="M103" s="8"/>
      <c r="N103" s="8"/>
      <c r="O103" s="10"/>
      <c r="P103" s="10"/>
      <c r="Q103" s="10"/>
      <c r="R103" s="10"/>
      <c r="S103" s="10"/>
      <c r="T103" s="10"/>
      <c r="U103" s="10"/>
    </row>
    <row r="104" spans="1:21" x14ac:dyDescent="0.3">
      <c r="A104">
        <f>_xlfn.IFS(tips!$A104="male",0,tips!A104="female",1)</f>
        <v>1</v>
      </c>
      <c r="B104">
        <f>_xlfn.IFS(tips!$B104="No",0,tips!$B104="yes",1)</f>
        <v>1</v>
      </c>
      <c r="C104">
        <f>_xlfn.IFS(tips!$C104="Thur",0,tips!$C104="Fri",1,tips!$C104="Sat",2,tips!$C104="Sun",3)</f>
        <v>2</v>
      </c>
      <c r="D104">
        <f>_xlfn.IFS(tips!$D104="Dinner",0,tips!$D104="Lunch",1)</f>
        <v>0</v>
      </c>
      <c r="E104">
        <v>3</v>
      </c>
      <c r="F104">
        <v>44.3</v>
      </c>
      <c r="G104">
        <v>2.5</v>
      </c>
      <c r="H104">
        <f t="shared" si="2"/>
        <v>2.3333333333333335</v>
      </c>
      <c r="I104">
        <f t="shared" si="3"/>
        <v>0.38490017945975041</v>
      </c>
      <c r="M104" s="8"/>
      <c r="N104" s="8"/>
      <c r="O104" s="10"/>
      <c r="P104" s="10"/>
      <c r="Q104" s="10"/>
      <c r="R104" s="10"/>
      <c r="S104" s="10"/>
      <c r="T104" s="10"/>
      <c r="U104" s="10"/>
    </row>
    <row r="105" spans="1:21" x14ac:dyDescent="0.3">
      <c r="A105">
        <f>_xlfn.IFS(tips!$A105="male",0,tips!A105="female",1)</f>
        <v>1</v>
      </c>
      <c r="B105">
        <f>_xlfn.IFS(tips!$B105="No",0,tips!$B105="yes",1)</f>
        <v>1</v>
      </c>
      <c r="C105">
        <f>_xlfn.IFS(tips!$C105="Thur",0,tips!$C105="Fri",1,tips!$C105="Sat",2,tips!$C105="Sun",3)</f>
        <v>2</v>
      </c>
      <c r="D105">
        <f>_xlfn.IFS(tips!$D105="Dinner",0,tips!$D105="Lunch",1)</f>
        <v>0</v>
      </c>
      <c r="E105">
        <v>2</v>
      </c>
      <c r="F105">
        <v>22.42</v>
      </c>
      <c r="G105">
        <v>3.48</v>
      </c>
      <c r="H105">
        <f t="shared" si="2"/>
        <v>2.3333333333333335</v>
      </c>
      <c r="I105">
        <f t="shared" si="3"/>
        <v>0.43033148291193518</v>
      </c>
      <c r="M105" s="8"/>
      <c r="N105" s="8"/>
      <c r="O105" s="10"/>
      <c r="P105" s="10"/>
      <c r="Q105" s="10"/>
      <c r="R105" s="10"/>
      <c r="S105" s="10"/>
      <c r="T105" s="10"/>
      <c r="U105" s="10"/>
    </row>
    <row r="106" spans="1:21" x14ac:dyDescent="0.3">
      <c r="A106">
        <f>_xlfn.IFS(tips!$A106="male",0,tips!A106="female",1)</f>
        <v>1</v>
      </c>
      <c r="B106">
        <f>_xlfn.IFS(tips!$B106="No",0,tips!$B106="yes",1)</f>
        <v>0</v>
      </c>
      <c r="C106">
        <f>_xlfn.IFS(tips!$C106="Thur",0,tips!$C106="Fri",1,tips!$C106="Sat",2,tips!$C106="Sun",3)</f>
        <v>2</v>
      </c>
      <c r="D106">
        <f>_xlfn.IFS(tips!$D106="Dinner",0,tips!$D106="Lunch",1)</f>
        <v>0</v>
      </c>
      <c r="E106">
        <v>2</v>
      </c>
      <c r="F106">
        <v>20.92</v>
      </c>
      <c r="G106">
        <v>4.08</v>
      </c>
      <c r="H106">
        <f t="shared" si="2"/>
        <v>2.3333333333333335</v>
      </c>
      <c r="I106">
        <f t="shared" si="3"/>
        <v>0.47140452079103168</v>
      </c>
      <c r="M106" s="8"/>
      <c r="N106" s="8"/>
      <c r="O106" s="10"/>
      <c r="P106" s="10"/>
      <c r="Q106" s="10"/>
      <c r="R106" s="10"/>
      <c r="S106" s="10"/>
      <c r="T106" s="10"/>
      <c r="U106" s="10"/>
    </row>
    <row r="107" spans="1:21" x14ac:dyDescent="0.3">
      <c r="A107">
        <f>_xlfn.IFS(tips!$A107="male",0,tips!A107="female",1)</f>
        <v>0</v>
      </c>
      <c r="B107">
        <f>_xlfn.IFS(tips!$B107="No",0,tips!$B107="yes",1)</f>
        <v>1</v>
      </c>
      <c r="C107">
        <f>_xlfn.IFS(tips!$C107="Thur",0,tips!$C107="Fri",1,tips!$C107="Sat",2,tips!$C107="Sun",3)</f>
        <v>2</v>
      </c>
      <c r="D107">
        <f>_xlfn.IFS(tips!$D107="Dinner",0,tips!$D107="Lunch",1)</f>
        <v>0</v>
      </c>
      <c r="E107">
        <v>2</v>
      </c>
      <c r="F107">
        <v>15.36</v>
      </c>
      <c r="G107">
        <v>1.64</v>
      </c>
      <c r="H107">
        <f t="shared" si="2"/>
        <v>2</v>
      </c>
      <c r="I107">
        <f t="shared" si="3"/>
        <v>0.27216552697590879</v>
      </c>
      <c r="M107" s="8"/>
      <c r="N107" s="8"/>
      <c r="O107" s="10"/>
      <c r="P107" s="10"/>
      <c r="Q107" s="10"/>
      <c r="R107" s="10"/>
      <c r="S107" s="10"/>
      <c r="T107" s="10"/>
      <c r="U107" s="10"/>
    </row>
    <row r="108" spans="1:21" x14ac:dyDescent="0.3">
      <c r="A108">
        <f>_xlfn.IFS(tips!$A108="male",0,tips!A108="female",1)</f>
        <v>0</v>
      </c>
      <c r="B108">
        <f>_xlfn.IFS(tips!$B108="No",0,tips!$B108="yes",1)</f>
        <v>1</v>
      </c>
      <c r="C108">
        <f>_xlfn.IFS(tips!$C108="Thur",0,tips!$C108="Fri",1,tips!$C108="Sat",2,tips!$C108="Sun",3)</f>
        <v>2</v>
      </c>
      <c r="D108">
        <f>_xlfn.IFS(tips!$D108="Dinner",0,tips!$D108="Lunch",1)</f>
        <v>0</v>
      </c>
      <c r="E108">
        <v>2</v>
      </c>
      <c r="F108">
        <v>20.49</v>
      </c>
      <c r="G108">
        <v>4.0599999999999996</v>
      </c>
      <c r="H108">
        <f t="shared" si="2"/>
        <v>2</v>
      </c>
      <c r="I108">
        <f t="shared" si="3"/>
        <v>0.19245008972987535</v>
      </c>
      <c r="M108" s="8"/>
      <c r="N108" s="8"/>
      <c r="O108" s="10"/>
      <c r="P108" s="10"/>
      <c r="Q108" s="10"/>
      <c r="R108" s="10"/>
      <c r="S108" s="10"/>
      <c r="T108" s="10"/>
      <c r="U108" s="10"/>
    </row>
    <row r="109" spans="1:21" x14ac:dyDescent="0.3">
      <c r="A109">
        <f>_xlfn.IFS(tips!$A109="male",0,tips!A109="female",1)</f>
        <v>0</v>
      </c>
      <c r="B109">
        <f>_xlfn.IFS(tips!$B109="No",0,tips!$B109="yes",1)</f>
        <v>1</v>
      </c>
      <c r="C109">
        <f>_xlfn.IFS(tips!$C109="Thur",0,tips!$C109="Fri",1,tips!$C109="Sat",2,tips!$C109="Sun",3)</f>
        <v>2</v>
      </c>
      <c r="D109">
        <f>_xlfn.IFS(tips!$D109="Dinner",0,tips!$D109="Lunch",1)</f>
        <v>0</v>
      </c>
      <c r="E109">
        <v>2</v>
      </c>
      <c r="F109">
        <v>25.21</v>
      </c>
      <c r="G109">
        <v>4.29</v>
      </c>
      <c r="H109">
        <f t="shared" si="2"/>
        <v>2</v>
      </c>
      <c r="I109">
        <f t="shared" si="3"/>
        <v>0</v>
      </c>
      <c r="M109" s="8"/>
      <c r="N109" s="8"/>
      <c r="O109" s="10"/>
      <c r="P109" s="10"/>
      <c r="Q109" s="10"/>
      <c r="R109" s="10"/>
      <c r="S109" s="10"/>
      <c r="T109" s="10"/>
      <c r="U109" s="10"/>
    </row>
    <row r="110" spans="1:21" x14ac:dyDescent="0.3">
      <c r="A110">
        <f>_xlfn.IFS(tips!$A110="male",0,tips!A110="female",1)</f>
        <v>0</v>
      </c>
      <c r="B110">
        <f>_xlfn.IFS(tips!$B110="No",0,tips!$B110="yes",1)</f>
        <v>0</v>
      </c>
      <c r="C110">
        <f>_xlfn.IFS(tips!$C110="Thur",0,tips!$C110="Fri",1,tips!$C110="Sat",2,tips!$C110="Sun",3)</f>
        <v>2</v>
      </c>
      <c r="D110">
        <f>_xlfn.IFS(tips!$D110="Dinner",0,tips!$D110="Lunch",1)</f>
        <v>0</v>
      </c>
      <c r="E110">
        <v>2</v>
      </c>
      <c r="F110">
        <v>18.239999999999998</v>
      </c>
      <c r="G110">
        <v>3.76</v>
      </c>
      <c r="H110">
        <f t="shared" si="2"/>
        <v>2</v>
      </c>
      <c r="I110">
        <f t="shared" si="3"/>
        <v>0</v>
      </c>
      <c r="M110" s="8"/>
      <c r="N110" s="8"/>
      <c r="O110" s="10"/>
      <c r="P110" s="10"/>
      <c r="Q110" s="10"/>
      <c r="R110" s="10"/>
      <c r="S110" s="10"/>
      <c r="T110" s="10"/>
      <c r="U110" s="10"/>
    </row>
    <row r="111" spans="1:21" x14ac:dyDescent="0.3">
      <c r="A111">
        <f>_xlfn.IFS(tips!$A111="male",0,tips!A111="female",1)</f>
        <v>1</v>
      </c>
      <c r="B111">
        <f>_xlfn.IFS(tips!$B111="No",0,tips!$B111="yes",1)</f>
        <v>1</v>
      </c>
      <c r="C111">
        <f>_xlfn.IFS(tips!$C111="Thur",0,tips!$C111="Fri",1,tips!$C111="Sat",2,tips!$C111="Sun",3)</f>
        <v>2</v>
      </c>
      <c r="D111">
        <f>_xlfn.IFS(tips!$D111="Dinner",0,tips!$D111="Lunch",1)</f>
        <v>0</v>
      </c>
      <c r="E111">
        <v>2</v>
      </c>
      <c r="F111">
        <v>14.31</v>
      </c>
      <c r="G111">
        <v>4</v>
      </c>
      <c r="H111">
        <f t="shared" si="2"/>
        <v>2</v>
      </c>
      <c r="I111">
        <f t="shared" si="3"/>
        <v>0</v>
      </c>
      <c r="M111" s="8"/>
      <c r="N111" s="8"/>
      <c r="O111" s="10"/>
      <c r="P111" s="10"/>
      <c r="Q111" s="10"/>
      <c r="R111" s="10"/>
      <c r="S111" s="10"/>
      <c r="T111" s="10"/>
      <c r="U111" s="10"/>
    </row>
    <row r="112" spans="1:21" x14ac:dyDescent="0.3">
      <c r="A112">
        <f>_xlfn.IFS(tips!$A112="male",0,tips!A112="female",1)</f>
        <v>0</v>
      </c>
      <c r="B112">
        <f>_xlfn.IFS(tips!$B112="No",0,tips!$B112="yes",1)</f>
        <v>0</v>
      </c>
      <c r="C112">
        <f>_xlfn.IFS(tips!$C112="Thur",0,tips!$C112="Fri",1,tips!$C112="Sat",2,tips!$C112="Sun",3)</f>
        <v>2</v>
      </c>
      <c r="D112">
        <f>_xlfn.IFS(tips!$D112="Dinner",0,tips!$D112="Lunch",1)</f>
        <v>0</v>
      </c>
      <c r="E112">
        <v>2</v>
      </c>
      <c r="F112">
        <v>14</v>
      </c>
      <c r="G112">
        <v>3</v>
      </c>
      <c r="H112">
        <f t="shared" si="2"/>
        <v>2</v>
      </c>
      <c r="I112">
        <f t="shared" si="3"/>
        <v>0</v>
      </c>
      <c r="M112" s="8"/>
      <c r="N112" s="8"/>
      <c r="O112" s="10"/>
      <c r="P112" s="10"/>
      <c r="Q112" s="10"/>
      <c r="R112" s="10"/>
      <c r="S112" s="10"/>
      <c r="T112" s="10"/>
      <c r="U112" s="10"/>
    </row>
    <row r="113" spans="1:21" x14ac:dyDescent="0.3">
      <c r="A113">
        <f>_xlfn.IFS(tips!$A113="male",0,tips!A113="female",1)</f>
        <v>1</v>
      </c>
      <c r="B113">
        <f>_xlfn.IFS(tips!$B113="No",0,tips!$B113="yes",1)</f>
        <v>0</v>
      </c>
      <c r="C113">
        <f>_xlfn.IFS(tips!$C113="Thur",0,tips!$C113="Fri",1,tips!$C113="Sat",2,tips!$C113="Sun",3)</f>
        <v>2</v>
      </c>
      <c r="D113">
        <f>_xlfn.IFS(tips!$D113="Dinner",0,tips!$D113="Lunch",1)</f>
        <v>0</v>
      </c>
      <c r="E113">
        <v>1</v>
      </c>
      <c r="F113">
        <v>7.25</v>
      </c>
      <c r="G113">
        <v>1</v>
      </c>
      <c r="H113">
        <f t="shared" si="2"/>
        <v>1.6666666666666667</v>
      </c>
      <c r="I113">
        <f t="shared" si="3"/>
        <v>0.38490017945975052</v>
      </c>
      <c r="M113" s="8"/>
      <c r="N113" s="8"/>
      <c r="O113" s="10"/>
      <c r="P113" s="10"/>
      <c r="Q113" s="10"/>
      <c r="R113" s="10"/>
      <c r="S113" s="10"/>
      <c r="T113" s="10"/>
      <c r="U113" s="10"/>
    </row>
    <row r="114" spans="1:21" x14ac:dyDescent="0.3">
      <c r="A114">
        <f>_xlfn.IFS(tips!$A114="male",0,tips!A114="female",1)</f>
        <v>0</v>
      </c>
      <c r="B114">
        <f>_xlfn.IFS(tips!$B114="No",0,tips!$B114="yes",1)</f>
        <v>0</v>
      </c>
      <c r="C114">
        <f>_xlfn.IFS(tips!$C114="Thur",0,tips!$C114="Fri",1,tips!$C114="Sat",2,tips!$C114="Sun",3)</f>
        <v>3</v>
      </c>
      <c r="D114">
        <f>_xlfn.IFS(tips!$D114="Dinner",0,tips!$D114="Lunch",1)</f>
        <v>0</v>
      </c>
      <c r="E114">
        <v>3</v>
      </c>
      <c r="F114">
        <v>38.07</v>
      </c>
      <c r="G114">
        <v>4</v>
      </c>
      <c r="H114">
        <f t="shared" si="2"/>
        <v>2</v>
      </c>
      <c r="I114">
        <f t="shared" si="3"/>
        <v>0.69388866648871095</v>
      </c>
      <c r="M114" s="8"/>
      <c r="N114" s="8"/>
      <c r="O114" s="10"/>
      <c r="P114" s="10"/>
      <c r="Q114" s="10"/>
      <c r="R114" s="10"/>
      <c r="S114" s="10"/>
      <c r="T114" s="10"/>
      <c r="U114" s="10"/>
    </row>
    <row r="115" spans="1:21" x14ac:dyDescent="0.3">
      <c r="A115">
        <f>_xlfn.IFS(tips!$A115="male",0,tips!A115="female",1)</f>
        <v>0</v>
      </c>
      <c r="B115">
        <f>_xlfn.IFS(tips!$B115="No",0,tips!$B115="yes",1)</f>
        <v>0</v>
      </c>
      <c r="C115">
        <f>_xlfn.IFS(tips!$C115="Thur",0,tips!$C115="Fri",1,tips!$C115="Sat",2,tips!$C115="Sun",3)</f>
        <v>3</v>
      </c>
      <c r="D115">
        <f>_xlfn.IFS(tips!$D115="Dinner",0,tips!$D115="Lunch",1)</f>
        <v>0</v>
      </c>
      <c r="E115">
        <v>2</v>
      </c>
      <c r="F115">
        <v>23.95</v>
      </c>
      <c r="G115">
        <v>2.5499999999999998</v>
      </c>
      <c r="H115">
        <f t="shared" si="2"/>
        <v>2</v>
      </c>
      <c r="I115">
        <f t="shared" si="3"/>
        <v>0.69388866648871095</v>
      </c>
      <c r="M115" s="8"/>
      <c r="N115" s="8"/>
      <c r="O115" s="10"/>
      <c r="P115" s="10"/>
      <c r="Q115" s="10"/>
      <c r="R115" s="10"/>
      <c r="S115" s="10"/>
      <c r="T115" s="10"/>
      <c r="U115" s="10"/>
    </row>
    <row r="116" spans="1:21" x14ac:dyDescent="0.3">
      <c r="A116">
        <f>_xlfn.IFS(tips!$A116="male",0,tips!A116="female",1)</f>
        <v>1</v>
      </c>
      <c r="B116">
        <f>_xlfn.IFS(tips!$B116="No",0,tips!$B116="yes",1)</f>
        <v>0</v>
      </c>
      <c r="C116">
        <f>_xlfn.IFS(tips!$C116="Thur",0,tips!$C116="Fri",1,tips!$C116="Sat",2,tips!$C116="Sun",3)</f>
        <v>3</v>
      </c>
      <c r="D116">
        <f>_xlfn.IFS(tips!$D116="Dinner",0,tips!$D116="Lunch",1)</f>
        <v>0</v>
      </c>
      <c r="E116">
        <v>3</v>
      </c>
      <c r="F116">
        <v>25.71</v>
      </c>
      <c r="G116">
        <v>4</v>
      </c>
      <c r="H116">
        <f t="shared" si="2"/>
        <v>2.6666666666666665</v>
      </c>
      <c r="I116">
        <f t="shared" si="3"/>
        <v>0.6085806194501846</v>
      </c>
      <c r="M116" s="8"/>
      <c r="N116" s="8"/>
      <c r="O116" s="10"/>
      <c r="P116" s="10"/>
      <c r="Q116" s="10"/>
      <c r="R116" s="10"/>
      <c r="S116" s="10"/>
      <c r="T116" s="10"/>
      <c r="U116" s="10"/>
    </row>
    <row r="117" spans="1:21" x14ac:dyDescent="0.3">
      <c r="A117">
        <f>_xlfn.IFS(tips!$A117="male",0,tips!A117="female",1)</f>
        <v>1</v>
      </c>
      <c r="B117">
        <f>_xlfn.IFS(tips!$B117="No",0,tips!$B117="yes",1)</f>
        <v>0</v>
      </c>
      <c r="C117">
        <f>_xlfn.IFS(tips!$C117="Thur",0,tips!$C117="Fri",1,tips!$C117="Sat",2,tips!$C117="Sun",3)</f>
        <v>3</v>
      </c>
      <c r="D117">
        <f>_xlfn.IFS(tips!$D117="Dinner",0,tips!$D117="Lunch",1)</f>
        <v>0</v>
      </c>
      <c r="E117">
        <v>2</v>
      </c>
      <c r="F117">
        <v>17.309999999999999</v>
      </c>
      <c r="G117">
        <v>3.5</v>
      </c>
      <c r="H117">
        <f t="shared" si="2"/>
        <v>2.3333333333333335</v>
      </c>
      <c r="I117">
        <f t="shared" si="3"/>
        <v>0.27216552697590879</v>
      </c>
      <c r="M117" s="8"/>
      <c r="N117" s="8"/>
      <c r="O117" s="10"/>
      <c r="P117" s="10"/>
      <c r="Q117" s="10"/>
      <c r="R117" s="10"/>
      <c r="S117" s="10"/>
      <c r="T117" s="10"/>
      <c r="U117" s="10"/>
    </row>
    <row r="118" spans="1:21" x14ac:dyDescent="0.3">
      <c r="A118">
        <f>_xlfn.IFS(tips!$A118="male",0,tips!A118="female",1)</f>
        <v>0</v>
      </c>
      <c r="B118">
        <f>_xlfn.IFS(tips!$B118="No",0,tips!$B118="yes",1)</f>
        <v>0</v>
      </c>
      <c r="C118">
        <f>_xlfn.IFS(tips!$C118="Thur",0,tips!$C118="Fri",1,tips!$C118="Sat",2,tips!$C118="Sun",3)</f>
        <v>3</v>
      </c>
      <c r="D118">
        <f>_xlfn.IFS(tips!$D118="Dinner",0,tips!$D118="Lunch",1)</f>
        <v>0</v>
      </c>
      <c r="E118">
        <v>4</v>
      </c>
      <c r="F118">
        <v>29.93</v>
      </c>
      <c r="G118">
        <v>5.07</v>
      </c>
      <c r="H118">
        <f t="shared" si="2"/>
        <v>3</v>
      </c>
      <c r="I118">
        <f t="shared" si="3"/>
        <v>0.6382847385042254</v>
      </c>
      <c r="M118" s="8"/>
      <c r="N118" s="8"/>
      <c r="O118" s="10"/>
      <c r="P118" s="10"/>
      <c r="Q118" s="10"/>
      <c r="R118" s="10"/>
      <c r="S118" s="10"/>
      <c r="T118" s="10"/>
      <c r="U118" s="10"/>
    </row>
    <row r="119" spans="1:21" x14ac:dyDescent="0.3">
      <c r="A119">
        <f>_xlfn.IFS(tips!$A119="male",0,tips!A119="female",1)</f>
        <v>1</v>
      </c>
      <c r="B119">
        <f>_xlfn.IFS(tips!$B119="No",0,tips!$B119="yes",1)</f>
        <v>0</v>
      </c>
      <c r="C119">
        <f>_xlfn.IFS(tips!$C119="Thur",0,tips!$C119="Fri",1,tips!$C119="Sat",2,tips!$C119="Sun",3)</f>
        <v>0</v>
      </c>
      <c r="D119">
        <f>_xlfn.IFS(tips!$D119="Dinner",0,tips!$D119="Lunch",1)</f>
        <v>1</v>
      </c>
      <c r="E119">
        <v>2</v>
      </c>
      <c r="F119">
        <v>10.65</v>
      </c>
      <c r="G119">
        <v>1.5</v>
      </c>
      <c r="H119">
        <f t="shared" si="2"/>
        <v>2.6666666666666665</v>
      </c>
      <c r="I119">
        <f t="shared" si="3"/>
        <v>0.72008229982309557</v>
      </c>
      <c r="M119" s="8"/>
      <c r="N119" s="8"/>
      <c r="O119" s="10"/>
      <c r="P119" s="10"/>
      <c r="Q119" s="10"/>
      <c r="R119" s="10"/>
      <c r="S119" s="10"/>
      <c r="T119" s="10"/>
      <c r="U119" s="10"/>
    </row>
    <row r="120" spans="1:21" x14ac:dyDescent="0.3">
      <c r="A120">
        <f>_xlfn.IFS(tips!$A120="male",0,tips!A120="female",1)</f>
        <v>1</v>
      </c>
      <c r="B120">
        <f>_xlfn.IFS(tips!$B120="No",0,tips!$B120="yes",1)</f>
        <v>0</v>
      </c>
      <c r="C120">
        <f>_xlfn.IFS(tips!$C120="Thur",0,tips!$C120="Fri",1,tips!$C120="Sat",2,tips!$C120="Sun",3)</f>
        <v>0</v>
      </c>
      <c r="D120">
        <f>_xlfn.IFS(tips!$D120="Dinner",0,tips!$D120="Lunch",1)</f>
        <v>1</v>
      </c>
      <c r="E120">
        <v>2</v>
      </c>
      <c r="F120">
        <v>12.43</v>
      </c>
      <c r="G120">
        <v>1.8</v>
      </c>
      <c r="H120">
        <f t="shared" si="2"/>
        <v>2.6666666666666665</v>
      </c>
      <c r="I120">
        <f t="shared" si="3"/>
        <v>0.79349204761587211</v>
      </c>
      <c r="M120" s="8"/>
      <c r="N120" s="8"/>
      <c r="O120" s="10"/>
      <c r="P120" s="10"/>
      <c r="Q120" s="10"/>
      <c r="R120" s="10"/>
      <c r="S120" s="10"/>
      <c r="T120" s="10"/>
      <c r="U120" s="10"/>
    </row>
    <row r="121" spans="1:21" x14ac:dyDescent="0.3">
      <c r="A121">
        <f>_xlfn.IFS(tips!$A121="male",0,tips!A121="female",1)</f>
        <v>1</v>
      </c>
      <c r="B121">
        <f>_xlfn.IFS(tips!$B121="No",0,tips!$B121="yes",1)</f>
        <v>0</v>
      </c>
      <c r="C121">
        <f>_xlfn.IFS(tips!$C121="Thur",0,tips!$C121="Fri",1,tips!$C121="Sat",2,tips!$C121="Sun",3)</f>
        <v>0</v>
      </c>
      <c r="D121">
        <f>_xlfn.IFS(tips!$D121="Dinner",0,tips!$D121="Lunch",1)</f>
        <v>1</v>
      </c>
      <c r="E121">
        <v>4</v>
      </c>
      <c r="F121">
        <v>24.08</v>
      </c>
      <c r="G121">
        <v>2.92</v>
      </c>
      <c r="H121">
        <f t="shared" si="2"/>
        <v>2.6666666666666665</v>
      </c>
      <c r="I121">
        <f t="shared" si="3"/>
        <v>0.94280904158206336</v>
      </c>
      <c r="M121" s="8"/>
      <c r="N121" s="8"/>
      <c r="O121" s="10"/>
      <c r="P121" s="10"/>
      <c r="Q121" s="10"/>
      <c r="R121" s="10"/>
      <c r="S121" s="10"/>
      <c r="T121" s="10"/>
      <c r="U121" s="10"/>
    </row>
    <row r="122" spans="1:21" x14ac:dyDescent="0.3">
      <c r="A122">
        <f>_xlfn.IFS(tips!$A122="male",0,tips!A122="female",1)</f>
        <v>0</v>
      </c>
      <c r="B122">
        <f>_xlfn.IFS(tips!$B122="No",0,tips!$B122="yes",1)</f>
        <v>0</v>
      </c>
      <c r="C122">
        <f>_xlfn.IFS(tips!$C122="Thur",0,tips!$C122="Fri",1,tips!$C122="Sat",2,tips!$C122="Sun",3)</f>
        <v>0</v>
      </c>
      <c r="D122">
        <f>_xlfn.IFS(tips!$D122="Dinner",0,tips!$D122="Lunch",1)</f>
        <v>1</v>
      </c>
      <c r="E122">
        <v>2</v>
      </c>
      <c r="F122">
        <v>11.69</v>
      </c>
      <c r="G122">
        <v>2.31</v>
      </c>
      <c r="H122">
        <f t="shared" si="2"/>
        <v>2.6666666666666665</v>
      </c>
      <c r="I122">
        <f t="shared" si="3"/>
        <v>0.94280904158206336</v>
      </c>
      <c r="M122" s="8"/>
      <c r="N122" s="8"/>
      <c r="O122" s="10"/>
      <c r="P122" s="10"/>
      <c r="Q122" s="10"/>
      <c r="R122" s="10"/>
      <c r="S122" s="10"/>
      <c r="T122" s="10"/>
      <c r="U122" s="10"/>
    </row>
    <row r="123" spans="1:21" x14ac:dyDescent="0.3">
      <c r="A123">
        <f>_xlfn.IFS(tips!$A123="male",0,tips!A123="female",1)</f>
        <v>1</v>
      </c>
      <c r="B123">
        <f>_xlfn.IFS(tips!$B123="No",0,tips!$B123="yes",1)</f>
        <v>0</v>
      </c>
      <c r="C123">
        <f>_xlfn.IFS(tips!$C123="Thur",0,tips!$C123="Fri",1,tips!$C123="Sat",2,tips!$C123="Sun",3)</f>
        <v>0</v>
      </c>
      <c r="D123">
        <f>_xlfn.IFS(tips!$D123="Dinner",0,tips!$D123="Lunch",1)</f>
        <v>1</v>
      </c>
      <c r="E123">
        <v>2</v>
      </c>
      <c r="F123">
        <v>13.42</v>
      </c>
      <c r="G123">
        <v>1.68</v>
      </c>
      <c r="H123">
        <f t="shared" si="2"/>
        <v>2.6666666666666665</v>
      </c>
      <c r="I123">
        <f t="shared" si="3"/>
        <v>0.94280904158206336</v>
      </c>
      <c r="M123" s="8"/>
      <c r="N123" s="8"/>
      <c r="O123" s="10"/>
      <c r="P123" s="10"/>
      <c r="Q123" s="10"/>
      <c r="R123" s="10"/>
      <c r="S123" s="10"/>
      <c r="T123" s="10"/>
      <c r="U123" s="10"/>
    </row>
    <row r="124" spans="1:21" x14ac:dyDescent="0.3">
      <c r="A124">
        <f>_xlfn.IFS(tips!$A124="male",0,tips!A124="female",1)</f>
        <v>0</v>
      </c>
      <c r="B124">
        <f>_xlfn.IFS(tips!$B124="No",0,tips!$B124="yes",1)</f>
        <v>0</v>
      </c>
      <c r="C124">
        <f>_xlfn.IFS(tips!$C124="Thur",0,tips!$C124="Fri",1,tips!$C124="Sat",2,tips!$C124="Sun",3)</f>
        <v>0</v>
      </c>
      <c r="D124">
        <f>_xlfn.IFS(tips!$D124="Dinner",0,tips!$D124="Lunch",1)</f>
        <v>1</v>
      </c>
      <c r="E124">
        <v>2</v>
      </c>
      <c r="F124">
        <v>14.26</v>
      </c>
      <c r="G124">
        <v>2.5</v>
      </c>
      <c r="H124">
        <f t="shared" si="2"/>
        <v>2</v>
      </c>
      <c r="I124">
        <f t="shared" si="3"/>
        <v>0.54433105395181725</v>
      </c>
      <c r="M124" s="8"/>
      <c r="N124" s="8"/>
      <c r="O124" s="10"/>
      <c r="P124" s="10"/>
      <c r="Q124" s="10"/>
      <c r="R124" s="10"/>
      <c r="S124" s="10"/>
      <c r="T124" s="10"/>
      <c r="U124" s="10"/>
    </row>
    <row r="125" spans="1:21" x14ac:dyDescent="0.3">
      <c r="A125">
        <f>_xlfn.IFS(tips!$A125="male",0,tips!A125="female",1)</f>
        <v>0</v>
      </c>
      <c r="B125">
        <f>_xlfn.IFS(tips!$B125="No",0,tips!$B125="yes",1)</f>
        <v>0</v>
      </c>
      <c r="C125">
        <f>_xlfn.IFS(tips!$C125="Thur",0,tips!$C125="Fri",1,tips!$C125="Sat",2,tips!$C125="Sun",3)</f>
        <v>0</v>
      </c>
      <c r="D125">
        <f>_xlfn.IFS(tips!$D125="Dinner",0,tips!$D125="Lunch",1)</f>
        <v>1</v>
      </c>
      <c r="E125">
        <v>2</v>
      </c>
      <c r="F125">
        <v>15.95</v>
      </c>
      <c r="G125">
        <v>2</v>
      </c>
      <c r="H125">
        <f t="shared" si="2"/>
        <v>2</v>
      </c>
      <c r="I125">
        <f t="shared" si="3"/>
        <v>0.38490017945975041</v>
      </c>
      <c r="M125" s="8"/>
      <c r="N125" s="8"/>
      <c r="O125" s="10"/>
      <c r="P125" s="10"/>
      <c r="Q125" s="10"/>
      <c r="R125" s="10"/>
      <c r="S125" s="10"/>
      <c r="T125" s="10"/>
      <c r="U125" s="10"/>
    </row>
    <row r="126" spans="1:21" x14ac:dyDescent="0.3">
      <c r="A126">
        <f>_xlfn.IFS(tips!$A126="male",0,tips!A126="female",1)</f>
        <v>1</v>
      </c>
      <c r="B126">
        <f>_xlfn.IFS(tips!$B126="No",0,tips!$B126="yes",1)</f>
        <v>0</v>
      </c>
      <c r="C126">
        <f>_xlfn.IFS(tips!$C126="Thur",0,tips!$C126="Fri",1,tips!$C126="Sat",2,tips!$C126="Sun",3)</f>
        <v>0</v>
      </c>
      <c r="D126">
        <f>_xlfn.IFS(tips!$D126="Dinner",0,tips!$D126="Lunch",1)</f>
        <v>1</v>
      </c>
      <c r="E126">
        <v>2</v>
      </c>
      <c r="F126">
        <v>12.48</v>
      </c>
      <c r="G126">
        <v>2.52</v>
      </c>
      <c r="H126">
        <f t="shared" si="2"/>
        <v>2</v>
      </c>
      <c r="I126">
        <f t="shared" si="3"/>
        <v>0</v>
      </c>
      <c r="M126" s="8"/>
      <c r="N126" s="8"/>
      <c r="O126" s="10"/>
      <c r="P126" s="10"/>
      <c r="Q126" s="10"/>
      <c r="R126" s="10"/>
      <c r="S126" s="10"/>
      <c r="T126" s="10"/>
      <c r="U126" s="10"/>
    </row>
    <row r="127" spans="1:21" x14ac:dyDescent="0.3">
      <c r="A127">
        <f>_xlfn.IFS(tips!$A127="male",0,tips!A127="female",1)</f>
        <v>1</v>
      </c>
      <c r="B127">
        <f>_xlfn.IFS(tips!$B127="No",0,tips!$B127="yes",1)</f>
        <v>0</v>
      </c>
      <c r="C127">
        <f>_xlfn.IFS(tips!$C127="Thur",0,tips!$C127="Fri",1,tips!$C127="Sat",2,tips!$C127="Sun",3)</f>
        <v>0</v>
      </c>
      <c r="D127">
        <f>_xlfn.IFS(tips!$D127="Dinner",0,tips!$D127="Lunch",1)</f>
        <v>1</v>
      </c>
      <c r="E127">
        <v>6</v>
      </c>
      <c r="F127">
        <v>29.8</v>
      </c>
      <c r="G127">
        <v>4.2</v>
      </c>
      <c r="H127">
        <f t="shared" si="2"/>
        <v>3.3333333333333335</v>
      </c>
      <c r="I127">
        <f t="shared" si="3"/>
        <v>1.5396007178390021</v>
      </c>
      <c r="M127" s="8"/>
      <c r="N127" s="8"/>
      <c r="O127" s="10"/>
      <c r="P127" s="10"/>
      <c r="Q127" s="10"/>
      <c r="R127" s="10"/>
      <c r="S127" s="10"/>
      <c r="T127" s="10"/>
      <c r="U127" s="10"/>
    </row>
    <row r="128" spans="1:21" x14ac:dyDescent="0.3">
      <c r="A128">
        <f>_xlfn.IFS(tips!$A128="male",0,tips!A128="female",1)</f>
        <v>0</v>
      </c>
      <c r="B128">
        <f>_xlfn.IFS(tips!$B128="No",0,tips!$B128="yes",1)</f>
        <v>0</v>
      </c>
      <c r="C128">
        <f>_xlfn.IFS(tips!$C128="Thur",0,tips!$C128="Fri",1,tips!$C128="Sat",2,tips!$C128="Sun",3)</f>
        <v>0</v>
      </c>
      <c r="D128">
        <f>_xlfn.IFS(tips!$D128="Dinner",0,tips!$D128="Lunch",1)</f>
        <v>1</v>
      </c>
      <c r="E128">
        <v>2</v>
      </c>
      <c r="F128">
        <v>8.52</v>
      </c>
      <c r="G128">
        <v>1.48</v>
      </c>
      <c r="H128">
        <f t="shared" si="2"/>
        <v>3.3333333333333335</v>
      </c>
      <c r="I128">
        <f t="shared" si="3"/>
        <v>1.7213259316477409</v>
      </c>
      <c r="M128" s="8"/>
      <c r="N128" s="8"/>
      <c r="O128" s="10"/>
      <c r="P128" s="10"/>
      <c r="Q128" s="10"/>
      <c r="R128" s="10"/>
      <c r="S128" s="10"/>
      <c r="T128" s="10"/>
      <c r="U128" s="10"/>
    </row>
    <row r="129" spans="1:21" x14ac:dyDescent="0.3">
      <c r="A129">
        <f>_xlfn.IFS(tips!$A129="male",0,tips!A129="female",1)</f>
        <v>1</v>
      </c>
      <c r="B129">
        <f>_xlfn.IFS(tips!$B129="No",0,tips!$B129="yes",1)</f>
        <v>0</v>
      </c>
      <c r="C129">
        <f>_xlfn.IFS(tips!$C129="Thur",0,tips!$C129="Fri",1,tips!$C129="Sat",2,tips!$C129="Sun",3)</f>
        <v>0</v>
      </c>
      <c r="D129">
        <f>_xlfn.IFS(tips!$D129="Dinner",0,tips!$D129="Lunch",1)</f>
        <v>1</v>
      </c>
      <c r="E129">
        <v>2</v>
      </c>
      <c r="F129">
        <v>14.52</v>
      </c>
      <c r="G129">
        <v>2</v>
      </c>
      <c r="H129">
        <f t="shared" si="2"/>
        <v>3.3333333333333335</v>
      </c>
      <c r="I129">
        <f t="shared" si="3"/>
        <v>1.8856180831641267</v>
      </c>
      <c r="M129" s="8"/>
      <c r="N129" s="8"/>
      <c r="O129" s="10"/>
      <c r="P129" s="10"/>
      <c r="Q129" s="10"/>
      <c r="R129" s="10"/>
      <c r="S129" s="10"/>
      <c r="T129" s="10"/>
      <c r="U129" s="10"/>
    </row>
    <row r="130" spans="1:21" x14ac:dyDescent="0.3">
      <c r="A130">
        <f>_xlfn.IFS(tips!$A130="male",0,tips!A130="female",1)</f>
        <v>1</v>
      </c>
      <c r="B130">
        <f>_xlfn.IFS(tips!$B130="No",0,tips!$B130="yes",1)</f>
        <v>0</v>
      </c>
      <c r="C130">
        <f>_xlfn.IFS(tips!$C130="Thur",0,tips!$C130="Fri",1,tips!$C130="Sat",2,tips!$C130="Sun",3)</f>
        <v>0</v>
      </c>
      <c r="D130">
        <f>_xlfn.IFS(tips!$D130="Dinner",0,tips!$D130="Lunch",1)</f>
        <v>1</v>
      </c>
      <c r="E130">
        <v>2</v>
      </c>
      <c r="F130">
        <v>11.38</v>
      </c>
      <c r="G130">
        <v>2</v>
      </c>
      <c r="H130">
        <f t="shared" si="2"/>
        <v>2</v>
      </c>
      <c r="I130">
        <f t="shared" si="3"/>
        <v>1.0886621079036347</v>
      </c>
      <c r="M130" s="8"/>
      <c r="N130" s="8"/>
      <c r="O130" s="10"/>
      <c r="P130" s="10"/>
      <c r="Q130" s="10"/>
      <c r="R130" s="10"/>
      <c r="S130" s="10"/>
      <c r="T130" s="10"/>
      <c r="U130" s="10"/>
    </row>
    <row r="131" spans="1:21" x14ac:dyDescent="0.3">
      <c r="A131">
        <f>_xlfn.IFS(tips!$A131="male",0,tips!A131="female",1)</f>
        <v>0</v>
      </c>
      <c r="B131">
        <f>_xlfn.IFS(tips!$B131="No",0,tips!$B131="yes",1)</f>
        <v>0</v>
      </c>
      <c r="C131">
        <f>_xlfn.IFS(tips!$C131="Thur",0,tips!$C131="Fri",1,tips!$C131="Sat",2,tips!$C131="Sun",3)</f>
        <v>0</v>
      </c>
      <c r="D131">
        <f>_xlfn.IFS(tips!$D131="Dinner",0,tips!$D131="Lunch",1)</f>
        <v>1</v>
      </c>
      <c r="E131">
        <v>3</v>
      </c>
      <c r="F131">
        <v>22.82</v>
      </c>
      <c r="G131">
        <v>2.1800000000000002</v>
      </c>
      <c r="H131">
        <f t="shared" si="2"/>
        <v>2.3333333333333335</v>
      </c>
      <c r="I131">
        <f t="shared" si="3"/>
        <v>0.86066296582387047</v>
      </c>
      <c r="M131" s="8"/>
      <c r="N131" s="8"/>
      <c r="O131" s="10"/>
      <c r="P131" s="10"/>
      <c r="Q131" s="10"/>
      <c r="R131" s="10"/>
      <c r="S131" s="10"/>
      <c r="T131" s="10"/>
      <c r="U131" s="10"/>
    </row>
    <row r="132" spans="1:21" x14ac:dyDescent="0.3">
      <c r="A132">
        <f>_xlfn.IFS(tips!$A132="male",0,tips!A132="female",1)</f>
        <v>0</v>
      </c>
      <c r="B132">
        <f>_xlfn.IFS(tips!$B132="No",0,tips!$B132="yes",1)</f>
        <v>0</v>
      </c>
      <c r="C132">
        <f>_xlfn.IFS(tips!$C132="Thur",0,tips!$C132="Fri",1,tips!$C132="Sat",2,tips!$C132="Sun",3)</f>
        <v>0</v>
      </c>
      <c r="D132">
        <f>_xlfn.IFS(tips!$D132="Dinner",0,tips!$D132="Lunch",1)</f>
        <v>1</v>
      </c>
      <c r="E132">
        <v>2</v>
      </c>
      <c r="F132">
        <v>19.079999999999998</v>
      </c>
      <c r="G132">
        <v>1.5</v>
      </c>
      <c r="H132">
        <f t="shared" ref="H132:H195" si="4">AVERAGE(E130:E132)</f>
        <v>2.3333333333333335</v>
      </c>
      <c r="I132">
        <f t="shared" si="3"/>
        <v>0.43033148291193518</v>
      </c>
      <c r="M132" s="8"/>
      <c r="N132" s="8"/>
      <c r="O132" s="10"/>
      <c r="P132" s="10"/>
      <c r="Q132" s="10"/>
      <c r="R132" s="10"/>
      <c r="S132" s="10"/>
      <c r="T132" s="10"/>
      <c r="U132" s="10"/>
    </row>
    <row r="133" spans="1:21" x14ac:dyDescent="0.3">
      <c r="A133">
        <f>_xlfn.IFS(tips!$A133="male",0,tips!A133="female",1)</f>
        <v>1</v>
      </c>
      <c r="B133">
        <f>_xlfn.IFS(tips!$B133="No",0,tips!$B133="yes",1)</f>
        <v>0</v>
      </c>
      <c r="C133">
        <f>_xlfn.IFS(tips!$C133="Thur",0,tips!$C133="Fri",1,tips!$C133="Sat",2,tips!$C133="Sun",3)</f>
        <v>0</v>
      </c>
      <c r="D133">
        <f>_xlfn.IFS(tips!$D133="Dinner",0,tips!$D133="Lunch",1)</f>
        <v>1</v>
      </c>
      <c r="E133">
        <v>2</v>
      </c>
      <c r="F133">
        <v>20.27</v>
      </c>
      <c r="G133">
        <v>2.83</v>
      </c>
      <c r="H133">
        <f t="shared" si="4"/>
        <v>2.3333333333333335</v>
      </c>
      <c r="I133">
        <f t="shared" si="3"/>
        <v>0.47140452079103168</v>
      </c>
      <c r="M133" s="8"/>
      <c r="N133" s="8"/>
      <c r="O133" s="10"/>
      <c r="P133" s="10"/>
      <c r="Q133" s="10"/>
      <c r="R133" s="10"/>
      <c r="S133" s="10"/>
      <c r="T133" s="10"/>
      <c r="U133" s="10"/>
    </row>
    <row r="134" spans="1:21" x14ac:dyDescent="0.3">
      <c r="A134">
        <f>_xlfn.IFS(tips!$A134="male",0,tips!A134="female",1)</f>
        <v>1</v>
      </c>
      <c r="B134">
        <f>_xlfn.IFS(tips!$B134="No",0,tips!$B134="yes",1)</f>
        <v>0</v>
      </c>
      <c r="C134">
        <f>_xlfn.IFS(tips!$C134="Thur",0,tips!$C134="Fri",1,tips!$C134="Sat",2,tips!$C134="Sun",3)</f>
        <v>0</v>
      </c>
      <c r="D134">
        <f>_xlfn.IFS(tips!$D134="Dinner",0,tips!$D134="Lunch",1)</f>
        <v>1</v>
      </c>
      <c r="E134">
        <v>2</v>
      </c>
      <c r="F134">
        <v>11.17</v>
      </c>
      <c r="G134">
        <v>1.5</v>
      </c>
      <c r="H134">
        <f t="shared" si="4"/>
        <v>2</v>
      </c>
      <c r="I134">
        <f t="shared" ref="I134:I197" si="5">SQRT(SUMXMY2(E132:E134,H132:H134)/3)</f>
        <v>0.27216552697590879</v>
      </c>
      <c r="M134" s="8"/>
      <c r="N134" s="8"/>
      <c r="O134" s="10"/>
      <c r="P134" s="10"/>
      <c r="Q134" s="10"/>
      <c r="R134" s="10"/>
      <c r="S134" s="10"/>
      <c r="T134" s="10"/>
      <c r="U134" s="10"/>
    </row>
    <row r="135" spans="1:21" x14ac:dyDescent="0.3">
      <c r="A135">
        <f>_xlfn.IFS(tips!$A135="male",0,tips!A135="female",1)</f>
        <v>1</v>
      </c>
      <c r="B135">
        <f>_xlfn.IFS(tips!$B135="No",0,tips!$B135="yes",1)</f>
        <v>0</v>
      </c>
      <c r="C135">
        <f>_xlfn.IFS(tips!$C135="Thur",0,tips!$C135="Fri",1,tips!$C135="Sat",2,tips!$C135="Sun",3)</f>
        <v>0</v>
      </c>
      <c r="D135">
        <f>_xlfn.IFS(tips!$D135="Dinner",0,tips!$D135="Lunch",1)</f>
        <v>1</v>
      </c>
      <c r="E135">
        <v>2</v>
      </c>
      <c r="F135">
        <v>12.26</v>
      </c>
      <c r="G135">
        <v>2</v>
      </c>
      <c r="H135">
        <f t="shared" si="4"/>
        <v>2</v>
      </c>
      <c r="I135">
        <f t="shared" si="5"/>
        <v>0.19245008972987535</v>
      </c>
      <c r="M135" s="8"/>
      <c r="N135" s="8"/>
      <c r="O135" s="10"/>
      <c r="P135" s="10"/>
      <c r="Q135" s="10"/>
      <c r="R135" s="10"/>
      <c r="S135" s="10"/>
      <c r="T135" s="10"/>
      <c r="U135" s="10"/>
    </row>
    <row r="136" spans="1:21" x14ac:dyDescent="0.3">
      <c r="A136">
        <f>_xlfn.IFS(tips!$A136="male",0,tips!A136="female",1)</f>
        <v>1</v>
      </c>
      <c r="B136">
        <f>_xlfn.IFS(tips!$B136="No",0,tips!$B136="yes",1)</f>
        <v>0</v>
      </c>
      <c r="C136">
        <f>_xlfn.IFS(tips!$C136="Thur",0,tips!$C136="Fri",1,tips!$C136="Sat",2,tips!$C136="Sun",3)</f>
        <v>0</v>
      </c>
      <c r="D136">
        <f>_xlfn.IFS(tips!$D136="Dinner",0,tips!$D136="Lunch",1)</f>
        <v>1</v>
      </c>
      <c r="E136">
        <v>2</v>
      </c>
      <c r="F136">
        <v>18.260000000000002</v>
      </c>
      <c r="G136">
        <v>3.25</v>
      </c>
      <c r="H136">
        <f t="shared" si="4"/>
        <v>2</v>
      </c>
      <c r="I136">
        <f t="shared" si="5"/>
        <v>0</v>
      </c>
      <c r="M136" s="8"/>
      <c r="N136" s="8"/>
      <c r="O136" s="10"/>
      <c r="P136" s="10"/>
      <c r="Q136" s="10"/>
      <c r="R136" s="10"/>
      <c r="S136" s="10"/>
      <c r="T136" s="10"/>
      <c r="U136" s="10"/>
    </row>
    <row r="137" spans="1:21" x14ac:dyDescent="0.3">
      <c r="A137">
        <f>_xlfn.IFS(tips!$A137="male",0,tips!A137="female",1)</f>
        <v>1</v>
      </c>
      <c r="B137">
        <f>_xlfn.IFS(tips!$B137="No",0,tips!$B137="yes",1)</f>
        <v>0</v>
      </c>
      <c r="C137">
        <f>_xlfn.IFS(tips!$C137="Thur",0,tips!$C137="Fri",1,tips!$C137="Sat",2,tips!$C137="Sun",3)</f>
        <v>0</v>
      </c>
      <c r="D137">
        <f>_xlfn.IFS(tips!$D137="Dinner",0,tips!$D137="Lunch",1)</f>
        <v>1</v>
      </c>
      <c r="E137">
        <v>2</v>
      </c>
      <c r="F137">
        <v>8.51</v>
      </c>
      <c r="G137">
        <v>1.25</v>
      </c>
      <c r="H137">
        <f t="shared" si="4"/>
        <v>2</v>
      </c>
      <c r="I137">
        <f t="shared" si="5"/>
        <v>0</v>
      </c>
      <c r="M137" s="8"/>
      <c r="N137" s="8"/>
      <c r="O137" s="10"/>
      <c r="P137" s="10"/>
      <c r="Q137" s="10"/>
      <c r="R137" s="10"/>
      <c r="S137" s="10"/>
      <c r="T137" s="10"/>
      <c r="U137" s="10"/>
    </row>
    <row r="138" spans="1:21" x14ac:dyDescent="0.3">
      <c r="A138">
        <f>_xlfn.IFS(tips!$A138="male",0,tips!A138="female",1)</f>
        <v>1</v>
      </c>
      <c r="B138">
        <f>_xlfn.IFS(tips!$B138="No",0,tips!$B138="yes",1)</f>
        <v>0</v>
      </c>
      <c r="C138">
        <f>_xlfn.IFS(tips!$C138="Thur",0,tips!$C138="Fri",1,tips!$C138="Sat",2,tips!$C138="Sun",3)</f>
        <v>0</v>
      </c>
      <c r="D138">
        <f>_xlfn.IFS(tips!$D138="Dinner",0,tips!$D138="Lunch",1)</f>
        <v>1</v>
      </c>
      <c r="E138">
        <v>2</v>
      </c>
      <c r="F138">
        <v>10.33</v>
      </c>
      <c r="G138">
        <v>2</v>
      </c>
      <c r="H138">
        <f t="shared" si="4"/>
        <v>2</v>
      </c>
      <c r="I138">
        <f t="shared" si="5"/>
        <v>0</v>
      </c>
      <c r="M138" s="8"/>
      <c r="N138" s="8"/>
      <c r="O138" s="10"/>
      <c r="P138" s="10"/>
      <c r="Q138" s="10"/>
      <c r="R138" s="10"/>
      <c r="S138" s="10"/>
      <c r="T138" s="10"/>
      <c r="U138" s="10"/>
    </row>
    <row r="139" spans="1:21" x14ac:dyDescent="0.3">
      <c r="A139">
        <f>_xlfn.IFS(tips!$A139="male",0,tips!A139="female",1)</f>
        <v>1</v>
      </c>
      <c r="B139">
        <f>_xlfn.IFS(tips!$B139="No",0,tips!$B139="yes",1)</f>
        <v>0</v>
      </c>
      <c r="C139">
        <f>_xlfn.IFS(tips!$C139="Thur",0,tips!$C139="Fri",1,tips!$C139="Sat",2,tips!$C139="Sun",3)</f>
        <v>0</v>
      </c>
      <c r="D139">
        <f>_xlfn.IFS(tips!$D139="Dinner",0,tips!$D139="Lunch",1)</f>
        <v>1</v>
      </c>
      <c r="E139">
        <v>2</v>
      </c>
      <c r="F139">
        <v>14.15</v>
      </c>
      <c r="G139">
        <v>2</v>
      </c>
      <c r="H139">
        <f t="shared" si="4"/>
        <v>2</v>
      </c>
      <c r="I139">
        <f t="shared" si="5"/>
        <v>0</v>
      </c>
      <c r="M139" s="8"/>
      <c r="N139" s="8"/>
      <c r="O139" s="10"/>
      <c r="P139" s="10"/>
      <c r="Q139" s="10"/>
      <c r="R139" s="10"/>
      <c r="S139" s="10"/>
      <c r="T139" s="10"/>
      <c r="U139" s="10"/>
    </row>
    <row r="140" spans="1:21" x14ac:dyDescent="0.3">
      <c r="A140">
        <f>_xlfn.IFS(tips!$A140="male",0,tips!A140="female",1)</f>
        <v>0</v>
      </c>
      <c r="B140">
        <f>_xlfn.IFS(tips!$B140="No",0,tips!$B140="yes",1)</f>
        <v>1</v>
      </c>
      <c r="C140">
        <f>_xlfn.IFS(tips!$C140="Thur",0,tips!$C140="Fri",1,tips!$C140="Sat",2,tips!$C140="Sun",3)</f>
        <v>0</v>
      </c>
      <c r="D140">
        <f>_xlfn.IFS(tips!$D140="Dinner",0,tips!$D140="Lunch",1)</f>
        <v>1</v>
      </c>
      <c r="E140">
        <v>2</v>
      </c>
      <c r="F140">
        <v>16</v>
      </c>
      <c r="G140">
        <v>2</v>
      </c>
      <c r="H140">
        <f t="shared" si="4"/>
        <v>2</v>
      </c>
      <c r="I140">
        <f t="shared" si="5"/>
        <v>0</v>
      </c>
      <c r="M140" s="8"/>
      <c r="N140" s="8"/>
      <c r="O140" s="10"/>
      <c r="P140" s="10"/>
      <c r="Q140" s="10"/>
      <c r="R140" s="10"/>
      <c r="S140" s="10"/>
      <c r="T140" s="10"/>
      <c r="U140" s="10"/>
    </row>
    <row r="141" spans="1:21" x14ac:dyDescent="0.3">
      <c r="A141">
        <f>_xlfn.IFS(tips!$A141="male",0,tips!A141="female",1)</f>
        <v>1</v>
      </c>
      <c r="B141">
        <f>_xlfn.IFS(tips!$B141="No",0,tips!$B141="yes",1)</f>
        <v>0</v>
      </c>
      <c r="C141">
        <f>_xlfn.IFS(tips!$C141="Thur",0,tips!$C141="Fri",1,tips!$C141="Sat",2,tips!$C141="Sun",3)</f>
        <v>0</v>
      </c>
      <c r="D141">
        <f>_xlfn.IFS(tips!$D141="Dinner",0,tips!$D141="Lunch",1)</f>
        <v>1</v>
      </c>
      <c r="E141">
        <v>2</v>
      </c>
      <c r="F141">
        <v>13.16</v>
      </c>
      <c r="G141">
        <v>2.75</v>
      </c>
      <c r="H141">
        <f t="shared" si="4"/>
        <v>2</v>
      </c>
      <c r="I141">
        <f t="shared" si="5"/>
        <v>0</v>
      </c>
      <c r="M141" s="8"/>
      <c r="N141" s="8"/>
      <c r="O141" s="10"/>
      <c r="P141" s="10"/>
      <c r="Q141" s="10"/>
      <c r="R141" s="10"/>
      <c r="S141" s="10"/>
      <c r="T141" s="10"/>
      <c r="U141" s="10"/>
    </row>
    <row r="142" spans="1:21" x14ac:dyDescent="0.3">
      <c r="A142">
        <f>_xlfn.IFS(tips!$A142="male",0,tips!A142="female",1)</f>
        <v>1</v>
      </c>
      <c r="B142">
        <f>_xlfn.IFS(tips!$B142="No",0,tips!$B142="yes",1)</f>
        <v>0</v>
      </c>
      <c r="C142">
        <f>_xlfn.IFS(tips!$C142="Thur",0,tips!$C142="Fri",1,tips!$C142="Sat",2,tips!$C142="Sun",3)</f>
        <v>0</v>
      </c>
      <c r="D142">
        <f>_xlfn.IFS(tips!$D142="Dinner",0,tips!$D142="Lunch",1)</f>
        <v>1</v>
      </c>
      <c r="E142">
        <v>2</v>
      </c>
      <c r="F142">
        <v>17.47</v>
      </c>
      <c r="G142">
        <v>3.5</v>
      </c>
      <c r="H142">
        <f t="shared" si="4"/>
        <v>2</v>
      </c>
      <c r="I142">
        <f t="shared" si="5"/>
        <v>0</v>
      </c>
      <c r="M142" s="8"/>
      <c r="N142" s="8"/>
      <c r="O142" s="10"/>
      <c r="P142" s="10"/>
      <c r="Q142" s="10"/>
      <c r="R142" s="10"/>
      <c r="S142" s="10"/>
      <c r="T142" s="10"/>
      <c r="U142" s="10"/>
    </row>
    <row r="143" spans="1:21" x14ac:dyDescent="0.3">
      <c r="A143">
        <f>_xlfn.IFS(tips!$A143="male",0,tips!A143="female",1)</f>
        <v>0</v>
      </c>
      <c r="B143">
        <f>_xlfn.IFS(tips!$B143="No",0,tips!$B143="yes",1)</f>
        <v>0</v>
      </c>
      <c r="C143">
        <f>_xlfn.IFS(tips!$C143="Thur",0,tips!$C143="Fri",1,tips!$C143="Sat",2,tips!$C143="Sun",3)</f>
        <v>0</v>
      </c>
      <c r="D143">
        <f>_xlfn.IFS(tips!$D143="Dinner",0,tips!$D143="Lunch",1)</f>
        <v>1</v>
      </c>
      <c r="E143">
        <v>6</v>
      </c>
      <c r="F143">
        <v>34.299999999999997</v>
      </c>
      <c r="G143">
        <v>6.7</v>
      </c>
      <c r="H143">
        <f t="shared" si="4"/>
        <v>3.3333333333333335</v>
      </c>
      <c r="I143">
        <f t="shared" si="5"/>
        <v>1.5396007178390021</v>
      </c>
      <c r="M143" s="8"/>
      <c r="N143" s="8"/>
      <c r="O143" s="10"/>
      <c r="P143" s="10"/>
      <c r="Q143" s="10"/>
      <c r="R143" s="10"/>
      <c r="S143" s="10"/>
      <c r="T143" s="10"/>
      <c r="U143" s="10"/>
    </row>
    <row r="144" spans="1:21" x14ac:dyDescent="0.3">
      <c r="A144">
        <f>_xlfn.IFS(tips!$A144="male",0,tips!A144="female",1)</f>
        <v>0</v>
      </c>
      <c r="B144">
        <f>_xlfn.IFS(tips!$B144="No",0,tips!$B144="yes",1)</f>
        <v>0</v>
      </c>
      <c r="C144">
        <f>_xlfn.IFS(tips!$C144="Thur",0,tips!$C144="Fri",1,tips!$C144="Sat",2,tips!$C144="Sun",3)</f>
        <v>0</v>
      </c>
      <c r="D144">
        <f>_xlfn.IFS(tips!$D144="Dinner",0,tips!$D144="Lunch",1)</f>
        <v>1</v>
      </c>
      <c r="E144">
        <v>5</v>
      </c>
      <c r="F144">
        <v>41.19</v>
      </c>
      <c r="G144">
        <v>5</v>
      </c>
      <c r="H144">
        <f t="shared" si="4"/>
        <v>4.333333333333333</v>
      </c>
      <c r="I144">
        <f t="shared" si="5"/>
        <v>1.5869840952317444</v>
      </c>
      <c r="M144" s="8"/>
      <c r="N144" s="8"/>
      <c r="O144" s="10"/>
      <c r="P144" s="10"/>
      <c r="Q144" s="10"/>
      <c r="R144" s="10"/>
      <c r="S144" s="10"/>
      <c r="T144" s="10"/>
      <c r="U144" s="10"/>
    </row>
    <row r="145" spans="1:21" x14ac:dyDescent="0.3">
      <c r="A145">
        <f>_xlfn.IFS(tips!$A145="male",0,tips!A145="female",1)</f>
        <v>1</v>
      </c>
      <c r="B145">
        <f>_xlfn.IFS(tips!$B145="No",0,tips!$B145="yes",1)</f>
        <v>0</v>
      </c>
      <c r="C145">
        <f>_xlfn.IFS(tips!$C145="Thur",0,tips!$C145="Fri",1,tips!$C145="Sat",2,tips!$C145="Sun",3)</f>
        <v>0</v>
      </c>
      <c r="D145">
        <f>_xlfn.IFS(tips!$D145="Dinner",0,tips!$D145="Lunch",1)</f>
        <v>1</v>
      </c>
      <c r="E145">
        <v>6</v>
      </c>
      <c r="F145">
        <v>27.05</v>
      </c>
      <c r="G145">
        <v>5</v>
      </c>
      <c r="H145">
        <f t="shared" si="4"/>
        <v>5.666666666666667</v>
      </c>
      <c r="I145">
        <f t="shared" si="5"/>
        <v>1.5986105077709065</v>
      </c>
      <c r="M145" s="8"/>
      <c r="N145" s="8"/>
      <c r="O145" s="10"/>
      <c r="P145" s="10"/>
      <c r="Q145" s="10"/>
      <c r="R145" s="10"/>
      <c r="S145" s="10"/>
      <c r="T145" s="10"/>
      <c r="U145" s="10"/>
    </row>
    <row r="146" spans="1:21" x14ac:dyDescent="0.3">
      <c r="A146">
        <f>_xlfn.IFS(tips!$A146="male",0,tips!A146="female",1)</f>
        <v>1</v>
      </c>
      <c r="B146">
        <f>_xlfn.IFS(tips!$B146="No",0,tips!$B146="yes",1)</f>
        <v>0</v>
      </c>
      <c r="C146">
        <f>_xlfn.IFS(tips!$C146="Thur",0,tips!$C146="Fri",1,tips!$C146="Sat",2,tips!$C146="Sun",3)</f>
        <v>0</v>
      </c>
      <c r="D146">
        <f>_xlfn.IFS(tips!$D146="Dinner",0,tips!$D146="Lunch",1)</f>
        <v>1</v>
      </c>
      <c r="E146">
        <v>2</v>
      </c>
      <c r="F146">
        <v>16.43</v>
      </c>
      <c r="G146">
        <v>2.2999999999999998</v>
      </c>
      <c r="H146">
        <f t="shared" si="4"/>
        <v>4.333333333333333</v>
      </c>
      <c r="I146">
        <f t="shared" si="5"/>
        <v>1.4142135623730949</v>
      </c>
      <c r="M146" s="8"/>
      <c r="N146" s="8"/>
      <c r="O146" s="10"/>
      <c r="P146" s="10"/>
      <c r="Q146" s="10"/>
      <c r="R146" s="10"/>
      <c r="S146" s="10"/>
      <c r="T146" s="10"/>
      <c r="U146" s="10"/>
    </row>
    <row r="147" spans="1:21" x14ac:dyDescent="0.3">
      <c r="A147">
        <f>_xlfn.IFS(tips!$A147="male",0,tips!A147="female",1)</f>
        <v>1</v>
      </c>
      <c r="B147">
        <f>_xlfn.IFS(tips!$B147="No",0,tips!$B147="yes",1)</f>
        <v>0</v>
      </c>
      <c r="C147">
        <f>_xlfn.IFS(tips!$C147="Thur",0,tips!$C147="Fri",1,tips!$C147="Sat",2,tips!$C147="Sun",3)</f>
        <v>0</v>
      </c>
      <c r="D147">
        <f>_xlfn.IFS(tips!$D147="Dinner",0,tips!$D147="Lunch",1)</f>
        <v>1</v>
      </c>
      <c r="E147">
        <v>2</v>
      </c>
      <c r="F147">
        <v>8.35</v>
      </c>
      <c r="G147">
        <v>1.5</v>
      </c>
      <c r="H147">
        <f t="shared" si="4"/>
        <v>3.3333333333333335</v>
      </c>
      <c r="I147">
        <f t="shared" si="5"/>
        <v>1.5634719199411431</v>
      </c>
      <c r="M147" s="8"/>
      <c r="N147" s="8"/>
      <c r="O147" s="10"/>
      <c r="P147" s="10"/>
      <c r="Q147" s="10"/>
      <c r="R147" s="10"/>
      <c r="S147" s="10"/>
      <c r="T147" s="10"/>
      <c r="U147" s="10"/>
    </row>
    <row r="148" spans="1:21" x14ac:dyDescent="0.3">
      <c r="A148">
        <f>_xlfn.IFS(tips!$A148="male",0,tips!A148="female",1)</f>
        <v>1</v>
      </c>
      <c r="B148">
        <f>_xlfn.IFS(tips!$B148="No",0,tips!$B148="yes",1)</f>
        <v>0</v>
      </c>
      <c r="C148">
        <f>_xlfn.IFS(tips!$C148="Thur",0,tips!$C148="Fri",1,tips!$C148="Sat",2,tips!$C148="Sun",3)</f>
        <v>0</v>
      </c>
      <c r="D148">
        <f>_xlfn.IFS(tips!$D148="Dinner",0,tips!$D148="Lunch",1)</f>
        <v>1</v>
      </c>
      <c r="E148">
        <v>3</v>
      </c>
      <c r="F148">
        <v>18.64</v>
      </c>
      <c r="G148">
        <v>1.36</v>
      </c>
      <c r="H148">
        <f t="shared" si="4"/>
        <v>2.3333333333333335</v>
      </c>
      <c r="I148">
        <f t="shared" si="5"/>
        <v>1.5986105077709065</v>
      </c>
      <c r="M148" s="8"/>
      <c r="N148" s="8"/>
      <c r="O148" s="10"/>
      <c r="P148" s="10"/>
      <c r="Q148" s="10"/>
      <c r="R148" s="10"/>
      <c r="S148" s="10"/>
      <c r="T148" s="10"/>
      <c r="U148" s="10"/>
    </row>
    <row r="149" spans="1:21" x14ac:dyDescent="0.3">
      <c r="A149">
        <f>_xlfn.IFS(tips!$A149="male",0,tips!A149="female",1)</f>
        <v>1</v>
      </c>
      <c r="B149">
        <f>_xlfn.IFS(tips!$B149="No",0,tips!$B149="yes",1)</f>
        <v>0</v>
      </c>
      <c r="C149">
        <f>_xlfn.IFS(tips!$C149="Thur",0,tips!$C149="Fri",1,tips!$C149="Sat",2,tips!$C149="Sun",3)</f>
        <v>0</v>
      </c>
      <c r="D149">
        <f>_xlfn.IFS(tips!$D149="Dinner",0,tips!$D149="Lunch",1)</f>
        <v>1</v>
      </c>
      <c r="E149">
        <v>2</v>
      </c>
      <c r="F149">
        <v>11.87</v>
      </c>
      <c r="G149">
        <v>1.63</v>
      </c>
      <c r="H149">
        <f t="shared" si="4"/>
        <v>2.3333333333333335</v>
      </c>
      <c r="I149">
        <f t="shared" si="5"/>
        <v>0.88191710368819687</v>
      </c>
      <c r="M149" s="8"/>
      <c r="N149" s="8"/>
      <c r="O149" s="10"/>
      <c r="P149" s="10"/>
      <c r="Q149" s="10"/>
      <c r="R149" s="10"/>
      <c r="S149" s="10"/>
      <c r="T149" s="10"/>
      <c r="U149" s="10"/>
    </row>
    <row r="150" spans="1:21" x14ac:dyDescent="0.3">
      <c r="A150">
        <f>_xlfn.IFS(tips!$A150="male",0,tips!A150="female",1)</f>
        <v>0</v>
      </c>
      <c r="B150">
        <f>_xlfn.IFS(tips!$B150="No",0,tips!$B150="yes",1)</f>
        <v>0</v>
      </c>
      <c r="C150">
        <f>_xlfn.IFS(tips!$C150="Thur",0,tips!$C150="Fri",1,tips!$C150="Sat",2,tips!$C150="Sun",3)</f>
        <v>0</v>
      </c>
      <c r="D150">
        <f>_xlfn.IFS(tips!$D150="Dinner",0,tips!$D150="Lunch",1)</f>
        <v>1</v>
      </c>
      <c r="E150">
        <v>2</v>
      </c>
      <c r="F150">
        <v>9.7799999999999994</v>
      </c>
      <c r="G150">
        <v>1.73</v>
      </c>
      <c r="H150">
        <f t="shared" si="4"/>
        <v>2.3333333333333335</v>
      </c>
      <c r="I150">
        <f t="shared" si="5"/>
        <v>0.47140452079103168</v>
      </c>
      <c r="M150" s="8"/>
      <c r="N150" s="8"/>
      <c r="O150" s="10"/>
      <c r="P150" s="10"/>
      <c r="Q150" s="10"/>
      <c r="R150" s="10"/>
      <c r="S150" s="10"/>
      <c r="T150" s="10"/>
      <c r="U150" s="10"/>
    </row>
    <row r="151" spans="1:21" x14ac:dyDescent="0.3">
      <c r="A151">
        <f>_xlfn.IFS(tips!$A151="male",0,tips!A151="female",1)</f>
        <v>0</v>
      </c>
      <c r="B151">
        <f>_xlfn.IFS(tips!$B151="No",0,tips!$B151="yes",1)</f>
        <v>0</v>
      </c>
      <c r="C151">
        <f>_xlfn.IFS(tips!$C151="Thur",0,tips!$C151="Fri",1,tips!$C151="Sat",2,tips!$C151="Sun",3)</f>
        <v>0</v>
      </c>
      <c r="D151">
        <f>_xlfn.IFS(tips!$D151="Dinner",0,tips!$D151="Lunch",1)</f>
        <v>1</v>
      </c>
      <c r="E151">
        <v>2</v>
      </c>
      <c r="F151">
        <v>7.51</v>
      </c>
      <c r="G151">
        <v>2</v>
      </c>
      <c r="H151">
        <f t="shared" si="4"/>
        <v>2</v>
      </c>
      <c r="I151">
        <f t="shared" si="5"/>
        <v>0.27216552697590879</v>
      </c>
      <c r="M151" s="8"/>
      <c r="N151" s="8"/>
      <c r="O151" s="10"/>
      <c r="P151" s="10"/>
      <c r="Q151" s="10"/>
      <c r="R151" s="10"/>
      <c r="S151" s="10"/>
      <c r="T151" s="10"/>
      <c r="U151" s="10"/>
    </row>
    <row r="152" spans="1:21" x14ac:dyDescent="0.3">
      <c r="A152">
        <f>_xlfn.IFS(tips!$A152="male",0,tips!A152="female",1)</f>
        <v>0</v>
      </c>
      <c r="B152">
        <f>_xlfn.IFS(tips!$B152="No",0,tips!$B152="yes",1)</f>
        <v>0</v>
      </c>
      <c r="C152">
        <f>_xlfn.IFS(tips!$C152="Thur",0,tips!$C152="Fri",1,tips!$C152="Sat",2,tips!$C152="Sun",3)</f>
        <v>3</v>
      </c>
      <c r="D152">
        <f>_xlfn.IFS(tips!$D152="Dinner",0,tips!$D152="Lunch",1)</f>
        <v>0</v>
      </c>
      <c r="E152">
        <v>2</v>
      </c>
      <c r="F152">
        <v>14.07</v>
      </c>
      <c r="G152">
        <v>2.5</v>
      </c>
      <c r="H152">
        <f t="shared" si="4"/>
        <v>2</v>
      </c>
      <c r="I152">
        <f t="shared" si="5"/>
        <v>0.19245008972987535</v>
      </c>
      <c r="M152" s="8"/>
      <c r="N152" s="8"/>
      <c r="O152" s="10"/>
      <c r="P152" s="10"/>
      <c r="Q152" s="10"/>
      <c r="R152" s="10"/>
      <c r="S152" s="10"/>
      <c r="T152" s="10"/>
      <c r="U152" s="10"/>
    </row>
    <row r="153" spans="1:21" x14ac:dyDescent="0.3">
      <c r="A153">
        <f>_xlfn.IFS(tips!$A153="male",0,tips!A153="female",1)</f>
        <v>0</v>
      </c>
      <c r="B153">
        <f>_xlfn.IFS(tips!$B153="No",0,tips!$B153="yes",1)</f>
        <v>0</v>
      </c>
      <c r="C153">
        <f>_xlfn.IFS(tips!$C153="Thur",0,tips!$C153="Fri",1,tips!$C153="Sat",2,tips!$C153="Sun",3)</f>
        <v>3</v>
      </c>
      <c r="D153">
        <f>_xlfn.IFS(tips!$D153="Dinner",0,tips!$D153="Lunch",1)</f>
        <v>0</v>
      </c>
      <c r="E153">
        <v>2</v>
      </c>
      <c r="F153">
        <v>13.13</v>
      </c>
      <c r="G153">
        <v>2</v>
      </c>
      <c r="H153">
        <f t="shared" si="4"/>
        <v>2</v>
      </c>
      <c r="I153">
        <f t="shared" si="5"/>
        <v>0</v>
      </c>
      <c r="M153" s="8"/>
      <c r="N153" s="8"/>
      <c r="O153" s="10"/>
      <c r="P153" s="10"/>
      <c r="Q153" s="10"/>
      <c r="R153" s="10"/>
      <c r="S153" s="10"/>
      <c r="T153" s="10"/>
      <c r="U153" s="10"/>
    </row>
    <row r="154" spans="1:21" x14ac:dyDescent="0.3">
      <c r="A154">
        <f>_xlfn.IFS(tips!$A154="male",0,tips!A154="female",1)</f>
        <v>0</v>
      </c>
      <c r="B154">
        <f>_xlfn.IFS(tips!$B154="No",0,tips!$B154="yes",1)</f>
        <v>0</v>
      </c>
      <c r="C154">
        <f>_xlfn.IFS(tips!$C154="Thur",0,tips!$C154="Fri",1,tips!$C154="Sat",2,tips!$C154="Sun",3)</f>
        <v>3</v>
      </c>
      <c r="D154">
        <f>_xlfn.IFS(tips!$D154="Dinner",0,tips!$D154="Lunch",1)</f>
        <v>0</v>
      </c>
      <c r="E154">
        <v>3</v>
      </c>
      <c r="F154">
        <v>17.260000000000002</v>
      </c>
      <c r="G154">
        <v>2.74</v>
      </c>
      <c r="H154">
        <f t="shared" si="4"/>
        <v>2.3333333333333335</v>
      </c>
      <c r="I154">
        <f t="shared" si="5"/>
        <v>0.38490017945975041</v>
      </c>
      <c r="M154" s="8"/>
      <c r="N154" s="8"/>
      <c r="O154" s="10"/>
      <c r="P154" s="10"/>
      <c r="Q154" s="10"/>
      <c r="R154" s="10"/>
      <c r="S154" s="10"/>
      <c r="T154" s="10"/>
      <c r="U154" s="10"/>
    </row>
    <row r="155" spans="1:21" x14ac:dyDescent="0.3">
      <c r="A155">
        <f>_xlfn.IFS(tips!$A155="male",0,tips!A155="female",1)</f>
        <v>0</v>
      </c>
      <c r="B155">
        <f>_xlfn.IFS(tips!$B155="No",0,tips!$B155="yes",1)</f>
        <v>0</v>
      </c>
      <c r="C155">
        <f>_xlfn.IFS(tips!$C155="Thur",0,tips!$C155="Fri",1,tips!$C155="Sat",2,tips!$C155="Sun",3)</f>
        <v>3</v>
      </c>
      <c r="D155">
        <f>_xlfn.IFS(tips!$D155="Dinner",0,tips!$D155="Lunch",1)</f>
        <v>0</v>
      </c>
      <c r="E155">
        <v>4</v>
      </c>
      <c r="F155">
        <v>24.55</v>
      </c>
      <c r="G155">
        <v>2</v>
      </c>
      <c r="H155">
        <f t="shared" si="4"/>
        <v>3</v>
      </c>
      <c r="I155">
        <f t="shared" si="5"/>
        <v>0.69388866648871084</v>
      </c>
      <c r="M155" s="8"/>
      <c r="N155" s="8"/>
      <c r="O155" s="10"/>
      <c r="P155" s="10"/>
      <c r="Q155" s="10"/>
      <c r="R155" s="10"/>
      <c r="S155" s="10"/>
      <c r="T155" s="10"/>
      <c r="U155" s="10"/>
    </row>
    <row r="156" spans="1:21" x14ac:dyDescent="0.3">
      <c r="A156">
        <f>_xlfn.IFS(tips!$A156="male",0,tips!A156="female",1)</f>
        <v>0</v>
      </c>
      <c r="B156">
        <f>_xlfn.IFS(tips!$B156="No",0,tips!$B156="yes",1)</f>
        <v>0</v>
      </c>
      <c r="C156">
        <f>_xlfn.IFS(tips!$C156="Thur",0,tips!$C156="Fri",1,tips!$C156="Sat",2,tips!$C156="Sun",3)</f>
        <v>3</v>
      </c>
      <c r="D156">
        <f>_xlfn.IFS(tips!$D156="Dinner",0,tips!$D156="Lunch",1)</f>
        <v>0</v>
      </c>
      <c r="E156">
        <v>4</v>
      </c>
      <c r="F156">
        <v>19.77</v>
      </c>
      <c r="G156">
        <v>2</v>
      </c>
      <c r="H156">
        <f t="shared" si="4"/>
        <v>3.6666666666666665</v>
      </c>
      <c r="I156">
        <f t="shared" si="5"/>
        <v>0.72008229982309557</v>
      </c>
      <c r="M156" s="8"/>
      <c r="N156" s="8"/>
      <c r="O156" s="10"/>
      <c r="P156" s="10"/>
      <c r="Q156" s="10"/>
      <c r="R156" s="10"/>
      <c r="S156" s="10"/>
      <c r="T156" s="10"/>
      <c r="U156" s="10"/>
    </row>
    <row r="157" spans="1:21" x14ac:dyDescent="0.3">
      <c r="A157">
        <f>_xlfn.IFS(tips!$A157="male",0,tips!A157="female",1)</f>
        <v>1</v>
      </c>
      <c r="B157">
        <f>_xlfn.IFS(tips!$B157="No",0,tips!$B157="yes",1)</f>
        <v>0</v>
      </c>
      <c r="C157">
        <f>_xlfn.IFS(tips!$C157="Thur",0,tips!$C157="Fri",1,tips!$C157="Sat",2,tips!$C157="Sun",3)</f>
        <v>3</v>
      </c>
      <c r="D157">
        <f>_xlfn.IFS(tips!$D157="Dinner",0,tips!$D157="Lunch",1)</f>
        <v>0</v>
      </c>
      <c r="E157">
        <v>5</v>
      </c>
      <c r="F157">
        <v>29.85</v>
      </c>
      <c r="G157">
        <v>5.14</v>
      </c>
      <c r="H157">
        <f t="shared" si="4"/>
        <v>4.333333333333333</v>
      </c>
      <c r="I157">
        <f t="shared" si="5"/>
        <v>0.72008229982309568</v>
      </c>
      <c r="M157" s="8"/>
      <c r="N157" s="8"/>
      <c r="O157" s="10"/>
      <c r="P157" s="10"/>
      <c r="Q157" s="10"/>
      <c r="R157" s="10"/>
      <c r="S157" s="10"/>
      <c r="T157" s="10"/>
      <c r="U157" s="10"/>
    </row>
    <row r="158" spans="1:21" x14ac:dyDescent="0.3">
      <c r="A158">
        <f>_xlfn.IFS(tips!$A158="male",0,tips!A158="female",1)</f>
        <v>0</v>
      </c>
      <c r="B158">
        <f>_xlfn.IFS(tips!$B158="No",0,tips!$B158="yes",1)</f>
        <v>0</v>
      </c>
      <c r="C158">
        <f>_xlfn.IFS(tips!$C158="Thur",0,tips!$C158="Fri",1,tips!$C158="Sat",2,tips!$C158="Sun",3)</f>
        <v>3</v>
      </c>
      <c r="D158">
        <f>_xlfn.IFS(tips!$D158="Dinner",0,tips!$D158="Lunch",1)</f>
        <v>0</v>
      </c>
      <c r="E158">
        <v>6</v>
      </c>
      <c r="F158">
        <v>48.17</v>
      </c>
      <c r="G158">
        <v>5</v>
      </c>
      <c r="H158">
        <f t="shared" si="4"/>
        <v>5</v>
      </c>
      <c r="I158">
        <f t="shared" si="5"/>
        <v>0.72008229982309568</v>
      </c>
      <c r="M158" s="8"/>
      <c r="N158" s="8"/>
      <c r="O158" s="10"/>
      <c r="P158" s="10"/>
      <c r="Q158" s="10"/>
      <c r="R158" s="10"/>
      <c r="S158" s="10"/>
      <c r="T158" s="10"/>
      <c r="U158" s="10"/>
    </row>
    <row r="159" spans="1:21" x14ac:dyDescent="0.3">
      <c r="A159">
        <f>_xlfn.IFS(tips!$A159="male",0,tips!A159="female",1)</f>
        <v>1</v>
      </c>
      <c r="B159">
        <f>_xlfn.IFS(tips!$B159="No",0,tips!$B159="yes",1)</f>
        <v>0</v>
      </c>
      <c r="C159">
        <f>_xlfn.IFS(tips!$C159="Thur",0,tips!$C159="Fri",1,tips!$C159="Sat",2,tips!$C159="Sun",3)</f>
        <v>3</v>
      </c>
      <c r="D159">
        <f>_xlfn.IFS(tips!$D159="Dinner",0,tips!$D159="Lunch",1)</f>
        <v>0</v>
      </c>
      <c r="E159">
        <v>4</v>
      </c>
      <c r="F159">
        <v>25</v>
      </c>
      <c r="G159">
        <v>3.75</v>
      </c>
      <c r="H159">
        <f t="shared" si="4"/>
        <v>5</v>
      </c>
      <c r="I159">
        <f t="shared" si="5"/>
        <v>0.9026709338484401</v>
      </c>
      <c r="M159" s="8"/>
      <c r="N159" s="8"/>
      <c r="O159" s="10"/>
      <c r="P159" s="10"/>
      <c r="Q159" s="10"/>
      <c r="R159" s="10"/>
      <c r="S159" s="10"/>
      <c r="T159" s="10"/>
      <c r="U159" s="10"/>
    </row>
    <row r="160" spans="1:21" x14ac:dyDescent="0.3">
      <c r="A160">
        <f>_xlfn.IFS(tips!$A160="male",0,tips!A160="female",1)</f>
        <v>1</v>
      </c>
      <c r="B160">
        <f>_xlfn.IFS(tips!$B160="No",0,tips!$B160="yes",1)</f>
        <v>0</v>
      </c>
      <c r="C160">
        <f>_xlfn.IFS(tips!$C160="Thur",0,tips!$C160="Fri",1,tips!$C160="Sat",2,tips!$C160="Sun",3)</f>
        <v>3</v>
      </c>
      <c r="D160">
        <f>_xlfn.IFS(tips!$D160="Dinner",0,tips!$D160="Lunch",1)</f>
        <v>0</v>
      </c>
      <c r="E160">
        <v>2</v>
      </c>
      <c r="F160">
        <v>13.39</v>
      </c>
      <c r="G160">
        <v>2.61</v>
      </c>
      <c r="H160">
        <f t="shared" si="4"/>
        <v>4</v>
      </c>
      <c r="I160">
        <f t="shared" si="5"/>
        <v>1.4142135623730951</v>
      </c>
      <c r="M160" s="8"/>
      <c r="N160" s="8"/>
      <c r="O160" s="10"/>
      <c r="P160" s="10"/>
      <c r="Q160" s="10"/>
      <c r="R160" s="10"/>
      <c r="S160" s="10"/>
      <c r="T160" s="10"/>
      <c r="U160" s="10"/>
    </row>
    <row r="161" spans="1:21" x14ac:dyDescent="0.3">
      <c r="A161">
        <f>_xlfn.IFS(tips!$A161="male",0,tips!A161="female",1)</f>
        <v>0</v>
      </c>
      <c r="B161">
        <f>_xlfn.IFS(tips!$B161="No",0,tips!$B161="yes",1)</f>
        <v>0</v>
      </c>
      <c r="C161">
        <f>_xlfn.IFS(tips!$C161="Thur",0,tips!$C161="Fri",1,tips!$C161="Sat",2,tips!$C161="Sun",3)</f>
        <v>3</v>
      </c>
      <c r="D161">
        <f>_xlfn.IFS(tips!$D161="Dinner",0,tips!$D161="Lunch",1)</f>
        <v>0</v>
      </c>
      <c r="E161">
        <v>4</v>
      </c>
      <c r="F161">
        <v>16.489999999999998</v>
      </c>
      <c r="G161">
        <v>2</v>
      </c>
      <c r="H161">
        <f t="shared" si="4"/>
        <v>3.3333333333333335</v>
      </c>
      <c r="I161">
        <f t="shared" si="5"/>
        <v>1.3471506281091268</v>
      </c>
      <c r="M161" s="8"/>
      <c r="N161" s="8"/>
      <c r="O161" s="10"/>
      <c r="P161" s="10"/>
      <c r="Q161" s="10"/>
      <c r="R161" s="10"/>
      <c r="S161" s="10"/>
      <c r="T161" s="10"/>
      <c r="U161" s="10"/>
    </row>
    <row r="162" spans="1:21" x14ac:dyDescent="0.3">
      <c r="A162">
        <f>_xlfn.IFS(tips!$A162="male",0,tips!A162="female",1)</f>
        <v>0</v>
      </c>
      <c r="B162">
        <f>_xlfn.IFS(tips!$B162="No",0,tips!$B162="yes",1)</f>
        <v>0</v>
      </c>
      <c r="C162">
        <f>_xlfn.IFS(tips!$C162="Thur",0,tips!$C162="Fri",1,tips!$C162="Sat",2,tips!$C162="Sun",3)</f>
        <v>3</v>
      </c>
      <c r="D162">
        <f>_xlfn.IFS(tips!$D162="Dinner",0,tips!$D162="Lunch",1)</f>
        <v>0</v>
      </c>
      <c r="E162">
        <v>4</v>
      </c>
      <c r="F162">
        <v>21.5</v>
      </c>
      <c r="G162">
        <v>3.5</v>
      </c>
      <c r="H162">
        <f t="shared" si="4"/>
        <v>3.3333333333333335</v>
      </c>
      <c r="I162">
        <f t="shared" si="5"/>
        <v>1.2765694770084508</v>
      </c>
      <c r="M162" s="8"/>
      <c r="N162" s="8"/>
      <c r="O162" s="10"/>
      <c r="P162" s="10"/>
      <c r="Q162" s="10"/>
      <c r="R162" s="10"/>
      <c r="S162" s="10"/>
      <c r="T162" s="10"/>
      <c r="U162" s="10"/>
    </row>
    <row r="163" spans="1:21" x14ac:dyDescent="0.3">
      <c r="A163">
        <f>_xlfn.IFS(tips!$A163="male",0,tips!A163="female",1)</f>
        <v>0</v>
      </c>
      <c r="B163">
        <f>_xlfn.IFS(tips!$B163="No",0,tips!$B163="yes",1)</f>
        <v>0</v>
      </c>
      <c r="C163">
        <f>_xlfn.IFS(tips!$C163="Thur",0,tips!$C163="Fri",1,tips!$C163="Sat",2,tips!$C163="Sun",3)</f>
        <v>3</v>
      </c>
      <c r="D163">
        <f>_xlfn.IFS(tips!$D163="Dinner",0,tips!$D163="Lunch",1)</f>
        <v>0</v>
      </c>
      <c r="E163">
        <v>2</v>
      </c>
      <c r="F163">
        <v>12.66</v>
      </c>
      <c r="G163">
        <v>2.5</v>
      </c>
      <c r="H163">
        <f t="shared" si="4"/>
        <v>3.3333333333333335</v>
      </c>
      <c r="I163">
        <f t="shared" si="5"/>
        <v>0.94280904158206336</v>
      </c>
      <c r="M163" s="8"/>
      <c r="N163" s="8"/>
      <c r="O163" s="10"/>
      <c r="P163" s="10"/>
      <c r="Q163" s="10"/>
      <c r="R163" s="10"/>
      <c r="S163" s="10"/>
      <c r="T163" s="10"/>
      <c r="U163" s="10"/>
    </row>
    <row r="164" spans="1:21" x14ac:dyDescent="0.3">
      <c r="A164">
        <f>_xlfn.IFS(tips!$A164="male",0,tips!A164="female",1)</f>
        <v>1</v>
      </c>
      <c r="B164">
        <f>_xlfn.IFS(tips!$B164="No",0,tips!$B164="yes",1)</f>
        <v>0</v>
      </c>
      <c r="C164">
        <f>_xlfn.IFS(tips!$C164="Thur",0,tips!$C164="Fri",1,tips!$C164="Sat",2,tips!$C164="Sun",3)</f>
        <v>3</v>
      </c>
      <c r="D164">
        <f>_xlfn.IFS(tips!$D164="Dinner",0,tips!$D164="Lunch",1)</f>
        <v>0</v>
      </c>
      <c r="E164">
        <v>3</v>
      </c>
      <c r="F164">
        <v>16.21</v>
      </c>
      <c r="G164">
        <v>2</v>
      </c>
      <c r="H164">
        <f t="shared" si="4"/>
        <v>3</v>
      </c>
      <c r="I164">
        <f t="shared" si="5"/>
        <v>0.86066296582387047</v>
      </c>
      <c r="M164" s="8"/>
      <c r="N164" s="8"/>
      <c r="O164" s="10"/>
      <c r="P164" s="10"/>
      <c r="Q164" s="10"/>
      <c r="R164" s="10"/>
      <c r="S164" s="10"/>
      <c r="T164" s="10"/>
      <c r="U164" s="10"/>
    </row>
    <row r="165" spans="1:21" x14ac:dyDescent="0.3">
      <c r="A165">
        <f>_xlfn.IFS(tips!$A165="male",0,tips!A165="female",1)</f>
        <v>0</v>
      </c>
      <c r="B165">
        <f>_xlfn.IFS(tips!$B165="No",0,tips!$B165="yes",1)</f>
        <v>0</v>
      </c>
      <c r="C165">
        <f>_xlfn.IFS(tips!$C165="Thur",0,tips!$C165="Fri",1,tips!$C165="Sat",2,tips!$C165="Sun",3)</f>
        <v>3</v>
      </c>
      <c r="D165">
        <f>_xlfn.IFS(tips!$D165="Dinner",0,tips!$D165="Lunch",1)</f>
        <v>0</v>
      </c>
      <c r="E165">
        <v>2</v>
      </c>
      <c r="F165">
        <v>13.81</v>
      </c>
      <c r="G165">
        <v>2</v>
      </c>
      <c r="H165">
        <f t="shared" si="4"/>
        <v>2.3333333333333335</v>
      </c>
      <c r="I165">
        <f t="shared" si="5"/>
        <v>0.79349204761587233</v>
      </c>
      <c r="M165" s="8"/>
      <c r="N165" s="8"/>
      <c r="O165" s="10"/>
      <c r="P165" s="10"/>
      <c r="Q165" s="10"/>
      <c r="R165" s="10"/>
      <c r="S165" s="10"/>
      <c r="T165" s="10"/>
      <c r="U165" s="10"/>
    </row>
    <row r="166" spans="1:21" x14ac:dyDescent="0.3">
      <c r="A166">
        <f>_xlfn.IFS(tips!$A166="male",0,tips!A166="female",1)</f>
        <v>1</v>
      </c>
      <c r="B166">
        <f>_xlfn.IFS(tips!$B166="No",0,tips!$B166="yes",1)</f>
        <v>1</v>
      </c>
      <c r="C166">
        <f>_xlfn.IFS(tips!$C166="Thur",0,tips!$C166="Fri",1,tips!$C166="Sat",2,tips!$C166="Sun",3)</f>
        <v>3</v>
      </c>
      <c r="D166">
        <f>_xlfn.IFS(tips!$D166="Dinner",0,tips!$D166="Lunch",1)</f>
        <v>0</v>
      </c>
      <c r="E166">
        <v>2</v>
      </c>
      <c r="F166">
        <v>17.510000000000002</v>
      </c>
      <c r="G166">
        <v>3</v>
      </c>
      <c r="H166">
        <f t="shared" si="4"/>
        <v>2.3333333333333335</v>
      </c>
      <c r="I166">
        <f t="shared" si="5"/>
        <v>0.27216552697590879</v>
      </c>
      <c r="M166" s="8"/>
      <c r="N166" s="8"/>
      <c r="O166" s="10"/>
      <c r="P166" s="10"/>
      <c r="Q166" s="10"/>
      <c r="R166" s="10"/>
      <c r="S166" s="10"/>
      <c r="T166" s="10"/>
      <c r="U166" s="10"/>
    </row>
    <row r="167" spans="1:21" x14ac:dyDescent="0.3">
      <c r="A167">
        <f>_xlfn.IFS(tips!$A167="male",0,tips!A167="female",1)</f>
        <v>0</v>
      </c>
      <c r="B167">
        <f>_xlfn.IFS(tips!$B167="No",0,tips!$B167="yes",1)</f>
        <v>0</v>
      </c>
      <c r="C167">
        <f>_xlfn.IFS(tips!$C167="Thur",0,tips!$C167="Fri",1,tips!$C167="Sat",2,tips!$C167="Sun",3)</f>
        <v>3</v>
      </c>
      <c r="D167">
        <f>_xlfn.IFS(tips!$D167="Dinner",0,tips!$D167="Lunch",1)</f>
        <v>0</v>
      </c>
      <c r="E167">
        <v>3</v>
      </c>
      <c r="F167">
        <v>24.52</v>
      </c>
      <c r="G167">
        <v>3.48</v>
      </c>
      <c r="H167">
        <f t="shared" si="4"/>
        <v>2.3333333333333335</v>
      </c>
      <c r="I167">
        <f t="shared" si="5"/>
        <v>0.47140452079103168</v>
      </c>
      <c r="M167" s="8"/>
      <c r="N167" s="8"/>
      <c r="O167" s="10"/>
      <c r="P167" s="10"/>
      <c r="Q167" s="10"/>
      <c r="R167" s="10"/>
      <c r="S167" s="10"/>
      <c r="T167" s="10"/>
      <c r="U167" s="10"/>
    </row>
    <row r="168" spans="1:21" x14ac:dyDescent="0.3">
      <c r="A168">
        <f>_xlfn.IFS(tips!$A168="male",0,tips!A168="female",1)</f>
        <v>0</v>
      </c>
      <c r="B168">
        <f>_xlfn.IFS(tips!$B168="No",0,tips!$B168="yes",1)</f>
        <v>0</v>
      </c>
      <c r="C168">
        <f>_xlfn.IFS(tips!$C168="Thur",0,tips!$C168="Fri",1,tips!$C168="Sat",2,tips!$C168="Sun",3)</f>
        <v>3</v>
      </c>
      <c r="D168">
        <f>_xlfn.IFS(tips!$D168="Dinner",0,tips!$D168="Lunch",1)</f>
        <v>0</v>
      </c>
      <c r="E168">
        <v>2</v>
      </c>
      <c r="F168">
        <v>20.76</v>
      </c>
      <c r="G168">
        <v>2.2400000000000002</v>
      </c>
      <c r="H168">
        <f t="shared" si="4"/>
        <v>2.3333333333333335</v>
      </c>
      <c r="I168">
        <f t="shared" si="5"/>
        <v>0.47140452079103168</v>
      </c>
      <c r="M168" s="8"/>
      <c r="N168" s="8"/>
      <c r="O168" s="10"/>
      <c r="P168" s="10"/>
      <c r="Q168" s="10"/>
      <c r="R168" s="10"/>
      <c r="S168" s="10"/>
      <c r="T168" s="10"/>
      <c r="U168" s="10"/>
    </row>
    <row r="169" spans="1:21" x14ac:dyDescent="0.3">
      <c r="A169">
        <f>_xlfn.IFS(tips!$A169="male",0,tips!A169="female",1)</f>
        <v>0</v>
      </c>
      <c r="B169">
        <f>_xlfn.IFS(tips!$B169="No",0,tips!$B169="yes",1)</f>
        <v>0</v>
      </c>
      <c r="C169">
        <f>_xlfn.IFS(tips!$C169="Thur",0,tips!$C169="Fri",1,tips!$C169="Sat",2,tips!$C169="Sun",3)</f>
        <v>3</v>
      </c>
      <c r="D169">
        <f>_xlfn.IFS(tips!$D169="Dinner",0,tips!$D169="Lunch",1)</f>
        <v>0</v>
      </c>
      <c r="E169">
        <v>4</v>
      </c>
      <c r="F169">
        <v>31.71</v>
      </c>
      <c r="G169">
        <v>4.5</v>
      </c>
      <c r="H169">
        <f t="shared" si="4"/>
        <v>3</v>
      </c>
      <c r="I169">
        <f t="shared" si="5"/>
        <v>0.72008229982309557</v>
      </c>
      <c r="M169" s="8"/>
      <c r="N169" s="8"/>
      <c r="O169" s="10"/>
      <c r="P169" s="10"/>
      <c r="Q169" s="10"/>
      <c r="R169" s="10"/>
      <c r="S169" s="10"/>
      <c r="T169" s="10"/>
      <c r="U169" s="10"/>
    </row>
    <row r="170" spans="1:21" x14ac:dyDescent="0.3">
      <c r="A170">
        <f>_xlfn.IFS(tips!$A170="male",0,tips!A170="female",1)</f>
        <v>1</v>
      </c>
      <c r="B170">
        <f>_xlfn.IFS(tips!$B170="No",0,tips!$B170="yes",1)</f>
        <v>1</v>
      </c>
      <c r="C170">
        <f>_xlfn.IFS(tips!$C170="Thur",0,tips!$C170="Fri",1,tips!$C170="Sat",2,tips!$C170="Sun",3)</f>
        <v>2</v>
      </c>
      <c r="D170">
        <f>_xlfn.IFS(tips!$D170="Dinner",0,tips!$D170="Lunch",1)</f>
        <v>0</v>
      </c>
      <c r="E170">
        <v>2</v>
      </c>
      <c r="F170">
        <v>10.59</v>
      </c>
      <c r="G170">
        <v>1.61</v>
      </c>
      <c r="H170">
        <f t="shared" si="4"/>
        <v>2.6666666666666665</v>
      </c>
      <c r="I170">
        <f t="shared" si="5"/>
        <v>0.72008229982309557</v>
      </c>
      <c r="M170" s="8"/>
      <c r="N170" s="8"/>
      <c r="O170" s="10"/>
      <c r="P170" s="10"/>
      <c r="Q170" s="10"/>
      <c r="R170" s="10"/>
      <c r="S170" s="10"/>
      <c r="T170" s="10"/>
      <c r="U170" s="10"/>
    </row>
    <row r="171" spans="1:21" x14ac:dyDescent="0.3">
      <c r="A171">
        <f>_xlfn.IFS(tips!$A171="male",0,tips!A171="female",1)</f>
        <v>1</v>
      </c>
      <c r="B171">
        <f>_xlfn.IFS(tips!$B171="No",0,tips!$B171="yes",1)</f>
        <v>1</v>
      </c>
      <c r="C171">
        <f>_xlfn.IFS(tips!$C171="Thur",0,tips!$C171="Fri",1,tips!$C171="Sat",2,tips!$C171="Sun",3)</f>
        <v>2</v>
      </c>
      <c r="D171">
        <f>_xlfn.IFS(tips!$D171="Dinner",0,tips!$D171="Lunch",1)</f>
        <v>0</v>
      </c>
      <c r="E171">
        <v>2</v>
      </c>
      <c r="F171">
        <v>10.63</v>
      </c>
      <c r="G171">
        <v>2</v>
      </c>
      <c r="H171">
        <f t="shared" si="4"/>
        <v>2.6666666666666665</v>
      </c>
      <c r="I171">
        <f t="shared" si="5"/>
        <v>0.79349204761587211</v>
      </c>
      <c r="M171" s="8"/>
      <c r="N171" s="8"/>
      <c r="O171" s="10"/>
      <c r="P171" s="10"/>
      <c r="Q171" s="10"/>
      <c r="R171" s="10"/>
      <c r="S171" s="10"/>
      <c r="T171" s="10"/>
      <c r="U171" s="10"/>
    </row>
    <row r="172" spans="1:21" x14ac:dyDescent="0.3">
      <c r="A172">
        <f>_xlfn.IFS(tips!$A172="male",0,tips!A172="female",1)</f>
        <v>0</v>
      </c>
      <c r="B172">
        <f>_xlfn.IFS(tips!$B172="No",0,tips!$B172="yes",1)</f>
        <v>1</v>
      </c>
      <c r="C172">
        <f>_xlfn.IFS(tips!$C172="Thur",0,tips!$C172="Fri",1,tips!$C172="Sat",2,tips!$C172="Sun",3)</f>
        <v>2</v>
      </c>
      <c r="D172">
        <f>_xlfn.IFS(tips!$D172="Dinner",0,tips!$D172="Lunch",1)</f>
        <v>0</v>
      </c>
      <c r="E172">
        <v>3</v>
      </c>
      <c r="F172">
        <v>50.81</v>
      </c>
      <c r="G172">
        <v>10</v>
      </c>
      <c r="H172">
        <f t="shared" si="4"/>
        <v>2.3333333333333335</v>
      </c>
      <c r="I172">
        <f t="shared" si="5"/>
        <v>0.66666666666666652</v>
      </c>
      <c r="M172" s="8"/>
      <c r="N172" s="8"/>
      <c r="O172" s="10"/>
      <c r="P172" s="10"/>
      <c r="Q172" s="10"/>
      <c r="R172" s="10"/>
      <c r="S172" s="10"/>
      <c r="T172" s="10"/>
      <c r="U172" s="10"/>
    </row>
    <row r="173" spans="1:21" x14ac:dyDescent="0.3">
      <c r="A173">
        <f>_xlfn.IFS(tips!$A173="male",0,tips!A173="female",1)</f>
        <v>0</v>
      </c>
      <c r="B173">
        <f>_xlfn.IFS(tips!$B173="No",0,tips!$B173="yes",1)</f>
        <v>1</v>
      </c>
      <c r="C173">
        <f>_xlfn.IFS(tips!$C173="Thur",0,tips!$C173="Fri",1,tips!$C173="Sat",2,tips!$C173="Sun",3)</f>
        <v>2</v>
      </c>
      <c r="D173">
        <f>_xlfn.IFS(tips!$D173="Dinner",0,tips!$D173="Lunch",1)</f>
        <v>0</v>
      </c>
      <c r="E173">
        <v>2</v>
      </c>
      <c r="F173">
        <v>15.81</v>
      </c>
      <c r="G173">
        <v>3.16</v>
      </c>
      <c r="H173">
        <f t="shared" si="4"/>
        <v>2.3333333333333335</v>
      </c>
      <c r="I173">
        <f t="shared" si="5"/>
        <v>0.57735026918962573</v>
      </c>
      <c r="M173" s="8"/>
      <c r="N173" s="8"/>
      <c r="O173" s="10"/>
      <c r="P173" s="10"/>
      <c r="Q173" s="10"/>
      <c r="R173" s="10"/>
      <c r="S173" s="10"/>
      <c r="T173" s="10"/>
      <c r="U173" s="10"/>
    </row>
    <row r="174" spans="1:21" x14ac:dyDescent="0.3">
      <c r="A174">
        <f>_xlfn.IFS(tips!$A174="male",0,tips!A174="female",1)</f>
        <v>0</v>
      </c>
      <c r="B174">
        <f>_xlfn.IFS(tips!$B174="No",0,tips!$B174="yes",1)</f>
        <v>1</v>
      </c>
      <c r="C174">
        <f>_xlfn.IFS(tips!$C174="Thur",0,tips!$C174="Fri",1,tips!$C174="Sat",2,tips!$C174="Sun",3)</f>
        <v>3</v>
      </c>
      <c r="D174">
        <f>_xlfn.IFS(tips!$D174="Dinner",0,tips!$D174="Lunch",1)</f>
        <v>0</v>
      </c>
      <c r="E174">
        <v>2</v>
      </c>
      <c r="F174">
        <v>7.25</v>
      </c>
      <c r="G174">
        <v>5.15</v>
      </c>
      <c r="H174">
        <f t="shared" si="4"/>
        <v>2.3333333333333335</v>
      </c>
      <c r="I174">
        <f t="shared" si="5"/>
        <v>0.47140452079103168</v>
      </c>
      <c r="M174" s="8"/>
      <c r="N174" s="8"/>
      <c r="O174" s="10"/>
      <c r="P174" s="10"/>
      <c r="Q174" s="10"/>
      <c r="R174" s="10"/>
      <c r="S174" s="10"/>
      <c r="T174" s="10"/>
      <c r="U174" s="10"/>
    </row>
    <row r="175" spans="1:21" x14ac:dyDescent="0.3">
      <c r="A175">
        <f>_xlfn.IFS(tips!$A175="male",0,tips!A175="female",1)</f>
        <v>0</v>
      </c>
      <c r="B175">
        <f>_xlfn.IFS(tips!$B175="No",0,tips!$B175="yes",1)</f>
        <v>1</v>
      </c>
      <c r="C175">
        <f>_xlfn.IFS(tips!$C175="Thur",0,tips!$C175="Fri",1,tips!$C175="Sat",2,tips!$C175="Sun",3)</f>
        <v>3</v>
      </c>
      <c r="D175">
        <f>_xlfn.IFS(tips!$D175="Dinner",0,tips!$D175="Lunch",1)</f>
        <v>0</v>
      </c>
      <c r="E175">
        <v>2</v>
      </c>
      <c r="F175">
        <v>31.85</v>
      </c>
      <c r="G175">
        <v>3.18</v>
      </c>
      <c r="H175">
        <f t="shared" si="4"/>
        <v>2</v>
      </c>
      <c r="I175">
        <f t="shared" si="5"/>
        <v>0.27216552697590879</v>
      </c>
      <c r="M175" s="8"/>
      <c r="N175" s="8"/>
      <c r="O175" s="10"/>
      <c r="P175" s="10"/>
      <c r="Q175" s="10"/>
      <c r="R175" s="10"/>
      <c r="S175" s="10"/>
      <c r="T175" s="10"/>
      <c r="U175" s="10"/>
    </row>
    <row r="176" spans="1:21" x14ac:dyDescent="0.3">
      <c r="A176">
        <f>_xlfn.IFS(tips!$A176="male",0,tips!A176="female",1)</f>
        <v>0</v>
      </c>
      <c r="B176">
        <f>_xlfn.IFS(tips!$B176="No",0,tips!$B176="yes",1)</f>
        <v>1</v>
      </c>
      <c r="C176">
        <f>_xlfn.IFS(tips!$C176="Thur",0,tips!$C176="Fri",1,tips!$C176="Sat",2,tips!$C176="Sun",3)</f>
        <v>3</v>
      </c>
      <c r="D176">
        <f>_xlfn.IFS(tips!$D176="Dinner",0,tips!$D176="Lunch",1)</f>
        <v>0</v>
      </c>
      <c r="E176">
        <v>2</v>
      </c>
      <c r="F176">
        <v>16.82</v>
      </c>
      <c r="G176">
        <v>4</v>
      </c>
      <c r="H176">
        <f t="shared" si="4"/>
        <v>2</v>
      </c>
      <c r="I176">
        <f t="shared" si="5"/>
        <v>0.19245008972987535</v>
      </c>
      <c r="M176" s="8"/>
      <c r="N176" s="8"/>
      <c r="O176" s="10"/>
      <c r="P176" s="10"/>
      <c r="Q176" s="10"/>
      <c r="R176" s="10"/>
      <c r="S176" s="10"/>
      <c r="T176" s="10"/>
      <c r="U176" s="10"/>
    </row>
    <row r="177" spans="1:21" x14ac:dyDescent="0.3">
      <c r="A177">
        <f>_xlfn.IFS(tips!$A177="male",0,tips!A177="female",1)</f>
        <v>0</v>
      </c>
      <c r="B177">
        <f>_xlfn.IFS(tips!$B177="No",0,tips!$B177="yes",1)</f>
        <v>1</v>
      </c>
      <c r="C177">
        <f>_xlfn.IFS(tips!$C177="Thur",0,tips!$C177="Fri",1,tips!$C177="Sat",2,tips!$C177="Sun",3)</f>
        <v>3</v>
      </c>
      <c r="D177">
        <f>_xlfn.IFS(tips!$D177="Dinner",0,tips!$D177="Lunch",1)</f>
        <v>0</v>
      </c>
      <c r="E177">
        <v>2</v>
      </c>
      <c r="F177">
        <v>32.9</v>
      </c>
      <c r="G177">
        <v>3.11</v>
      </c>
      <c r="H177">
        <f t="shared" si="4"/>
        <v>2</v>
      </c>
      <c r="I177">
        <f t="shared" si="5"/>
        <v>0</v>
      </c>
      <c r="M177" s="8"/>
      <c r="N177" s="8"/>
      <c r="O177" s="10"/>
      <c r="P177" s="10"/>
      <c r="Q177" s="10"/>
      <c r="R177" s="10"/>
      <c r="S177" s="10"/>
      <c r="T177" s="10"/>
      <c r="U177" s="10"/>
    </row>
    <row r="178" spans="1:21" x14ac:dyDescent="0.3">
      <c r="A178">
        <f>_xlfn.IFS(tips!$A178="male",0,tips!A178="female",1)</f>
        <v>0</v>
      </c>
      <c r="B178">
        <f>_xlfn.IFS(tips!$B178="No",0,tips!$B178="yes",1)</f>
        <v>1</v>
      </c>
      <c r="C178">
        <f>_xlfn.IFS(tips!$C178="Thur",0,tips!$C178="Fri",1,tips!$C178="Sat",2,tips!$C178="Sun",3)</f>
        <v>3</v>
      </c>
      <c r="D178">
        <f>_xlfn.IFS(tips!$D178="Dinner",0,tips!$D178="Lunch",1)</f>
        <v>0</v>
      </c>
      <c r="E178">
        <v>2</v>
      </c>
      <c r="F178">
        <v>17.89</v>
      </c>
      <c r="G178">
        <v>2</v>
      </c>
      <c r="H178">
        <f t="shared" si="4"/>
        <v>2</v>
      </c>
      <c r="I178">
        <f t="shared" si="5"/>
        <v>0</v>
      </c>
      <c r="M178" s="8"/>
      <c r="N178" s="8"/>
      <c r="O178" s="10"/>
      <c r="P178" s="10"/>
      <c r="Q178" s="10"/>
      <c r="R178" s="10"/>
      <c r="S178" s="10"/>
      <c r="T178" s="10"/>
      <c r="U178" s="10"/>
    </row>
    <row r="179" spans="1:21" x14ac:dyDescent="0.3">
      <c r="A179">
        <f>_xlfn.IFS(tips!$A179="male",0,tips!A179="female",1)</f>
        <v>0</v>
      </c>
      <c r="B179">
        <f>_xlfn.IFS(tips!$B179="No",0,tips!$B179="yes",1)</f>
        <v>1</v>
      </c>
      <c r="C179">
        <f>_xlfn.IFS(tips!$C179="Thur",0,tips!$C179="Fri",1,tips!$C179="Sat",2,tips!$C179="Sun",3)</f>
        <v>3</v>
      </c>
      <c r="D179">
        <f>_xlfn.IFS(tips!$D179="Dinner",0,tips!$D179="Lunch",1)</f>
        <v>0</v>
      </c>
      <c r="E179">
        <v>2</v>
      </c>
      <c r="F179">
        <v>14.48</v>
      </c>
      <c r="G179">
        <v>2</v>
      </c>
      <c r="H179">
        <f t="shared" si="4"/>
        <v>2</v>
      </c>
      <c r="I179">
        <f t="shared" si="5"/>
        <v>0</v>
      </c>
      <c r="M179" s="8"/>
      <c r="N179" s="8"/>
      <c r="O179" s="10"/>
      <c r="P179" s="10"/>
      <c r="Q179" s="10"/>
      <c r="R179" s="10"/>
      <c r="S179" s="10"/>
      <c r="T179" s="10"/>
      <c r="U179" s="10"/>
    </row>
    <row r="180" spans="1:21" x14ac:dyDescent="0.3">
      <c r="A180">
        <f>_xlfn.IFS(tips!$A180="male",0,tips!A180="female",1)</f>
        <v>1</v>
      </c>
      <c r="B180">
        <f>_xlfn.IFS(tips!$B180="No",0,tips!$B180="yes",1)</f>
        <v>1</v>
      </c>
      <c r="C180">
        <f>_xlfn.IFS(tips!$C180="Thur",0,tips!$C180="Fri",1,tips!$C180="Sat",2,tips!$C180="Sun",3)</f>
        <v>3</v>
      </c>
      <c r="D180">
        <f>_xlfn.IFS(tips!$D180="Dinner",0,tips!$D180="Lunch",1)</f>
        <v>0</v>
      </c>
      <c r="E180">
        <v>2</v>
      </c>
      <c r="F180">
        <v>9.6</v>
      </c>
      <c r="G180">
        <v>4</v>
      </c>
      <c r="H180">
        <f t="shared" si="4"/>
        <v>2</v>
      </c>
      <c r="I180">
        <f t="shared" si="5"/>
        <v>0</v>
      </c>
      <c r="M180" s="8"/>
      <c r="N180" s="8"/>
      <c r="O180" s="10"/>
      <c r="P180" s="10"/>
      <c r="Q180" s="10"/>
      <c r="R180" s="10"/>
      <c r="S180" s="10"/>
      <c r="T180" s="10"/>
      <c r="U180" s="10"/>
    </row>
    <row r="181" spans="1:21" x14ac:dyDescent="0.3">
      <c r="A181">
        <f>_xlfn.IFS(tips!$A181="male",0,tips!A181="female",1)</f>
        <v>0</v>
      </c>
      <c r="B181">
        <f>_xlfn.IFS(tips!$B181="No",0,tips!$B181="yes",1)</f>
        <v>1</v>
      </c>
      <c r="C181">
        <f>_xlfn.IFS(tips!$C181="Thur",0,tips!$C181="Fri",1,tips!$C181="Sat",2,tips!$C181="Sun",3)</f>
        <v>3</v>
      </c>
      <c r="D181">
        <f>_xlfn.IFS(tips!$D181="Dinner",0,tips!$D181="Lunch",1)</f>
        <v>0</v>
      </c>
      <c r="E181">
        <v>2</v>
      </c>
      <c r="F181">
        <v>34.630000000000003</v>
      </c>
      <c r="G181">
        <v>3.55</v>
      </c>
      <c r="H181">
        <f t="shared" si="4"/>
        <v>2</v>
      </c>
      <c r="I181">
        <f t="shared" si="5"/>
        <v>0</v>
      </c>
      <c r="M181" s="8"/>
      <c r="N181" s="8"/>
      <c r="O181" s="10"/>
      <c r="P181" s="10"/>
      <c r="Q181" s="10"/>
      <c r="R181" s="10"/>
      <c r="S181" s="10"/>
      <c r="T181" s="10"/>
      <c r="U181" s="10"/>
    </row>
    <row r="182" spans="1:21" x14ac:dyDescent="0.3">
      <c r="A182">
        <f>_xlfn.IFS(tips!$A182="male",0,tips!A182="female",1)</f>
        <v>0</v>
      </c>
      <c r="B182">
        <f>_xlfn.IFS(tips!$B182="No",0,tips!$B182="yes",1)</f>
        <v>1</v>
      </c>
      <c r="C182">
        <f>_xlfn.IFS(tips!$C182="Thur",0,tips!$C182="Fri",1,tips!$C182="Sat",2,tips!$C182="Sun",3)</f>
        <v>3</v>
      </c>
      <c r="D182">
        <f>_xlfn.IFS(tips!$D182="Dinner",0,tips!$D182="Lunch",1)</f>
        <v>0</v>
      </c>
      <c r="E182">
        <v>4</v>
      </c>
      <c r="F182">
        <v>34.65</v>
      </c>
      <c r="G182">
        <v>3.68</v>
      </c>
      <c r="H182">
        <f t="shared" si="4"/>
        <v>2.6666666666666665</v>
      </c>
      <c r="I182">
        <f t="shared" si="5"/>
        <v>0.76980035891950105</v>
      </c>
      <c r="M182" s="8"/>
      <c r="N182" s="8"/>
      <c r="O182" s="10"/>
      <c r="P182" s="10"/>
      <c r="Q182" s="10"/>
      <c r="R182" s="10"/>
      <c r="S182" s="10"/>
      <c r="T182" s="10"/>
      <c r="U182" s="10"/>
    </row>
    <row r="183" spans="1:21" x14ac:dyDescent="0.3">
      <c r="A183">
        <f>_xlfn.IFS(tips!$A183="male",0,tips!A183="female",1)</f>
        <v>0</v>
      </c>
      <c r="B183">
        <f>_xlfn.IFS(tips!$B183="No",0,tips!$B183="yes",1)</f>
        <v>1</v>
      </c>
      <c r="C183">
        <f>_xlfn.IFS(tips!$C183="Thur",0,tips!$C183="Fri",1,tips!$C183="Sat",2,tips!$C183="Sun",3)</f>
        <v>3</v>
      </c>
      <c r="D183">
        <f>_xlfn.IFS(tips!$D183="Dinner",0,tips!$D183="Lunch",1)</f>
        <v>0</v>
      </c>
      <c r="E183">
        <v>2</v>
      </c>
      <c r="F183">
        <v>23.33</v>
      </c>
      <c r="G183">
        <v>5.65</v>
      </c>
      <c r="H183">
        <f t="shared" si="4"/>
        <v>2.6666666666666665</v>
      </c>
      <c r="I183">
        <f t="shared" si="5"/>
        <v>0.86066296582387047</v>
      </c>
      <c r="M183" s="8"/>
      <c r="N183" s="8"/>
      <c r="O183" s="10"/>
      <c r="P183" s="10"/>
      <c r="Q183" s="10"/>
      <c r="R183" s="10"/>
      <c r="S183" s="10"/>
      <c r="T183" s="10"/>
      <c r="U183" s="10"/>
    </row>
    <row r="184" spans="1:21" x14ac:dyDescent="0.3">
      <c r="A184">
        <f>_xlfn.IFS(tips!$A184="male",0,tips!A184="female",1)</f>
        <v>0</v>
      </c>
      <c r="B184">
        <f>_xlfn.IFS(tips!$B184="No",0,tips!$B184="yes",1)</f>
        <v>1</v>
      </c>
      <c r="C184">
        <f>_xlfn.IFS(tips!$C184="Thur",0,tips!$C184="Fri",1,tips!$C184="Sat",2,tips!$C184="Sun",3)</f>
        <v>3</v>
      </c>
      <c r="D184">
        <f>_xlfn.IFS(tips!$D184="Dinner",0,tips!$D184="Lunch",1)</f>
        <v>0</v>
      </c>
      <c r="E184">
        <v>3</v>
      </c>
      <c r="F184">
        <v>45.35</v>
      </c>
      <c r="G184">
        <v>3.5</v>
      </c>
      <c r="H184">
        <f t="shared" si="4"/>
        <v>3</v>
      </c>
      <c r="I184">
        <f t="shared" si="5"/>
        <v>0.86066296582387047</v>
      </c>
      <c r="M184" s="8"/>
      <c r="N184" s="8"/>
      <c r="O184" s="10"/>
      <c r="P184" s="10"/>
      <c r="Q184" s="10"/>
      <c r="R184" s="10"/>
      <c r="S184" s="10"/>
      <c r="T184" s="10"/>
      <c r="U184" s="10"/>
    </row>
    <row r="185" spans="1:21" x14ac:dyDescent="0.3">
      <c r="A185">
        <f>_xlfn.IFS(tips!$A185="male",0,tips!A185="female",1)</f>
        <v>0</v>
      </c>
      <c r="B185">
        <f>_xlfn.IFS(tips!$B185="No",0,tips!$B185="yes",1)</f>
        <v>1</v>
      </c>
      <c r="C185">
        <f>_xlfn.IFS(tips!$C185="Thur",0,tips!$C185="Fri",1,tips!$C185="Sat",2,tips!$C185="Sun",3)</f>
        <v>3</v>
      </c>
      <c r="D185">
        <f>_xlfn.IFS(tips!$D185="Dinner",0,tips!$D185="Lunch",1)</f>
        <v>0</v>
      </c>
      <c r="E185">
        <v>4</v>
      </c>
      <c r="F185">
        <v>23.17</v>
      </c>
      <c r="G185">
        <v>6.5</v>
      </c>
      <c r="H185">
        <f t="shared" si="4"/>
        <v>3</v>
      </c>
      <c r="I185">
        <f t="shared" si="5"/>
        <v>0.69388866648871084</v>
      </c>
      <c r="M185" s="8"/>
      <c r="N185" s="8"/>
      <c r="O185" s="10"/>
      <c r="P185" s="10"/>
      <c r="Q185" s="10"/>
      <c r="R185" s="10"/>
      <c r="S185" s="10"/>
      <c r="T185" s="10"/>
      <c r="U185" s="10"/>
    </row>
    <row r="186" spans="1:21" x14ac:dyDescent="0.3">
      <c r="A186">
        <f>_xlfn.IFS(tips!$A186="male",0,tips!A186="female",1)</f>
        <v>0</v>
      </c>
      <c r="B186">
        <f>_xlfn.IFS(tips!$B186="No",0,tips!$B186="yes",1)</f>
        <v>1</v>
      </c>
      <c r="C186">
        <f>_xlfn.IFS(tips!$C186="Thur",0,tips!$C186="Fri",1,tips!$C186="Sat",2,tips!$C186="Sun",3)</f>
        <v>3</v>
      </c>
      <c r="D186">
        <f>_xlfn.IFS(tips!$D186="Dinner",0,tips!$D186="Lunch",1)</f>
        <v>0</v>
      </c>
      <c r="E186">
        <v>2</v>
      </c>
      <c r="F186">
        <v>40.549999999999997</v>
      </c>
      <c r="G186">
        <v>3</v>
      </c>
      <c r="H186">
        <f t="shared" si="4"/>
        <v>3</v>
      </c>
      <c r="I186">
        <f t="shared" si="5"/>
        <v>0.81649658092772603</v>
      </c>
      <c r="M186" s="8"/>
      <c r="N186" s="8"/>
      <c r="O186" s="10"/>
      <c r="P186" s="10"/>
      <c r="Q186" s="10"/>
      <c r="R186" s="10"/>
      <c r="S186" s="10"/>
      <c r="T186" s="10"/>
      <c r="U186" s="10"/>
    </row>
    <row r="187" spans="1:21" x14ac:dyDescent="0.3">
      <c r="A187">
        <f>_xlfn.IFS(tips!$A187="male",0,tips!A187="female",1)</f>
        <v>0</v>
      </c>
      <c r="B187">
        <f>_xlfn.IFS(tips!$B187="No",0,tips!$B187="yes",1)</f>
        <v>0</v>
      </c>
      <c r="C187">
        <f>_xlfn.IFS(tips!$C187="Thur",0,tips!$C187="Fri",1,tips!$C187="Sat",2,tips!$C187="Sun",3)</f>
        <v>3</v>
      </c>
      <c r="D187">
        <f>_xlfn.IFS(tips!$D187="Dinner",0,tips!$D187="Lunch",1)</f>
        <v>0</v>
      </c>
      <c r="E187">
        <v>5</v>
      </c>
      <c r="F187">
        <v>20.69</v>
      </c>
      <c r="G187">
        <v>5</v>
      </c>
      <c r="H187">
        <f t="shared" si="4"/>
        <v>3.6666666666666665</v>
      </c>
      <c r="I187">
        <f t="shared" si="5"/>
        <v>1.1221672153735642</v>
      </c>
      <c r="M187" s="8"/>
      <c r="N187" s="8"/>
      <c r="O187" s="10"/>
      <c r="P187" s="10"/>
      <c r="Q187" s="10"/>
      <c r="R187" s="10"/>
      <c r="S187" s="10"/>
      <c r="T187" s="10"/>
      <c r="U187" s="10"/>
    </row>
    <row r="188" spans="1:21" x14ac:dyDescent="0.3">
      <c r="A188">
        <f>_xlfn.IFS(tips!$A188="male",0,tips!A188="female",1)</f>
        <v>1</v>
      </c>
      <c r="B188">
        <f>_xlfn.IFS(tips!$B188="No",0,tips!$B188="yes",1)</f>
        <v>1</v>
      </c>
      <c r="C188">
        <f>_xlfn.IFS(tips!$C188="Thur",0,tips!$C188="Fri",1,tips!$C188="Sat",2,tips!$C188="Sun",3)</f>
        <v>3</v>
      </c>
      <c r="D188">
        <f>_xlfn.IFS(tips!$D188="Dinner",0,tips!$D188="Lunch",1)</f>
        <v>0</v>
      </c>
      <c r="E188">
        <v>3</v>
      </c>
      <c r="F188">
        <v>20.9</v>
      </c>
      <c r="G188">
        <v>3.5</v>
      </c>
      <c r="H188">
        <f t="shared" si="4"/>
        <v>3.3333333333333335</v>
      </c>
      <c r="I188">
        <f t="shared" si="5"/>
        <v>0.98130676292531638</v>
      </c>
      <c r="M188" s="8"/>
      <c r="N188" s="8"/>
      <c r="O188" s="10"/>
      <c r="P188" s="10"/>
      <c r="Q188" s="10"/>
      <c r="R188" s="10"/>
      <c r="S188" s="10"/>
      <c r="T188" s="10"/>
      <c r="U188" s="10"/>
    </row>
    <row r="189" spans="1:21" x14ac:dyDescent="0.3">
      <c r="A189">
        <f>_xlfn.IFS(tips!$A189="male",0,tips!A189="female",1)</f>
        <v>0</v>
      </c>
      <c r="B189">
        <f>_xlfn.IFS(tips!$B189="No",0,tips!$B189="yes",1)</f>
        <v>1</v>
      </c>
      <c r="C189">
        <f>_xlfn.IFS(tips!$C189="Thur",0,tips!$C189="Fri",1,tips!$C189="Sat",2,tips!$C189="Sun",3)</f>
        <v>3</v>
      </c>
      <c r="D189">
        <f>_xlfn.IFS(tips!$D189="Dinner",0,tips!$D189="Lunch",1)</f>
        <v>0</v>
      </c>
      <c r="E189">
        <v>5</v>
      </c>
      <c r="F189">
        <v>30.46</v>
      </c>
      <c r="G189">
        <v>2</v>
      </c>
      <c r="H189">
        <f t="shared" si="4"/>
        <v>4.333333333333333</v>
      </c>
      <c r="I189">
        <f t="shared" si="5"/>
        <v>0.88191710368819698</v>
      </c>
      <c r="M189" s="8"/>
      <c r="N189" s="8"/>
      <c r="O189" s="10"/>
      <c r="P189" s="10"/>
      <c r="Q189" s="10"/>
      <c r="R189" s="10"/>
      <c r="S189" s="10"/>
      <c r="T189" s="10"/>
      <c r="U189" s="10"/>
    </row>
    <row r="190" spans="1:21" x14ac:dyDescent="0.3">
      <c r="A190">
        <f>_xlfn.IFS(tips!$A190="male",0,tips!A190="female",1)</f>
        <v>1</v>
      </c>
      <c r="B190">
        <f>_xlfn.IFS(tips!$B190="No",0,tips!$B190="yes",1)</f>
        <v>1</v>
      </c>
      <c r="C190">
        <f>_xlfn.IFS(tips!$C190="Thur",0,tips!$C190="Fri",1,tips!$C190="Sat",2,tips!$C190="Sun",3)</f>
        <v>3</v>
      </c>
      <c r="D190">
        <f>_xlfn.IFS(tips!$D190="Dinner",0,tips!$D190="Lunch",1)</f>
        <v>0</v>
      </c>
      <c r="E190">
        <v>3</v>
      </c>
      <c r="F190">
        <v>18.149999999999999</v>
      </c>
      <c r="G190">
        <v>3.5</v>
      </c>
      <c r="H190">
        <f t="shared" si="4"/>
        <v>3.6666666666666665</v>
      </c>
      <c r="I190">
        <f t="shared" si="5"/>
        <v>0.57735026918962584</v>
      </c>
      <c r="M190" s="8"/>
      <c r="N190" s="8"/>
      <c r="O190" s="10"/>
      <c r="P190" s="10"/>
      <c r="Q190" s="10"/>
      <c r="R190" s="10"/>
      <c r="S190" s="10"/>
      <c r="T190" s="10"/>
      <c r="U190" s="10"/>
    </row>
    <row r="191" spans="1:21" x14ac:dyDescent="0.3">
      <c r="A191">
        <f>_xlfn.IFS(tips!$A191="male",0,tips!A191="female",1)</f>
        <v>0</v>
      </c>
      <c r="B191">
        <f>_xlfn.IFS(tips!$B191="No",0,tips!$B191="yes",1)</f>
        <v>1</v>
      </c>
      <c r="C191">
        <f>_xlfn.IFS(tips!$C191="Thur",0,tips!$C191="Fri",1,tips!$C191="Sat",2,tips!$C191="Sun",3)</f>
        <v>3</v>
      </c>
      <c r="D191">
        <f>_xlfn.IFS(tips!$D191="Dinner",0,tips!$D191="Lunch",1)</f>
        <v>0</v>
      </c>
      <c r="E191">
        <v>3</v>
      </c>
      <c r="F191">
        <v>23.1</v>
      </c>
      <c r="G191">
        <v>4</v>
      </c>
      <c r="H191">
        <f t="shared" si="4"/>
        <v>3.6666666666666665</v>
      </c>
      <c r="I191">
        <f t="shared" si="5"/>
        <v>0.66666666666666663</v>
      </c>
      <c r="M191" s="8"/>
      <c r="N191" s="8"/>
      <c r="O191" s="10"/>
      <c r="P191" s="10"/>
      <c r="Q191" s="10"/>
      <c r="R191" s="10"/>
      <c r="S191" s="10"/>
      <c r="T191" s="10"/>
      <c r="U191" s="10"/>
    </row>
    <row r="192" spans="1:21" x14ac:dyDescent="0.3">
      <c r="A192">
        <f>_xlfn.IFS(tips!$A192="male",0,tips!A192="female",1)</f>
        <v>0</v>
      </c>
      <c r="B192">
        <f>_xlfn.IFS(tips!$B192="No",0,tips!$B192="yes",1)</f>
        <v>1</v>
      </c>
      <c r="C192">
        <f>_xlfn.IFS(tips!$C192="Thur",0,tips!$C192="Fri",1,tips!$C192="Sat",2,tips!$C192="Sun",3)</f>
        <v>3</v>
      </c>
      <c r="D192">
        <f>_xlfn.IFS(tips!$D192="Dinner",0,tips!$D192="Lunch",1)</f>
        <v>0</v>
      </c>
      <c r="E192">
        <v>2</v>
      </c>
      <c r="F192">
        <v>15.69</v>
      </c>
      <c r="G192">
        <v>1.5</v>
      </c>
      <c r="H192">
        <f t="shared" si="4"/>
        <v>2.6666666666666665</v>
      </c>
      <c r="I192">
        <f t="shared" si="5"/>
        <v>0.66666666666666652</v>
      </c>
      <c r="M192" s="8"/>
      <c r="N192" s="8"/>
      <c r="O192" s="10"/>
      <c r="P192" s="10"/>
      <c r="Q192" s="10"/>
      <c r="R192" s="10"/>
      <c r="S192" s="10"/>
      <c r="T192" s="10"/>
      <c r="U192" s="10"/>
    </row>
    <row r="193" spans="1:21" x14ac:dyDescent="0.3">
      <c r="A193">
        <f>_xlfn.IFS(tips!$A193="male",0,tips!A193="female",1)</f>
        <v>1</v>
      </c>
      <c r="B193">
        <f>_xlfn.IFS(tips!$B193="No",0,tips!$B193="yes",1)</f>
        <v>1</v>
      </c>
      <c r="C193">
        <f>_xlfn.IFS(tips!$C193="Thur",0,tips!$C193="Fri",1,tips!$C193="Sat",2,tips!$C193="Sun",3)</f>
        <v>0</v>
      </c>
      <c r="D193">
        <f>_xlfn.IFS(tips!$D193="Dinner",0,tips!$D193="Lunch",1)</f>
        <v>1</v>
      </c>
      <c r="E193">
        <v>2</v>
      </c>
      <c r="F193">
        <v>19.809999999999999</v>
      </c>
      <c r="G193">
        <v>4.1900000000000004</v>
      </c>
      <c r="H193">
        <f t="shared" si="4"/>
        <v>2.3333333333333335</v>
      </c>
      <c r="I193">
        <f t="shared" si="5"/>
        <v>0.57735026918962573</v>
      </c>
      <c r="M193" s="8"/>
      <c r="N193" s="8"/>
      <c r="O193" s="10"/>
      <c r="P193" s="10"/>
      <c r="Q193" s="10"/>
      <c r="R193" s="10"/>
      <c r="S193" s="10"/>
      <c r="T193" s="10"/>
      <c r="U193" s="10"/>
    </row>
    <row r="194" spans="1:21" x14ac:dyDescent="0.3">
      <c r="A194">
        <f>_xlfn.IFS(tips!$A194="male",0,tips!A194="female",1)</f>
        <v>0</v>
      </c>
      <c r="B194">
        <f>_xlfn.IFS(tips!$B194="No",0,tips!$B194="yes",1)</f>
        <v>1</v>
      </c>
      <c r="C194">
        <f>_xlfn.IFS(tips!$C194="Thur",0,tips!$C194="Fri",1,tips!$C194="Sat",2,tips!$C194="Sun",3)</f>
        <v>0</v>
      </c>
      <c r="D194">
        <f>_xlfn.IFS(tips!$D194="Dinner",0,tips!$D194="Lunch",1)</f>
        <v>1</v>
      </c>
      <c r="E194">
        <v>2</v>
      </c>
      <c r="F194">
        <v>28.44</v>
      </c>
      <c r="G194">
        <v>2.56</v>
      </c>
      <c r="H194">
        <f t="shared" si="4"/>
        <v>2</v>
      </c>
      <c r="I194">
        <f t="shared" si="5"/>
        <v>0.43033148291193518</v>
      </c>
      <c r="M194" s="8"/>
      <c r="N194" s="8"/>
      <c r="O194" s="10"/>
      <c r="P194" s="10"/>
      <c r="Q194" s="10"/>
      <c r="R194" s="10"/>
      <c r="S194" s="10"/>
      <c r="T194" s="10"/>
      <c r="U194" s="10"/>
    </row>
    <row r="195" spans="1:21" x14ac:dyDescent="0.3">
      <c r="A195">
        <f>_xlfn.IFS(tips!$A195="male",0,tips!A195="female",1)</f>
        <v>0</v>
      </c>
      <c r="B195">
        <f>_xlfn.IFS(tips!$B195="No",0,tips!$B195="yes",1)</f>
        <v>1</v>
      </c>
      <c r="C195">
        <f>_xlfn.IFS(tips!$C195="Thur",0,tips!$C195="Fri",1,tips!$C195="Sat",2,tips!$C195="Sun",3)</f>
        <v>0</v>
      </c>
      <c r="D195">
        <f>_xlfn.IFS(tips!$D195="Dinner",0,tips!$D195="Lunch",1)</f>
        <v>1</v>
      </c>
      <c r="E195">
        <v>2</v>
      </c>
      <c r="F195">
        <v>15.48</v>
      </c>
      <c r="G195">
        <v>2.02</v>
      </c>
      <c r="H195">
        <f t="shared" si="4"/>
        <v>2</v>
      </c>
      <c r="I195">
        <f t="shared" si="5"/>
        <v>0.19245008972987535</v>
      </c>
      <c r="M195" s="8"/>
      <c r="N195" s="8"/>
      <c r="O195" s="10"/>
      <c r="P195" s="10"/>
      <c r="Q195" s="10"/>
      <c r="R195" s="10"/>
      <c r="S195" s="10"/>
      <c r="T195" s="10"/>
      <c r="U195" s="10"/>
    </row>
    <row r="196" spans="1:21" x14ac:dyDescent="0.3">
      <c r="A196">
        <f>_xlfn.IFS(tips!$A196="male",0,tips!A196="female",1)</f>
        <v>0</v>
      </c>
      <c r="B196">
        <f>_xlfn.IFS(tips!$B196="No",0,tips!$B196="yes",1)</f>
        <v>1</v>
      </c>
      <c r="C196">
        <f>_xlfn.IFS(tips!$C196="Thur",0,tips!$C196="Fri",1,tips!$C196="Sat",2,tips!$C196="Sun",3)</f>
        <v>0</v>
      </c>
      <c r="D196">
        <f>_xlfn.IFS(tips!$D196="Dinner",0,tips!$D196="Lunch",1)</f>
        <v>1</v>
      </c>
      <c r="E196">
        <v>2</v>
      </c>
      <c r="F196">
        <v>16.579999999999998</v>
      </c>
      <c r="G196">
        <v>4</v>
      </c>
      <c r="H196">
        <f t="shared" ref="H196:H259" si="6">AVERAGE(E194:E196)</f>
        <v>2</v>
      </c>
      <c r="I196">
        <f t="shared" si="5"/>
        <v>0</v>
      </c>
      <c r="M196" s="8"/>
      <c r="N196" s="8"/>
      <c r="O196" s="10"/>
      <c r="P196" s="10"/>
      <c r="Q196" s="10"/>
      <c r="R196" s="10"/>
      <c r="S196" s="10"/>
      <c r="T196" s="10"/>
      <c r="U196" s="10"/>
    </row>
    <row r="197" spans="1:21" x14ac:dyDescent="0.3">
      <c r="A197">
        <f>_xlfn.IFS(tips!$A197="male",0,tips!A197="female",1)</f>
        <v>0</v>
      </c>
      <c r="B197">
        <f>_xlfn.IFS(tips!$B197="No",0,tips!$B197="yes",1)</f>
        <v>0</v>
      </c>
      <c r="C197">
        <f>_xlfn.IFS(tips!$C197="Thur",0,tips!$C197="Fri",1,tips!$C197="Sat",2,tips!$C197="Sun",3)</f>
        <v>0</v>
      </c>
      <c r="D197">
        <f>_xlfn.IFS(tips!$D197="Dinner",0,tips!$D197="Lunch",1)</f>
        <v>1</v>
      </c>
      <c r="E197">
        <v>2</v>
      </c>
      <c r="F197">
        <v>7.56</v>
      </c>
      <c r="G197">
        <v>1.44</v>
      </c>
      <c r="H197">
        <f t="shared" si="6"/>
        <v>2</v>
      </c>
      <c r="I197">
        <f t="shared" si="5"/>
        <v>0</v>
      </c>
      <c r="M197" s="8"/>
      <c r="N197" s="8"/>
      <c r="O197" s="10"/>
      <c r="P197" s="10"/>
      <c r="Q197" s="10"/>
      <c r="R197" s="10"/>
      <c r="S197" s="10"/>
      <c r="T197" s="10"/>
      <c r="U197" s="10"/>
    </row>
    <row r="198" spans="1:21" x14ac:dyDescent="0.3">
      <c r="A198">
        <f>_xlfn.IFS(tips!$A198="male",0,tips!A198="female",1)</f>
        <v>0</v>
      </c>
      <c r="B198">
        <f>_xlfn.IFS(tips!$B198="No",0,tips!$B198="yes",1)</f>
        <v>1</v>
      </c>
      <c r="C198">
        <f>_xlfn.IFS(tips!$C198="Thur",0,tips!$C198="Fri",1,tips!$C198="Sat",2,tips!$C198="Sun",3)</f>
        <v>0</v>
      </c>
      <c r="D198">
        <f>_xlfn.IFS(tips!$D198="Dinner",0,tips!$D198="Lunch",1)</f>
        <v>1</v>
      </c>
      <c r="E198">
        <v>2</v>
      </c>
      <c r="F198">
        <v>10.34</v>
      </c>
      <c r="G198">
        <v>2</v>
      </c>
      <c r="H198">
        <f t="shared" si="6"/>
        <v>2</v>
      </c>
      <c r="I198">
        <f t="shared" ref="I198:I261" si="7">SQRT(SUMXMY2(E196:E198,H196:H198)/3)</f>
        <v>0</v>
      </c>
      <c r="M198" s="8"/>
      <c r="N198" s="8"/>
      <c r="O198" s="10"/>
      <c r="P198" s="10"/>
      <c r="Q198" s="10"/>
      <c r="R198" s="10"/>
      <c r="S198" s="10"/>
      <c r="T198" s="10"/>
      <c r="U198" s="10"/>
    </row>
    <row r="199" spans="1:21" x14ac:dyDescent="0.3">
      <c r="A199">
        <f>_xlfn.IFS(tips!$A199="male",0,tips!A199="female",1)</f>
        <v>1</v>
      </c>
      <c r="B199">
        <f>_xlfn.IFS(tips!$B199="No",0,tips!$B199="yes",1)</f>
        <v>1</v>
      </c>
      <c r="C199">
        <f>_xlfn.IFS(tips!$C199="Thur",0,tips!$C199="Fri",1,tips!$C199="Sat",2,tips!$C199="Sun",3)</f>
        <v>0</v>
      </c>
      <c r="D199">
        <f>_xlfn.IFS(tips!$D199="Dinner",0,tips!$D199="Lunch",1)</f>
        <v>1</v>
      </c>
      <c r="E199">
        <v>4</v>
      </c>
      <c r="F199">
        <v>43.11</v>
      </c>
      <c r="G199">
        <v>5</v>
      </c>
      <c r="H199">
        <f t="shared" si="6"/>
        <v>2.6666666666666665</v>
      </c>
      <c r="I199">
        <f t="shared" si="7"/>
        <v>0.76980035891950105</v>
      </c>
      <c r="M199" s="8"/>
      <c r="N199" s="8"/>
      <c r="O199" s="10"/>
      <c r="P199" s="10"/>
      <c r="Q199" s="10"/>
      <c r="R199" s="10"/>
      <c r="S199" s="10"/>
      <c r="T199" s="10"/>
      <c r="U199" s="10"/>
    </row>
    <row r="200" spans="1:21" x14ac:dyDescent="0.3">
      <c r="A200">
        <f>_xlfn.IFS(tips!$A200="male",0,tips!A200="female",1)</f>
        <v>1</v>
      </c>
      <c r="B200">
        <f>_xlfn.IFS(tips!$B200="No",0,tips!$B200="yes",1)</f>
        <v>1</v>
      </c>
      <c r="C200">
        <f>_xlfn.IFS(tips!$C200="Thur",0,tips!$C200="Fri",1,tips!$C200="Sat",2,tips!$C200="Sun",3)</f>
        <v>0</v>
      </c>
      <c r="D200">
        <f>_xlfn.IFS(tips!$D200="Dinner",0,tips!$D200="Lunch",1)</f>
        <v>1</v>
      </c>
      <c r="E200">
        <v>2</v>
      </c>
      <c r="F200">
        <v>13</v>
      </c>
      <c r="G200">
        <v>2</v>
      </c>
      <c r="H200">
        <f t="shared" si="6"/>
        <v>2.6666666666666665</v>
      </c>
      <c r="I200">
        <f t="shared" si="7"/>
        <v>0.86066296582387047</v>
      </c>
      <c r="M200" s="8"/>
      <c r="N200" s="8"/>
      <c r="O200" s="10"/>
      <c r="P200" s="10"/>
      <c r="Q200" s="10"/>
      <c r="R200" s="10"/>
      <c r="S200" s="10"/>
      <c r="T200" s="10"/>
      <c r="U200" s="10"/>
    </row>
    <row r="201" spans="1:21" x14ac:dyDescent="0.3">
      <c r="A201">
        <f>_xlfn.IFS(tips!$A201="male",0,tips!A201="female",1)</f>
        <v>0</v>
      </c>
      <c r="B201">
        <f>_xlfn.IFS(tips!$B201="No",0,tips!$B201="yes",1)</f>
        <v>1</v>
      </c>
      <c r="C201">
        <f>_xlfn.IFS(tips!$C201="Thur",0,tips!$C201="Fri",1,tips!$C201="Sat",2,tips!$C201="Sun",3)</f>
        <v>0</v>
      </c>
      <c r="D201">
        <f>_xlfn.IFS(tips!$D201="Dinner",0,tips!$D201="Lunch",1)</f>
        <v>1</v>
      </c>
      <c r="E201">
        <v>2</v>
      </c>
      <c r="F201">
        <v>13.51</v>
      </c>
      <c r="G201">
        <v>2</v>
      </c>
      <c r="H201">
        <f t="shared" si="6"/>
        <v>2.6666666666666665</v>
      </c>
      <c r="I201">
        <f t="shared" si="7"/>
        <v>0.94280904158206336</v>
      </c>
      <c r="M201" s="8"/>
      <c r="N201" s="8"/>
      <c r="O201" s="10"/>
      <c r="P201" s="10"/>
      <c r="Q201" s="10"/>
      <c r="R201" s="10"/>
      <c r="S201" s="10"/>
      <c r="T201" s="10"/>
      <c r="U201" s="10"/>
    </row>
    <row r="202" spans="1:21" x14ac:dyDescent="0.3">
      <c r="A202">
        <f>_xlfn.IFS(tips!$A202="male",0,tips!A202="female",1)</f>
        <v>0</v>
      </c>
      <c r="B202">
        <f>_xlfn.IFS(tips!$B202="No",0,tips!$B202="yes",1)</f>
        <v>1</v>
      </c>
      <c r="C202">
        <f>_xlfn.IFS(tips!$C202="Thur",0,tips!$C202="Fri",1,tips!$C202="Sat",2,tips!$C202="Sun",3)</f>
        <v>0</v>
      </c>
      <c r="D202">
        <f>_xlfn.IFS(tips!$D202="Dinner",0,tips!$D202="Lunch",1)</f>
        <v>1</v>
      </c>
      <c r="E202">
        <v>3</v>
      </c>
      <c r="F202">
        <v>18.71</v>
      </c>
      <c r="G202">
        <v>4</v>
      </c>
      <c r="H202">
        <f t="shared" si="6"/>
        <v>2.3333333333333335</v>
      </c>
      <c r="I202">
        <f t="shared" si="7"/>
        <v>0.66666666666666652</v>
      </c>
      <c r="M202" s="8"/>
      <c r="N202" s="8"/>
      <c r="O202" s="10"/>
      <c r="P202" s="10"/>
      <c r="Q202" s="10"/>
      <c r="R202" s="10"/>
      <c r="S202" s="10"/>
      <c r="T202" s="10"/>
      <c r="U202" s="10"/>
    </row>
    <row r="203" spans="1:21" x14ac:dyDescent="0.3">
      <c r="A203">
        <f>_xlfn.IFS(tips!$A203="male",0,tips!A203="female",1)</f>
        <v>1</v>
      </c>
      <c r="B203">
        <f>_xlfn.IFS(tips!$B203="No",0,tips!$B203="yes",1)</f>
        <v>1</v>
      </c>
      <c r="C203">
        <f>_xlfn.IFS(tips!$C203="Thur",0,tips!$C203="Fri",1,tips!$C203="Sat",2,tips!$C203="Sun",3)</f>
        <v>0</v>
      </c>
      <c r="D203">
        <f>_xlfn.IFS(tips!$D203="Dinner",0,tips!$D203="Lunch",1)</f>
        <v>1</v>
      </c>
      <c r="E203">
        <v>2</v>
      </c>
      <c r="F203">
        <v>12.74</v>
      </c>
      <c r="G203">
        <v>2.0099999999999998</v>
      </c>
      <c r="H203">
        <f t="shared" si="6"/>
        <v>2.3333333333333335</v>
      </c>
      <c r="I203">
        <f t="shared" si="7"/>
        <v>0.57735026918962573</v>
      </c>
      <c r="M203" s="8"/>
      <c r="N203" s="8"/>
      <c r="O203" s="10"/>
      <c r="P203" s="10"/>
      <c r="Q203" s="10"/>
      <c r="R203" s="10"/>
      <c r="S203" s="10"/>
      <c r="T203" s="10"/>
      <c r="U203" s="10"/>
    </row>
    <row r="204" spans="1:21" x14ac:dyDescent="0.3">
      <c r="A204">
        <f>_xlfn.IFS(tips!$A204="male",0,tips!A204="female",1)</f>
        <v>1</v>
      </c>
      <c r="B204">
        <f>_xlfn.IFS(tips!$B204="No",0,tips!$B204="yes",1)</f>
        <v>1</v>
      </c>
      <c r="C204">
        <f>_xlfn.IFS(tips!$C204="Thur",0,tips!$C204="Fri",1,tips!$C204="Sat",2,tips!$C204="Sun",3)</f>
        <v>0</v>
      </c>
      <c r="D204">
        <f>_xlfn.IFS(tips!$D204="Dinner",0,tips!$D204="Lunch",1)</f>
        <v>1</v>
      </c>
      <c r="E204">
        <v>2</v>
      </c>
      <c r="F204">
        <v>16.399999999999999</v>
      </c>
      <c r="G204">
        <v>2.5</v>
      </c>
      <c r="H204">
        <f t="shared" si="6"/>
        <v>2.3333333333333335</v>
      </c>
      <c r="I204">
        <f t="shared" si="7"/>
        <v>0.47140452079103168</v>
      </c>
      <c r="M204" s="8"/>
      <c r="N204" s="8"/>
      <c r="O204" s="10"/>
      <c r="P204" s="10"/>
      <c r="Q204" s="10"/>
      <c r="R204" s="10"/>
      <c r="S204" s="10"/>
      <c r="T204" s="10"/>
      <c r="U204" s="10"/>
    </row>
    <row r="205" spans="1:21" x14ac:dyDescent="0.3">
      <c r="A205">
        <f>_xlfn.IFS(tips!$A205="male",0,tips!A205="female",1)</f>
        <v>0</v>
      </c>
      <c r="B205">
        <f>_xlfn.IFS(tips!$B205="No",0,tips!$B205="yes",1)</f>
        <v>1</v>
      </c>
      <c r="C205">
        <f>_xlfn.IFS(tips!$C205="Thur",0,tips!$C205="Fri",1,tips!$C205="Sat",2,tips!$C205="Sun",3)</f>
        <v>0</v>
      </c>
      <c r="D205">
        <f>_xlfn.IFS(tips!$D205="Dinner",0,tips!$D205="Lunch",1)</f>
        <v>1</v>
      </c>
      <c r="E205">
        <v>4</v>
      </c>
      <c r="F205">
        <v>20.53</v>
      </c>
      <c r="G205">
        <v>4</v>
      </c>
      <c r="H205">
        <f t="shared" si="6"/>
        <v>2.6666666666666665</v>
      </c>
      <c r="I205">
        <f t="shared" si="7"/>
        <v>0.81649658092772615</v>
      </c>
      <c r="M205" s="8"/>
      <c r="N205" s="8"/>
      <c r="O205" s="10"/>
      <c r="P205" s="10"/>
      <c r="Q205" s="10"/>
      <c r="R205" s="10"/>
      <c r="S205" s="10"/>
      <c r="T205" s="10"/>
      <c r="U205" s="10"/>
    </row>
    <row r="206" spans="1:21" x14ac:dyDescent="0.3">
      <c r="A206">
        <f>_xlfn.IFS(tips!$A206="male",0,tips!A206="female",1)</f>
        <v>1</v>
      </c>
      <c r="B206">
        <f>_xlfn.IFS(tips!$B206="No",0,tips!$B206="yes",1)</f>
        <v>1</v>
      </c>
      <c r="C206">
        <f>_xlfn.IFS(tips!$C206="Thur",0,tips!$C206="Fri",1,tips!$C206="Sat",2,tips!$C206="Sun",3)</f>
        <v>0</v>
      </c>
      <c r="D206">
        <f>_xlfn.IFS(tips!$D206="Dinner",0,tips!$D206="Lunch",1)</f>
        <v>1</v>
      </c>
      <c r="E206">
        <v>3</v>
      </c>
      <c r="F206">
        <v>16.47</v>
      </c>
      <c r="G206">
        <v>3.23</v>
      </c>
      <c r="H206">
        <f t="shared" si="6"/>
        <v>3</v>
      </c>
      <c r="I206">
        <f t="shared" si="7"/>
        <v>0.79349204761587233</v>
      </c>
      <c r="M206" s="8"/>
      <c r="N206" s="8"/>
      <c r="O206" s="10"/>
      <c r="P206" s="10"/>
      <c r="Q206" s="10"/>
      <c r="R206" s="10"/>
      <c r="S206" s="10"/>
      <c r="T206" s="10"/>
      <c r="U206" s="10"/>
    </row>
    <row r="207" spans="1:21" x14ac:dyDescent="0.3">
      <c r="A207">
        <f>_xlfn.IFS(tips!$A207="male",0,tips!A207="female",1)</f>
        <v>0</v>
      </c>
      <c r="B207">
        <f>_xlfn.IFS(tips!$B207="No",0,tips!$B207="yes",1)</f>
        <v>1</v>
      </c>
      <c r="C207">
        <f>_xlfn.IFS(tips!$C207="Thur",0,tips!$C207="Fri",1,tips!$C207="Sat",2,tips!$C207="Sun",3)</f>
        <v>2</v>
      </c>
      <c r="D207">
        <f>_xlfn.IFS(tips!$D207="Dinner",0,tips!$D207="Lunch",1)</f>
        <v>0</v>
      </c>
      <c r="E207">
        <v>3</v>
      </c>
      <c r="F207">
        <v>26.59</v>
      </c>
      <c r="G207">
        <v>3.41</v>
      </c>
      <c r="H207">
        <f t="shared" si="6"/>
        <v>3.3333333333333335</v>
      </c>
      <c r="I207">
        <f t="shared" si="7"/>
        <v>0.79349204761587233</v>
      </c>
      <c r="M207" s="8"/>
      <c r="N207" s="8"/>
      <c r="O207" s="10"/>
      <c r="P207" s="10"/>
      <c r="Q207" s="10"/>
      <c r="R207" s="10"/>
      <c r="S207" s="10"/>
      <c r="T207" s="10"/>
      <c r="U207" s="10"/>
    </row>
    <row r="208" spans="1:21" x14ac:dyDescent="0.3">
      <c r="A208">
        <f>_xlfn.IFS(tips!$A208="male",0,tips!A208="female",1)</f>
        <v>0</v>
      </c>
      <c r="B208">
        <f>_xlfn.IFS(tips!$B208="No",0,tips!$B208="yes",1)</f>
        <v>1</v>
      </c>
      <c r="C208">
        <f>_xlfn.IFS(tips!$C208="Thur",0,tips!$C208="Fri",1,tips!$C208="Sat",2,tips!$C208="Sun",3)</f>
        <v>2</v>
      </c>
      <c r="D208">
        <f>_xlfn.IFS(tips!$D208="Dinner",0,tips!$D208="Lunch",1)</f>
        <v>0</v>
      </c>
      <c r="E208">
        <v>4</v>
      </c>
      <c r="F208">
        <v>38.729999999999997</v>
      </c>
      <c r="G208">
        <v>3</v>
      </c>
      <c r="H208">
        <f t="shared" si="6"/>
        <v>3.3333333333333335</v>
      </c>
      <c r="I208">
        <f t="shared" si="7"/>
        <v>0.43033148291193518</v>
      </c>
      <c r="M208" s="8"/>
      <c r="N208" s="8"/>
      <c r="O208" s="10"/>
      <c r="P208" s="10"/>
      <c r="Q208" s="10"/>
      <c r="R208" s="10"/>
      <c r="S208" s="10"/>
      <c r="T208" s="10"/>
      <c r="U208" s="10"/>
    </row>
    <row r="209" spans="1:21" x14ac:dyDescent="0.3">
      <c r="A209">
        <f>_xlfn.IFS(tips!$A209="male",0,tips!A209="female",1)</f>
        <v>0</v>
      </c>
      <c r="B209">
        <f>_xlfn.IFS(tips!$B209="No",0,tips!$B209="yes",1)</f>
        <v>1</v>
      </c>
      <c r="C209">
        <f>_xlfn.IFS(tips!$C209="Thur",0,tips!$C209="Fri",1,tips!$C209="Sat",2,tips!$C209="Sun",3)</f>
        <v>2</v>
      </c>
      <c r="D209">
        <f>_xlfn.IFS(tips!$D209="Dinner",0,tips!$D209="Lunch",1)</f>
        <v>0</v>
      </c>
      <c r="E209">
        <v>2</v>
      </c>
      <c r="F209">
        <v>24.27</v>
      </c>
      <c r="G209">
        <v>2.0299999999999998</v>
      </c>
      <c r="H209">
        <f t="shared" si="6"/>
        <v>3</v>
      </c>
      <c r="I209">
        <f t="shared" si="7"/>
        <v>0.72008229982309557</v>
      </c>
      <c r="M209" s="8"/>
      <c r="N209" s="8"/>
      <c r="O209" s="10"/>
      <c r="P209" s="10"/>
      <c r="Q209" s="10"/>
      <c r="R209" s="10"/>
      <c r="S209" s="10"/>
      <c r="T209" s="10"/>
      <c r="U209" s="10"/>
    </row>
    <row r="210" spans="1:21" x14ac:dyDescent="0.3">
      <c r="A210">
        <f>_xlfn.IFS(tips!$A210="male",0,tips!A210="female",1)</f>
        <v>1</v>
      </c>
      <c r="B210">
        <f>_xlfn.IFS(tips!$B210="No",0,tips!$B210="yes",1)</f>
        <v>1</v>
      </c>
      <c r="C210">
        <f>_xlfn.IFS(tips!$C210="Thur",0,tips!$C210="Fri",1,tips!$C210="Sat",2,tips!$C210="Sun",3)</f>
        <v>2</v>
      </c>
      <c r="D210">
        <f>_xlfn.IFS(tips!$D210="Dinner",0,tips!$D210="Lunch",1)</f>
        <v>0</v>
      </c>
      <c r="E210">
        <v>2</v>
      </c>
      <c r="F210">
        <v>12.76</v>
      </c>
      <c r="G210">
        <v>2.23</v>
      </c>
      <c r="H210">
        <f t="shared" si="6"/>
        <v>2.6666666666666665</v>
      </c>
      <c r="I210">
        <f t="shared" si="7"/>
        <v>0.79349204761587211</v>
      </c>
      <c r="M210" s="8"/>
      <c r="N210" s="8"/>
      <c r="O210" s="10"/>
      <c r="P210" s="10"/>
      <c r="Q210" s="10"/>
      <c r="R210" s="10"/>
      <c r="S210" s="10"/>
      <c r="T210" s="10"/>
      <c r="U210" s="10"/>
    </row>
    <row r="211" spans="1:21" x14ac:dyDescent="0.3">
      <c r="A211">
        <f>_xlfn.IFS(tips!$A211="male",0,tips!A211="female",1)</f>
        <v>0</v>
      </c>
      <c r="B211">
        <f>_xlfn.IFS(tips!$B211="No",0,tips!$B211="yes",1)</f>
        <v>1</v>
      </c>
      <c r="C211">
        <f>_xlfn.IFS(tips!$C211="Thur",0,tips!$C211="Fri",1,tips!$C211="Sat",2,tips!$C211="Sun",3)</f>
        <v>2</v>
      </c>
      <c r="D211">
        <f>_xlfn.IFS(tips!$D211="Dinner",0,tips!$D211="Lunch",1)</f>
        <v>0</v>
      </c>
      <c r="E211">
        <v>3</v>
      </c>
      <c r="F211">
        <v>30.06</v>
      </c>
      <c r="G211">
        <v>2</v>
      </c>
      <c r="H211">
        <f t="shared" si="6"/>
        <v>2.3333333333333335</v>
      </c>
      <c r="I211">
        <f t="shared" si="7"/>
        <v>0.79349204761587211</v>
      </c>
      <c r="M211" s="8"/>
      <c r="N211" s="8"/>
      <c r="O211" s="10"/>
      <c r="P211" s="10"/>
      <c r="Q211" s="10"/>
      <c r="R211" s="10"/>
      <c r="S211" s="10"/>
      <c r="T211" s="10"/>
      <c r="U211" s="10"/>
    </row>
    <row r="212" spans="1:21" x14ac:dyDescent="0.3">
      <c r="A212">
        <f>_xlfn.IFS(tips!$A212="male",0,tips!A212="female",1)</f>
        <v>0</v>
      </c>
      <c r="B212">
        <f>_xlfn.IFS(tips!$B212="No",0,tips!$B212="yes",1)</f>
        <v>1</v>
      </c>
      <c r="C212">
        <f>_xlfn.IFS(tips!$C212="Thur",0,tips!$C212="Fri",1,tips!$C212="Sat",2,tips!$C212="Sun",3)</f>
        <v>2</v>
      </c>
      <c r="D212">
        <f>_xlfn.IFS(tips!$D212="Dinner",0,tips!$D212="Lunch",1)</f>
        <v>0</v>
      </c>
      <c r="E212">
        <v>4</v>
      </c>
      <c r="F212">
        <v>25.89</v>
      </c>
      <c r="G212">
        <v>5.16</v>
      </c>
      <c r="H212">
        <f t="shared" si="6"/>
        <v>3</v>
      </c>
      <c r="I212">
        <f t="shared" si="7"/>
        <v>0.79349204761587211</v>
      </c>
      <c r="M212" s="8"/>
      <c r="N212" s="8"/>
      <c r="O212" s="10"/>
      <c r="P212" s="10"/>
      <c r="Q212" s="10"/>
      <c r="R212" s="10"/>
      <c r="S212" s="10"/>
      <c r="T212" s="10"/>
      <c r="U212" s="10"/>
    </row>
    <row r="213" spans="1:21" x14ac:dyDescent="0.3">
      <c r="A213">
        <f>_xlfn.IFS(tips!$A213="male",0,tips!A213="female",1)</f>
        <v>0</v>
      </c>
      <c r="B213">
        <f>_xlfn.IFS(tips!$B213="No",0,tips!$B213="yes",1)</f>
        <v>0</v>
      </c>
      <c r="C213">
        <f>_xlfn.IFS(tips!$C213="Thur",0,tips!$C213="Fri",1,tips!$C213="Sat",2,tips!$C213="Sun",3)</f>
        <v>2</v>
      </c>
      <c r="D213">
        <f>_xlfn.IFS(tips!$D213="Dinner",0,tips!$D213="Lunch",1)</f>
        <v>0</v>
      </c>
      <c r="E213">
        <v>4</v>
      </c>
      <c r="F213">
        <v>48.33</v>
      </c>
      <c r="G213">
        <v>9</v>
      </c>
      <c r="H213">
        <f t="shared" si="6"/>
        <v>3.6666666666666665</v>
      </c>
      <c r="I213">
        <f t="shared" si="7"/>
        <v>0.72008229982309557</v>
      </c>
      <c r="M213" s="8"/>
      <c r="N213" s="8"/>
      <c r="O213" s="10"/>
      <c r="P213" s="10"/>
      <c r="Q213" s="10"/>
      <c r="R213" s="10"/>
      <c r="S213" s="10"/>
      <c r="T213" s="10"/>
      <c r="U213" s="10"/>
    </row>
    <row r="214" spans="1:21" x14ac:dyDescent="0.3">
      <c r="A214">
        <f>_xlfn.IFS(tips!$A214="male",0,tips!A214="female",1)</f>
        <v>1</v>
      </c>
      <c r="B214">
        <f>_xlfn.IFS(tips!$B214="No",0,tips!$B214="yes",1)</f>
        <v>1</v>
      </c>
      <c r="C214">
        <f>_xlfn.IFS(tips!$C214="Thur",0,tips!$C214="Fri",1,tips!$C214="Sat",2,tips!$C214="Sun",3)</f>
        <v>2</v>
      </c>
      <c r="D214">
        <f>_xlfn.IFS(tips!$D214="Dinner",0,tips!$D214="Lunch",1)</f>
        <v>0</v>
      </c>
      <c r="E214">
        <v>2</v>
      </c>
      <c r="F214">
        <v>13.27</v>
      </c>
      <c r="G214">
        <v>2.5</v>
      </c>
      <c r="H214">
        <f t="shared" si="6"/>
        <v>3.3333333333333335</v>
      </c>
      <c r="I214">
        <f t="shared" si="7"/>
        <v>0.98130676292531638</v>
      </c>
      <c r="M214" s="8"/>
      <c r="N214" s="8"/>
      <c r="O214" s="10"/>
      <c r="P214" s="10"/>
      <c r="Q214" s="10"/>
      <c r="R214" s="10"/>
      <c r="S214" s="10"/>
      <c r="T214" s="10"/>
      <c r="U214" s="10"/>
    </row>
    <row r="215" spans="1:21" x14ac:dyDescent="0.3">
      <c r="A215">
        <f>_xlfn.IFS(tips!$A215="male",0,tips!A215="female",1)</f>
        <v>1</v>
      </c>
      <c r="B215">
        <f>_xlfn.IFS(tips!$B215="No",0,tips!$B215="yes",1)</f>
        <v>1</v>
      </c>
      <c r="C215">
        <f>_xlfn.IFS(tips!$C215="Thur",0,tips!$C215="Fri",1,tips!$C215="Sat",2,tips!$C215="Sun",3)</f>
        <v>2</v>
      </c>
      <c r="D215">
        <f>_xlfn.IFS(tips!$D215="Dinner",0,tips!$D215="Lunch",1)</f>
        <v>0</v>
      </c>
      <c r="E215">
        <v>3</v>
      </c>
      <c r="F215">
        <v>28.17</v>
      </c>
      <c r="G215">
        <v>6.5</v>
      </c>
      <c r="H215">
        <f t="shared" si="6"/>
        <v>3</v>
      </c>
      <c r="I215">
        <f t="shared" si="7"/>
        <v>0.79349204761587233</v>
      </c>
      <c r="M215" s="8"/>
      <c r="N215" s="8"/>
      <c r="O215" s="10"/>
      <c r="P215" s="10"/>
      <c r="Q215" s="10"/>
      <c r="R215" s="10"/>
      <c r="S215" s="10"/>
      <c r="T215" s="10"/>
      <c r="U215" s="10"/>
    </row>
    <row r="216" spans="1:21" x14ac:dyDescent="0.3">
      <c r="A216">
        <f>_xlfn.IFS(tips!$A216="male",0,tips!A216="female",1)</f>
        <v>1</v>
      </c>
      <c r="B216">
        <f>_xlfn.IFS(tips!$B216="No",0,tips!$B216="yes",1)</f>
        <v>1</v>
      </c>
      <c r="C216">
        <f>_xlfn.IFS(tips!$C216="Thur",0,tips!$C216="Fri",1,tips!$C216="Sat",2,tips!$C216="Sun",3)</f>
        <v>2</v>
      </c>
      <c r="D216">
        <f>_xlfn.IFS(tips!$D216="Dinner",0,tips!$D216="Lunch",1)</f>
        <v>0</v>
      </c>
      <c r="E216">
        <v>2</v>
      </c>
      <c r="F216">
        <v>12.9</v>
      </c>
      <c r="G216">
        <v>1.1000000000000001</v>
      </c>
      <c r="H216">
        <f t="shared" si="6"/>
        <v>2.3333333333333335</v>
      </c>
      <c r="I216">
        <f t="shared" si="7"/>
        <v>0.79349204761587233</v>
      </c>
      <c r="M216" s="8"/>
      <c r="N216" s="8"/>
      <c r="O216" s="10"/>
      <c r="P216" s="10"/>
      <c r="Q216" s="10"/>
      <c r="R216" s="10"/>
      <c r="S216" s="10"/>
      <c r="T216" s="10"/>
      <c r="U216" s="10"/>
    </row>
    <row r="217" spans="1:21" x14ac:dyDescent="0.3">
      <c r="A217">
        <f>_xlfn.IFS(tips!$A217="male",0,tips!A217="female",1)</f>
        <v>0</v>
      </c>
      <c r="B217">
        <f>_xlfn.IFS(tips!$B217="No",0,tips!$B217="yes",1)</f>
        <v>1</v>
      </c>
      <c r="C217">
        <f>_xlfn.IFS(tips!$C217="Thur",0,tips!$C217="Fri",1,tips!$C217="Sat",2,tips!$C217="Sun",3)</f>
        <v>2</v>
      </c>
      <c r="D217">
        <f>_xlfn.IFS(tips!$D217="Dinner",0,tips!$D217="Lunch",1)</f>
        <v>0</v>
      </c>
      <c r="E217">
        <v>5</v>
      </c>
      <c r="F217">
        <v>28.15</v>
      </c>
      <c r="G217">
        <v>3</v>
      </c>
      <c r="H217">
        <f t="shared" si="6"/>
        <v>3.3333333333333335</v>
      </c>
      <c r="I217">
        <f t="shared" si="7"/>
        <v>0.98130676292531627</v>
      </c>
      <c r="M217" s="8"/>
      <c r="N217" s="8"/>
      <c r="O217" s="10"/>
      <c r="P217" s="10"/>
      <c r="Q217" s="10"/>
      <c r="R217" s="10"/>
      <c r="S217" s="10"/>
      <c r="T217" s="10"/>
      <c r="U217" s="10"/>
    </row>
    <row r="218" spans="1:21" x14ac:dyDescent="0.3">
      <c r="A218">
        <f>_xlfn.IFS(tips!$A218="male",0,tips!A218="female",1)</f>
        <v>0</v>
      </c>
      <c r="B218">
        <f>_xlfn.IFS(tips!$B218="No",0,tips!$B218="yes",1)</f>
        <v>1</v>
      </c>
      <c r="C218">
        <f>_xlfn.IFS(tips!$C218="Thur",0,tips!$C218="Fri",1,tips!$C218="Sat",2,tips!$C218="Sun",3)</f>
        <v>2</v>
      </c>
      <c r="D218">
        <f>_xlfn.IFS(tips!$D218="Dinner",0,tips!$D218="Lunch",1)</f>
        <v>0</v>
      </c>
      <c r="E218">
        <v>2</v>
      </c>
      <c r="F218">
        <v>11.59</v>
      </c>
      <c r="G218">
        <v>1.5</v>
      </c>
      <c r="H218">
        <f t="shared" si="6"/>
        <v>3</v>
      </c>
      <c r="I218">
        <f t="shared" si="7"/>
        <v>1.1385500851066219</v>
      </c>
      <c r="M218" s="8"/>
      <c r="N218" s="8"/>
      <c r="O218" s="10"/>
      <c r="P218" s="10"/>
      <c r="Q218" s="10"/>
      <c r="R218" s="10"/>
      <c r="S218" s="10"/>
      <c r="T218" s="10"/>
      <c r="U218" s="10"/>
    </row>
    <row r="219" spans="1:21" x14ac:dyDescent="0.3">
      <c r="A219">
        <f>_xlfn.IFS(tips!$A219="male",0,tips!A219="female",1)</f>
        <v>0</v>
      </c>
      <c r="B219">
        <f>_xlfn.IFS(tips!$B219="No",0,tips!$B219="yes",1)</f>
        <v>1</v>
      </c>
      <c r="C219">
        <f>_xlfn.IFS(tips!$C219="Thur",0,tips!$C219="Fri",1,tips!$C219="Sat",2,tips!$C219="Sun",3)</f>
        <v>2</v>
      </c>
      <c r="D219">
        <f>_xlfn.IFS(tips!$D219="Dinner",0,tips!$D219="Lunch",1)</f>
        <v>0</v>
      </c>
      <c r="E219">
        <v>2</v>
      </c>
      <c r="F219">
        <v>7.74</v>
      </c>
      <c r="G219">
        <v>1.44</v>
      </c>
      <c r="H219">
        <f t="shared" si="6"/>
        <v>3</v>
      </c>
      <c r="I219">
        <f t="shared" si="7"/>
        <v>1.2619796324000607</v>
      </c>
      <c r="M219" s="8"/>
      <c r="N219" s="8"/>
      <c r="O219" s="10"/>
      <c r="P219" s="10"/>
      <c r="Q219" s="10"/>
      <c r="R219" s="10"/>
      <c r="S219" s="10"/>
      <c r="T219" s="10"/>
      <c r="U219" s="10"/>
    </row>
    <row r="220" spans="1:21" x14ac:dyDescent="0.3">
      <c r="A220">
        <f>_xlfn.IFS(tips!$A220="male",0,tips!A220="female",1)</f>
        <v>1</v>
      </c>
      <c r="B220">
        <f>_xlfn.IFS(tips!$B220="No",0,tips!$B220="yes",1)</f>
        <v>1</v>
      </c>
      <c r="C220">
        <f>_xlfn.IFS(tips!$C220="Thur",0,tips!$C220="Fri",1,tips!$C220="Sat",2,tips!$C220="Sun",3)</f>
        <v>2</v>
      </c>
      <c r="D220">
        <f>_xlfn.IFS(tips!$D220="Dinner",0,tips!$D220="Lunch",1)</f>
        <v>0</v>
      </c>
      <c r="E220">
        <v>4</v>
      </c>
      <c r="F220">
        <v>30.14</v>
      </c>
      <c r="G220">
        <v>3.09</v>
      </c>
      <c r="H220">
        <f t="shared" si="6"/>
        <v>2.6666666666666665</v>
      </c>
      <c r="I220">
        <f t="shared" si="7"/>
        <v>1.1221672153735642</v>
      </c>
      <c r="M220" s="8"/>
      <c r="N220" s="8"/>
      <c r="O220" s="10"/>
      <c r="P220" s="10"/>
      <c r="Q220" s="10"/>
      <c r="R220" s="10"/>
      <c r="S220" s="10"/>
      <c r="T220" s="10"/>
      <c r="U220" s="10"/>
    </row>
    <row r="221" spans="1:21" x14ac:dyDescent="0.3">
      <c r="A221">
        <f>_xlfn.IFS(tips!$A221="male",0,tips!A221="female",1)</f>
        <v>0</v>
      </c>
      <c r="B221">
        <f>_xlfn.IFS(tips!$B221="No",0,tips!$B221="yes",1)</f>
        <v>1</v>
      </c>
      <c r="C221">
        <f>_xlfn.IFS(tips!$C221="Thur",0,tips!$C221="Fri",1,tips!$C221="Sat",2,tips!$C221="Sun",3)</f>
        <v>1</v>
      </c>
      <c r="D221">
        <f>_xlfn.IFS(tips!$D221="Dinner",0,tips!$D221="Lunch",1)</f>
        <v>1</v>
      </c>
      <c r="E221">
        <v>2</v>
      </c>
      <c r="F221">
        <v>12.16</v>
      </c>
      <c r="G221">
        <v>2.2000000000000002</v>
      </c>
      <c r="H221">
        <f t="shared" si="6"/>
        <v>2.6666666666666665</v>
      </c>
      <c r="I221">
        <f t="shared" si="7"/>
        <v>1.0363754503432017</v>
      </c>
      <c r="M221" s="8"/>
      <c r="N221" s="8"/>
      <c r="O221" s="10"/>
      <c r="P221" s="10"/>
      <c r="Q221" s="10"/>
      <c r="R221" s="10"/>
      <c r="S221" s="10"/>
      <c r="T221" s="10"/>
      <c r="U221" s="10"/>
    </row>
    <row r="222" spans="1:21" x14ac:dyDescent="0.3">
      <c r="A222">
        <f>_xlfn.IFS(tips!$A222="male",0,tips!A222="female",1)</f>
        <v>1</v>
      </c>
      <c r="B222">
        <f>_xlfn.IFS(tips!$B222="No",0,tips!$B222="yes",1)</f>
        <v>1</v>
      </c>
      <c r="C222">
        <f>_xlfn.IFS(tips!$C222="Thur",0,tips!$C222="Fri",1,tips!$C222="Sat",2,tips!$C222="Sun",3)</f>
        <v>1</v>
      </c>
      <c r="D222">
        <f>_xlfn.IFS(tips!$D222="Dinner",0,tips!$D222="Lunch",1)</f>
        <v>1</v>
      </c>
      <c r="E222">
        <v>2</v>
      </c>
      <c r="F222">
        <v>13.42</v>
      </c>
      <c r="G222">
        <v>3.48</v>
      </c>
      <c r="H222">
        <f t="shared" si="6"/>
        <v>2.6666666666666665</v>
      </c>
      <c r="I222">
        <f t="shared" si="7"/>
        <v>0.94280904158206336</v>
      </c>
      <c r="M222" s="8"/>
      <c r="N222" s="8"/>
      <c r="O222" s="10"/>
      <c r="P222" s="10"/>
      <c r="Q222" s="10"/>
      <c r="R222" s="10"/>
      <c r="S222" s="10"/>
      <c r="T222" s="10"/>
      <c r="U222" s="10"/>
    </row>
    <row r="223" spans="1:21" x14ac:dyDescent="0.3">
      <c r="A223">
        <f>_xlfn.IFS(tips!$A223="male",0,tips!A223="female",1)</f>
        <v>0</v>
      </c>
      <c r="B223">
        <f>_xlfn.IFS(tips!$B223="No",0,tips!$B223="yes",1)</f>
        <v>1</v>
      </c>
      <c r="C223">
        <f>_xlfn.IFS(tips!$C223="Thur",0,tips!$C223="Fri",1,tips!$C223="Sat",2,tips!$C223="Sun",3)</f>
        <v>1</v>
      </c>
      <c r="D223">
        <f>_xlfn.IFS(tips!$D223="Dinner",0,tips!$D223="Lunch",1)</f>
        <v>1</v>
      </c>
      <c r="E223">
        <v>1</v>
      </c>
      <c r="F223">
        <v>8.58</v>
      </c>
      <c r="G223">
        <v>1.92</v>
      </c>
      <c r="H223">
        <f t="shared" si="6"/>
        <v>1.6666666666666667</v>
      </c>
      <c r="I223">
        <f t="shared" si="7"/>
        <v>0.66666666666666663</v>
      </c>
      <c r="M223" s="8"/>
      <c r="N223" s="8"/>
      <c r="O223" s="10"/>
      <c r="P223" s="10"/>
      <c r="Q223" s="10"/>
      <c r="R223" s="10"/>
      <c r="S223" s="10"/>
      <c r="T223" s="10"/>
      <c r="U223" s="10"/>
    </row>
    <row r="224" spans="1:21" x14ac:dyDescent="0.3">
      <c r="A224">
        <f>_xlfn.IFS(tips!$A224="male",0,tips!A224="female",1)</f>
        <v>1</v>
      </c>
      <c r="B224">
        <f>_xlfn.IFS(tips!$B224="No",0,tips!$B224="yes",1)</f>
        <v>0</v>
      </c>
      <c r="C224">
        <f>_xlfn.IFS(tips!$C224="Thur",0,tips!$C224="Fri",1,tips!$C224="Sat",2,tips!$C224="Sun",3)</f>
        <v>1</v>
      </c>
      <c r="D224">
        <f>_xlfn.IFS(tips!$D224="Dinner",0,tips!$D224="Lunch",1)</f>
        <v>1</v>
      </c>
      <c r="E224">
        <v>3</v>
      </c>
      <c r="F224">
        <v>15.98</v>
      </c>
      <c r="G224">
        <v>3</v>
      </c>
      <c r="H224">
        <f t="shared" si="6"/>
        <v>2</v>
      </c>
      <c r="I224">
        <f t="shared" si="7"/>
        <v>0.79349204761587222</v>
      </c>
      <c r="M224" s="8"/>
      <c r="N224" s="8"/>
      <c r="O224" s="10"/>
      <c r="P224" s="10"/>
      <c r="Q224" s="10"/>
      <c r="R224" s="10"/>
      <c r="S224" s="10"/>
      <c r="T224" s="10"/>
      <c r="U224" s="10"/>
    </row>
    <row r="225" spans="1:21" x14ac:dyDescent="0.3">
      <c r="A225">
        <f>_xlfn.IFS(tips!$A225="male",0,tips!A225="female",1)</f>
        <v>0</v>
      </c>
      <c r="B225">
        <f>_xlfn.IFS(tips!$B225="No",0,tips!$B225="yes",1)</f>
        <v>1</v>
      </c>
      <c r="C225">
        <f>_xlfn.IFS(tips!$C225="Thur",0,tips!$C225="Fri",1,tips!$C225="Sat",2,tips!$C225="Sun",3)</f>
        <v>1</v>
      </c>
      <c r="D225">
        <f>_xlfn.IFS(tips!$D225="Dinner",0,tips!$D225="Lunch",1)</f>
        <v>1</v>
      </c>
      <c r="E225">
        <v>2</v>
      </c>
      <c r="F225">
        <v>13.42</v>
      </c>
      <c r="G225">
        <v>1.58</v>
      </c>
      <c r="H225">
        <f t="shared" si="6"/>
        <v>2</v>
      </c>
      <c r="I225">
        <f t="shared" si="7"/>
        <v>0.69388866648871095</v>
      </c>
      <c r="M225" s="8"/>
      <c r="N225" s="8"/>
      <c r="O225" s="10"/>
      <c r="P225" s="10"/>
      <c r="Q225" s="10"/>
      <c r="R225" s="10"/>
      <c r="S225" s="10"/>
      <c r="T225" s="10"/>
      <c r="U225" s="10"/>
    </row>
    <row r="226" spans="1:21" x14ac:dyDescent="0.3">
      <c r="A226">
        <f>_xlfn.IFS(tips!$A226="male",0,tips!A226="female",1)</f>
        <v>1</v>
      </c>
      <c r="B226">
        <f>_xlfn.IFS(tips!$B226="No",0,tips!$B226="yes",1)</f>
        <v>1</v>
      </c>
      <c r="C226">
        <f>_xlfn.IFS(tips!$C226="Thur",0,tips!$C226="Fri",1,tips!$C226="Sat",2,tips!$C226="Sun",3)</f>
        <v>1</v>
      </c>
      <c r="D226">
        <f>_xlfn.IFS(tips!$D226="Dinner",0,tips!$D226="Lunch",1)</f>
        <v>1</v>
      </c>
      <c r="E226">
        <v>2</v>
      </c>
      <c r="F226">
        <v>16.27</v>
      </c>
      <c r="G226">
        <v>2.5</v>
      </c>
      <c r="H226">
        <f t="shared" si="6"/>
        <v>2.3333333333333335</v>
      </c>
      <c r="I226">
        <f t="shared" si="7"/>
        <v>0.6085806194501846</v>
      </c>
      <c r="M226" s="8"/>
      <c r="N226" s="8"/>
      <c r="O226" s="10"/>
      <c r="P226" s="10"/>
      <c r="Q226" s="10"/>
      <c r="R226" s="10"/>
      <c r="S226" s="10"/>
      <c r="T226" s="10"/>
      <c r="U226" s="10"/>
    </row>
    <row r="227" spans="1:21" x14ac:dyDescent="0.3">
      <c r="A227">
        <f>_xlfn.IFS(tips!$A227="male",0,tips!A227="female",1)</f>
        <v>1</v>
      </c>
      <c r="B227">
        <f>_xlfn.IFS(tips!$B227="No",0,tips!$B227="yes",1)</f>
        <v>1</v>
      </c>
      <c r="C227">
        <f>_xlfn.IFS(tips!$C227="Thur",0,tips!$C227="Fri",1,tips!$C227="Sat",2,tips!$C227="Sun",3)</f>
        <v>1</v>
      </c>
      <c r="D227">
        <f>_xlfn.IFS(tips!$D227="Dinner",0,tips!$D227="Lunch",1)</f>
        <v>1</v>
      </c>
      <c r="E227">
        <v>2</v>
      </c>
      <c r="F227">
        <v>10.09</v>
      </c>
      <c r="G227">
        <v>2</v>
      </c>
      <c r="H227">
        <f t="shared" si="6"/>
        <v>2</v>
      </c>
      <c r="I227">
        <f t="shared" si="7"/>
        <v>0.19245008972987535</v>
      </c>
      <c r="M227" s="8"/>
      <c r="N227" s="8"/>
      <c r="O227" s="10"/>
      <c r="P227" s="10"/>
      <c r="Q227" s="10"/>
      <c r="R227" s="10"/>
      <c r="S227" s="10"/>
      <c r="T227" s="10"/>
      <c r="U227" s="10"/>
    </row>
    <row r="228" spans="1:21" x14ac:dyDescent="0.3">
      <c r="A228">
        <f>_xlfn.IFS(tips!$A228="male",0,tips!A228="female",1)</f>
        <v>0</v>
      </c>
      <c r="B228">
        <f>_xlfn.IFS(tips!$B228="No",0,tips!$B228="yes",1)</f>
        <v>0</v>
      </c>
      <c r="C228">
        <f>_xlfn.IFS(tips!$C228="Thur",0,tips!$C228="Fri",1,tips!$C228="Sat",2,tips!$C228="Sun",3)</f>
        <v>2</v>
      </c>
      <c r="D228">
        <f>_xlfn.IFS(tips!$D228="Dinner",0,tips!$D228="Lunch",1)</f>
        <v>0</v>
      </c>
      <c r="E228">
        <v>4</v>
      </c>
      <c r="F228">
        <v>20.45</v>
      </c>
      <c r="G228">
        <v>3</v>
      </c>
      <c r="H228">
        <f t="shared" si="6"/>
        <v>2.6666666666666665</v>
      </c>
      <c r="I228">
        <f t="shared" si="7"/>
        <v>0.79349204761587233</v>
      </c>
      <c r="M228" s="8"/>
      <c r="N228" s="8"/>
      <c r="O228" s="10"/>
      <c r="P228" s="10"/>
      <c r="Q228" s="10"/>
      <c r="R228" s="10"/>
      <c r="S228" s="10"/>
      <c r="T228" s="10"/>
      <c r="U228" s="10"/>
    </row>
    <row r="229" spans="1:21" x14ac:dyDescent="0.3">
      <c r="A229">
        <f>_xlfn.IFS(tips!$A229="male",0,tips!A229="female",1)</f>
        <v>0</v>
      </c>
      <c r="B229">
        <f>_xlfn.IFS(tips!$B229="No",0,tips!$B229="yes",1)</f>
        <v>0</v>
      </c>
      <c r="C229">
        <f>_xlfn.IFS(tips!$C229="Thur",0,tips!$C229="Fri",1,tips!$C229="Sat",2,tips!$C229="Sun",3)</f>
        <v>2</v>
      </c>
      <c r="D229">
        <f>_xlfn.IFS(tips!$D229="Dinner",0,tips!$D229="Lunch",1)</f>
        <v>0</v>
      </c>
      <c r="E229">
        <v>2</v>
      </c>
      <c r="F229">
        <v>13.28</v>
      </c>
      <c r="G229">
        <v>2.72</v>
      </c>
      <c r="H229">
        <f t="shared" si="6"/>
        <v>2.6666666666666665</v>
      </c>
      <c r="I229">
        <f t="shared" si="7"/>
        <v>0.86066296582387047</v>
      </c>
      <c r="M229" s="8"/>
      <c r="N229" s="8"/>
      <c r="O229" s="10"/>
      <c r="P229" s="10"/>
      <c r="Q229" s="10"/>
      <c r="R229" s="10"/>
      <c r="S229" s="10"/>
      <c r="T229" s="10"/>
      <c r="U229" s="10"/>
    </row>
    <row r="230" spans="1:21" x14ac:dyDescent="0.3">
      <c r="A230">
        <f>_xlfn.IFS(tips!$A230="male",0,tips!A230="female",1)</f>
        <v>1</v>
      </c>
      <c r="B230">
        <f>_xlfn.IFS(tips!$B230="No",0,tips!$B230="yes",1)</f>
        <v>1</v>
      </c>
      <c r="C230">
        <f>_xlfn.IFS(tips!$C230="Thur",0,tips!$C230="Fri",1,tips!$C230="Sat",2,tips!$C230="Sun",3)</f>
        <v>2</v>
      </c>
      <c r="D230">
        <f>_xlfn.IFS(tips!$D230="Dinner",0,tips!$D230="Lunch",1)</f>
        <v>0</v>
      </c>
      <c r="E230">
        <v>2</v>
      </c>
      <c r="F230">
        <v>22.12</v>
      </c>
      <c r="G230">
        <v>2.88</v>
      </c>
      <c r="H230">
        <f t="shared" si="6"/>
        <v>2.6666666666666665</v>
      </c>
      <c r="I230">
        <f t="shared" si="7"/>
        <v>0.94280904158206336</v>
      </c>
      <c r="M230" s="8"/>
      <c r="N230" s="8"/>
      <c r="O230" s="10"/>
      <c r="P230" s="10"/>
      <c r="Q230" s="10"/>
      <c r="R230" s="10"/>
      <c r="S230" s="10"/>
      <c r="T230" s="10"/>
      <c r="U230" s="10"/>
    </row>
    <row r="231" spans="1:21" x14ac:dyDescent="0.3">
      <c r="A231">
        <f>_xlfn.IFS(tips!$A231="male",0,tips!A231="female",1)</f>
        <v>0</v>
      </c>
      <c r="B231">
        <f>_xlfn.IFS(tips!$B231="No",0,tips!$B231="yes",1)</f>
        <v>1</v>
      </c>
      <c r="C231">
        <f>_xlfn.IFS(tips!$C231="Thur",0,tips!$C231="Fri",1,tips!$C231="Sat",2,tips!$C231="Sun",3)</f>
        <v>2</v>
      </c>
      <c r="D231">
        <f>_xlfn.IFS(tips!$D231="Dinner",0,tips!$D231="Lunch",1)</f>
        <v>0</v>
      </c>
      <c r="E231">
        <v>4</v>
      </c>
      <c r="F231">
        <v>24.01</v>
      </c>
      <c r="G231">
        <v>2</v>
      </c>
      <c r="H231">
        <f t="shared" si="6"/>
        <v>2.6666666666666665</v>
      </c>
      <c r="I231">
        <f t="shared" si="7"/>
        <v>0.94280904158206336</v>
      </c>
      <c r="M231" s="8"/>
      <c r="N231" s="8"/>
      <c r="O231" s="10"/>
      <c r="P231" s="10"/>
      <c r="Q231" s="10"/>
      <c r="R231" s="10"/>
      <c r="S231" s="10"/>
      <c r="T231" s="10"/>
      <c r="U231" s="10"/>
    </row>
    <row r="232" spans="1:21" x14ac:dyDescent="0.3">
      <c r="A232">
        <f>_xlfn.IFS(tips!$A232="male",0,tips!A232="female",1)</f>
        <v>0</v>
      </c>
      <c r="B232">
        <f>_xlfn.IFS(tips!$B232="No",0,tips!$B232="yes",1)</f>
        <v>1</v>
      </c>
      <c r="C232">
        <f>_xlfn.IFS(tips!$C232="Thur",0,tips!$C232="Fri",1,tips!$C232="Sat",2,tips!$C232="Sun",3)</f>
        <v>2</v>
      </c>
      <c r="D232">
        <f>_xlfn.IFS(tips!$D232="Dinner",0,tips!$D232="Lunch",1)</f>
        <v>0</v>
      </c>
      <c r="E232">
        <v>3</v>
      </c>
      <c r="F232">
        <v>15.69</v>
      </c>
      <c r="G232">
        <v>3</v>
      </c>
      <c r="H232">
        <f t="shared" si="6"/>
        <v>3</v>
      </c>
      <c r="I232">
        <f t="shared" si="7"/>
        <v>0.86066296582387047</v>
      </c>
      <c r="M232" s="8"/>
      <c r="N232" s="8"/>
      <c r="O232" s="10"/>
      <c r="P232" s="10"/>
      <c r="Q232" s="10"/>
      <c r="R232" s="10"/>
      <c r="S232" s="10"/>
      <c r="T232" s="10"/>
      <c r="U232" s="10"/>
    </row>
    <row r="233" spans="1:21" x14ac:dyDescent="0.3">
      <c r="A233">
        <f>_xlfn.IFS(tips!$A233="male",0,tips!A233="female",1)</f>
        <v>0</v>
      </c>
      <c r="B233">
        <f>_xlfn.IFS(tips!$B233="No",0,tips!$B233="yes",1)</f>
        <v>0</v>
      </c>
      <c r="C233">
        <f>_xlfn.IFS(tips!$C233="Thur",0,tips!$C233="Fri",1,tips!$C233="Sat",2,tips!$C233="Sun",3)</f>
        <v>2</v>
      </c>
      <c r="D233">
        <f>_xlfn.IFS(tips!$D233="Dinner",0,tips!$D233="Lunch",1)</f>
        <v>0</v>
      </c>
      <c r="E233">
        <v>2</v>
      </c>
      <c r="F233">
        <v>11.61</v>
      </c>
      <c r="G233">
        <v>3.39</v>
      </c>
      <c r="H233">
        <f t="shared" si="6"/>
        <v>3</v>
      </c>
      <c r="I233">
        <f t="shared" si="7"/>
        <v>0.96225044864937637</v>
      </c>
      <c r="M233" s="8"/>
      <c r="N233" s="8"/>
      <c r="O233" s="10"/>
      <c r="P233" s="10"/>
      <c r="Q233" s="10"/>
      <c r="R233" s="10"/>
      <c r="S233" s="10"/>
      <c r="T233" s="10"/>
      <c r="U233" s="10"/>
    </row>
    <row r="234" spans="1:21" x14ac:dyDescent="0.3">
      <c r="A234">
        <f>_xlfn.IFS(tips!$A234="male",0,tips!A234="female",1)</f>
        <v>0</v>
      </c>
      <c r="B234">
        <f>_xlfn.IFS(tips!$B234="No",0,tips!$B234="yes",1)</f>
        <v>0</v>
      </c>
      <c r="C234">
        <f>_xlfn.IFS(tips!$C234="Thur",0,tips!$C234="Fri",1,tips!$C234="Sat",2,tips!$C234="Sun",3)</f>
        <v>2</v>
      </c>
      <c r="D234">
        <f>_xlfn.IFS(tips!$D234="Dinner",0,tips!$D234="Lunch",1)</f>
        <v>0</v>
      </c>
      <c r="E234">
        <v>2</v>
      </c>
      <c r="F234">
        <v>10.77</v>
      </c>
      <c r="G234">
        <v>1.47</v>
      </c>
      <c r="H234">
        <f t="shared" si="6"/>
        <v>2.3333333333333335</v>
      </c>
      <c r="I234">
        <f t="shared" si="7"/>
        <v>0.6085806194501846</v>
      </c>
      <c r="M234" s="8"/>
      <c r="N234" s="8"/>
      <c r="O234" s="10"/>
      <c r="P234" s="10"/>
      <c r="Q234" s="10"/>
      <c r="R234" s="10"/>
      <c r="S234" s="10"/>
      <c r="T234" s="10"/>
      <c r="U234" s="10"/>
    </row>
    <row r="235" spans="1:21" x14ac:dyDescent="0.3">
      <c r="A235">
        <f>_xlfn.IFS(tips!$A235="male",0,tips!A235="female",1)</f>
        <v>0</v>
      </c>
      <c r="B235">
        <f>_xlfn.IFS(tips!$B235="No",0,tips!$B235="yes",1)</f>
        <v>1</v>
      </c>
      <c r="C235">
        <f>_xlfn.IFS(tips!$C235="Thur",0,tips!$C235="Fri",1,tips!$C235="Sat",2,tips!$C235="Sun",3)</f>
        <v>2</v>
      </c>
      <c r="D235">
        <f>_xlfn.IFS(tips!$D235="Dinner",0,tips!$D235="Lunch",1)</f>
        <v>0</v>
      </c>
      <c r="E235">
        <v>2</v>
      </c>
      <c r="F235">
        <v>15.53</v>
      </c>
      <c r="G235">
        <v>3</v>
      </c>
      <c r="H235">
        <f t="shared" si="6"/>
        <v>2</v>
      </c>
      <c r="I235">
        <f t="shared" si="7"/>
        <v>0.6085806194501846</v>
      </c>
      <c r="M235" s="8"/>
      <c r="N235" s="8"/>
      <c r="O235" s="10"/>
      <c r="P235" s="10"/>
      <c r="Q235" s="10"/>
      <c r="R235" s="10"/>
      <c r="S235" s="10"/>
      <c r="T235" s="10"/>
      <c r="U235" s="10"/>
    </row>
    <row r="236" spans="1:21" x14ac:dyDescent="0.3">
      <c r="A236">
        <f>_xlfn.IFS(tips!$A236="male",0,tips!A236="female",1)</f>
        <v>0</v>
      </c>
      <c r="B236">
        <f>_xlfn.IFS(tips!$B236="No",0,tips!$B236="yes",1)</f>
        <v>0</v>
      </c>
      <c r="C236">
        <f>_xlfn.IFS(tips!$C236="Thur",0,tips!$C236="Fri",1,tips!$C236="Sat",2,tips!$C236="Sun",3)</f>
        <v>2</v>
      </c>
      <c r="D236">
        <f>_xlfn.IFS(tips!$D236="Dinner",0,tips!$D236="Lunch",1)</f>
        <v>0</v>
      </c>
      <c r="E236">
        <v>2</v>
      </c>
      <c r="F236">
        <v>10.07</v>
      </c>
      <c r="G236">
        <v>1.25</v>
      </c>
      <c r="H236">
        <f t="shared" si="6"/>
        <v>2</v>
      </c>
      <c r="I236">
        <f t="shared" si="7"/>
        <v>0.19245008972987535</v>
      </c>
      <c r="M236" s="8"/>
      <c r="N236" s="8"/>
      <c r="O236" s="10"/>
      <c r="P236" s="10"/>
      <c r="Q236" s="10"/>
      <c r="R236" s="10"/>
      <c r="S236" s="10"/>
      <c r="T236" s="10"/>
      <c r="U236" s="10"/>
    </row>
    <row r="237" spans="1:21" x14ac:dyDescent="0.3">
      <c r="A237">
        <f>_xlfn.IFS(tips!$A237="male",0,tips!A237="female",1)</f>
        <v>0</v>
      </c>
      <c r="B237">
        <f>_xlfn.IFS(tips!$B237="No",0,tips!$B237="yes",1)</f>
        <v>1</v>
      </c>
      <c r="C237">
        <f>_xlfn.IFS(tips!$C237="Thur",0,tips!$C237="Fri",1,tips!$C237="Sat",2,tips!$C237="Sun",3)</f>
        <v>2</v>
      </c>
      <c r="D237">
        <f>_xlfn.IFS(tips!$D237="Dinner",0,tips!$D237="Lunch",1)</f>
        <v>0</v>
      </c>
      <c r="E237">
        <v>2</v>
      </c>
      <c r="F237">
        <v>12.6</v>
      </c>
      <c r="G237">
        <v>1</v>
      </c>
      <c r="H237">
        <f t="shared" si="6"/>
        <v>2</v>
      </c>
      <c r="I237">
        <f t="shared" si="7"/>
        <v>0</v>
      </c>
      <c r="M237" s="8"/>
      <c r="N237" s="8"/>
      <c r="O237" s="10"/>
      <c r="P237" s="10"/>
      <c r="Q237" s="10"/>
      <c r="R237" s="10"/>
      <c r="S237" s="10"/>
      <c r="T237" s="10"/>
      <c r="U237" s="10"/>
    </row>
    <row r="238" spans="1:21" x14ac:dyDescent="0.3">
      <c r="A238">
        <f>_xlfn.IFS(tips!$A238="male",0,tips!A238="female",1)</f>
        <v>0</v>
      </c>
      <c r="B238">
        <f>_xlfn.IFS(tips!$B238="No",0,tips!$B238="yes",1)</f>
        <v>1</v>
      </c>
      <c r="C238">
        <f>_xlfn.IFS(tips!$C238="Thur",0,tips!$C238="Fri",1,tips!$C238="Sat",2,tips!$C238="Sun",3)</f>
        <v>2</v>
      </c>
      <c r="D238">
        <f>_xlfn.IFS(tips!$D238="Dinner",0,tips!$D238="Lunch",1)</f>
        <v>0</v>
      </c>
      <c r="E238">
        <v>2</v>
      </c>
      <c r="F238">
        <v>32.83</v>
      </c>
      <c r="G238">
        <v>1.17</v>
      </c>
      <c r="H238">
        <f t="shared" si="6"/>
        <v>2</v>
      </c>
      <c r="I238">
        <f t="shared" si="7"/>
        <v>0</v>
      </c>
      <c r="M238" s="8"/>
      <c r="N238" s="8"/>
      <c r="O238" s="10"/>
      <c r="P238" s="10"/>
      <c r="Q238" s="10"/>
      <c r="R238" s="10"/>
      <c r="S238" s="10"/>
      <c r="T238" s="10"/>
      <c r="U238" s="10"/>
    </row>
    <row r="239" spans="1:21" x14ac:dyDescent="0.3">
      <c r="A239">
        <f>_xlfn.IFS(tips!$A239="male",0,tips!A239="female",1)</f>
        <v>1</v>
      </c>
      <c r="B239">
        <f>_xlfn.IFS(tips!$B239="No",0,tips!$B239="yes",1)</f>
        <v>0</v>
      </c>
      <c r="C239">
        <f>_xlfn.IFS(tips!$C239="Thur",0,tips!$C239="Fri",1,tips!$C239="Sat",2,tips!$C239="Sun",3)</f>
        <v>2</v>
      </c>
      <c r="D239">
        <f>_xlfn.IFS(tips!$D239="Dinner",0,tips!$D239="Lunch",1)</f>
        <v>0</v>
      </c>
      <c r="E239">
        <v>3</v>
      </c>
      <c r="F239">
        <v>35.83</v>
      </c>
      <c r="G239">
        <v>4.67</v>
      </c>
      <c r="H239">
        <f t="shared" si="6"/>
        <v>2.3333333333333335</v>
      </c>
      <c r="I239">
        <f t="shared" si="7"/>
        <v>0.38490017945975041</v>
      </c>
      <c r="M239" s="8"/>
      <c r="N239" s="8"/>
      <c r="O239" s="10"/>
      <c r="P239" s="10"/>
      <c r="Q239" s="10"/>
      <c r="R239" s="10"/>
      <c r="S239" s="10"/>
      <c r="T239" s="10"/>
      <c r="U239" s="10"/>
    </row>
    <row r="240" spans="1:21" x14ac:dyDescent="0.3">
      <c r="A240">
        <f>_xlfn.IFS(tips!$A240="male",0,tips!A240="female",1)</f>
        <v>0</v>
      </c>
      <c r="B240">
        <f>_xlfn.IFS(tips!$B240="No",0,tips!$B240="yes",1)</f>
        <v>0</v>
      </c>
      <c r="C240">
        <f>_xlfn.IFS(tips!$C240="Thur",0,tips!$C240="Fri",1,tips!$C240="Sat",2,tips!$C240="Sun",3)</f>
        <v>2</v>
      </c>
      <c r="D240">
        <f>_xlfn.IFS(tips!$D240="Dinner",0,tips!$D240="Lunch",1)</f>
        <v>0</v>
      </c>
      <c r="E240">
        <v>3</v>
      </c>
      <c r="F240">
        <v>29.03</v>
      </c>
      <c r="G240">
        <v>5.92</v>
      </c>
      <c r="H240">
        <f t="shared" si="6"/>
        <v>2.6666666666666665</v>
      </c>
      <c r="I240">
        <f t="shared" si="7"/>
        <v>0.43033148291193518</v>
      </c>
      <c r="M240" s="8"/>
      <c r="N240" s="8"/>
      <c r="O240" s="10"/>
      <c r="P240" s="10"/>
      <c r="Q240" s="10"/>
      <c r="R240" s="10"/>
      <c r="S240" s="10"/>
      <c r="T240" s="10"/>
      <c r="U240" s="10"/>
    </row>
    <row r="241" spans="1:21" x14ac:dyDescent="0.3">
      <c r="A241">
        <f>_xlfn.IFS(tips!$A241="male",0,tips!A241="female",1)</f>
        <v>1</v>
      </c>
      <c r="B241">
        <f>_xlfn.IFS(tips!$B241="No",0,tips!$B241="yes",1)</f>
        <v>1</v>
      </c>
      <c r="C241">
        <f>_xlfn.IFS(tips!$C241="Thur",0,tips!$C241="Fri",1,tips!$C241="Sat",2,tips!$C241="Sun",3)</f>
        <v>2</v>
      </c>
      <c r="D241">
        <f>_xlfn.IFS(tips!$D241="Dinner",0,tips!$D241="Lunch",1)</f>
        <v>0</v>
      </c>
      <c r="E241">
        <v>2</v>
      </c>
      <c r="F241">
        <v>27.18</v>
      </c>
      <c r="G241">
        <v>2</v>
      </c>
      <c r="H241">
        <f t="shared" si="6"/>
        <v>2.6666666666666665</v>
      </c>
      <c r="I241">
        <f t="shared" si="7"/>
        <v>0.57735026918962573</v>
      </c>
      <c r="M241" s="8"/>
      <c r="N241" s="8"/>
      <c r="O241" s="10"/>
      <c r="P241" s="10"/>
      <c r="Q241" s="10"/>
      <c r="R241" s="10"/>
      <c r="S241" s="10"/>
      <c r="T241" s="10"/>
      <c r="U241" s="10"/>
    </row>
    <row r="242" spans="1:21" x14ac:dyDescent="0.3">
      <c r="A242">
        <f>_xlfn.IFS(tips!$A242="male",0,tips!A242="female",1)</f>
        <v>0</v>
      </c>
      <c r="B242">
        <f>_xlfn.IFS(tips!$B242="No",0,tips!$B242="yes",1)</f>
        <v>1</v>
      </c>
      <c r="C242">
        <f>_xlfn.IFS(tips!$C242="Thur",0,tips!$C242="Fri",1,tips!$C242="Sat",2,tips!$C242="Sun",3)</f>
        <v>2</v>
      </c>
      <c r="D242">
        <f>_xlfn.IFS(tips!$D242="Dinner",0,tips!$D242="Lunch",1)</f>
        <v>0</v>
      </c>
      <c r="E242">
        <v>2</v>
      </c>
      <c r="F242">
        <v>22.67</v>
      </c>
      <c r="G242">
        <v>2</v>
      </c>
      <c r="H242">
        <f t="shared" si="6"/>
        <v>2.3333333333333335</v>
      </c>
      <c r="I242">
        <f t="shared" si="7"/>
        <v>0.47140452079103168</v>
      </c>
      <c r="M242" s="8"/>
      <c r="N242" s="8"/>
      <c r="O242" s="10"/>
      <c r="P242" s="10"/>
      <c r="Q242" s="10"/>
      <c r="R242" s="10"/>
      <c r="S242" s="10"/>
      <c r="T242" s="10"/>
      <c r="U242" s="10"/>
    </row>
    <row r="243" spans="1:21" x14ac:dyDescent="0.3">
      <c r="A243">
        <f>_xlfn.IFS(tips!$A243="male",0,tips!A243="female",1)</f>
        <v>0</v>
      </c>
      <c r="B243">
        <f>_xlfn.IFS(tips!$B243="No",0,tips!$B243="yes",1)</f>
        <v>0</v>
      </c>
      <c r="C243">
        <f>_xlfn.IFS(tips!$C243="Thur",0,tips!$C243="Fri",1,tips!$C243="Sat",2,tips!$C243="Sun",3)</f>
        <v>2</v>
      </c>
      <c r="D243">
        <f>_xlfn.IFS(tips!$D243="Dinner",0,tips!$D243="Lunch",1)</f>
        <v>0</v>
      </c>
      <c r="E243">
        <v>2</v>
      </c>
      <c r="F243">
        <v>17.82</v>
      </c>
      <c r="G243">
        <v>1.75</v>
      </c>
      <c r="H243">
        <f t="shared" si="6"/>
        <v>2</v>
      </c>
      <c r="I243">
        <f t="shared" si="7"/>
        <v>0.43033148291193518</v>
      </c>
      <c r="M243" s="8"/>
      <c r="N243" s="8"/>
      <c r="O243" s="10"/>
      <c r="P243" s="10"/>
      <c r="Q243" s="10"/>
      <c r="R243" s="10"/>
      <c r="S243" s="10"/>
      <c r="T243" s="10"/>
      <c r="U243" s="10"/>
    </row>
    <row r="244" spans="1:21" x14ac:dyDescent="0.3">
      <c r="A244">
        <f>_xlfn.IFS(tips!$A244="male",0,tips!A244="female",1)</f>
        <v>1</v>
      </c>
      <c r="B244">
        <f>_xlfn.IFS(tips!$B244="No",0,tips!$B244="yes",1)</f>
        <v>0</v>
      </c>
      <c r="C244">
        <f>_xlfn.IFS(tips!$C244="Thur",0,tips!$C244="Fri",1,tips!$C244="Sat",2,tips!$C244="Sun",3)</f>
        <v>0</v>
      </c>
      <c r="D244">
        <f>_xlfn.IFS(tips!$D244="Dinner",0,tips!$D244="Lunch",1)</f>
        <v>0</v>
      </c>
      <c r="E244">
        <v>2</v>
      </c>
      <c r="F244">
        <v>18.78</v>
      </c>
      <c r="G244">
        <v>3</v>
      </c>
      <c r="H244">
        <f t="shared" si="6"/>
        <v>2</v>
      </c>
      <c r="I244">
        <f t="shared" si="7"/>
        <v>0.19245008972987535</v>
      </c>
      <c r="M244" s="8"/>
      <c r="N244" s="8"/>
      <c r="O244" s="10"/>
      <c r="P244" s="10"/>
      <c r="Q244" s="10"/>
      <c r="R244" s="10"/>
      <c r="S244" s="10"/>
      <c r="T244" s="10"/>
      <c r="U244" s="10"/>
    </row>
    <row r="245" spans="1:21" x14ac:dyDescent="0.3">
      <c r="E245">
        <v>3.6666666666666665</v>
      </c>
      <c r="F245">
        <v>22.903333333333336</v>
      </c>
      <c r="H245">
        <f t="shared" si="6"/>
        <v>2.5555555555555554</v>
      </c>
      <c r="I245">
        <f t="shared" si="7"/>
        <v>0.64150029909958428</v>
      </c>
      <c r="M245" s="8"/>
      <c r="N245" s="8"/>
      <c r="O245" s="10"/>
      <c r="P245" s="10"/>
      <c r="Q245" s="10"/>
      <c r="R245" s="10"/>
      <c r="S245" s="10"/>
      <c r="T245" s="10"/>
      <c r="U245" s="10"/>
    </row>
    <row r="246" spans="1:21" x14ac:dyDescent="0.3">
      <c r="M246" s="8"/>
      <c r="N246" s="8"/>
      <c r="O246" s="10"/>
      <c r="P246" s="10"/>
      <c r="Q246" s="10"/>
      <c r="R246" s="10"/>
      <c r="S246" s="10"/>
      <c r="T246" s="10"/>
      <c r="U246" s="10"/>
    </row>
    <row r="247" spans="1:21" x14ac:dyDescent="0.3">
      <c r="M247" s="8"/>
      <c r="N247" s="8"/>
      <c r="O247" s="10"/>
      <c r="P247" s="10"/>
      <c r="Q247" s="10"/>
      <c r="R247" s="10"/>
      <c r="S247" s="10"/>
      <c r="T247" s="10"/>
      <c r="U247" s="10"/>
    </row>
    <row r="248" spans="1:21" x14ac:dyDescent="0.3">
      <c r="M248" s="8"/>
      <c r="N248" s="8"/>
      <c r="O248" s="10"/>
      <c r="P248" s="10"/>
      <c r="Q248" s="10"/>
      <c r="R248" s="10"/>
      <c r="S248" s="10"/>
      <c r="T248" s="10"/>
      <c r="U248" s="10"/>
    </row>
    <row r="249" spans="1:21" x14ac:dyDescent="0.3">
      <c r="M249" s="8"/>
      <c r="N249" s="8"/>
      <c r="O249" s="10"/>
      <c r="P249" s="10"/>
      <c r="Q249" s="10"/>
      <c r="R249" s="10"/>
      <c r="S249" s="10"/>
      <c r="T249" s="10"/>
      <c r="U249" s="10"/>
    </row>
    <row r="250" spans="1:21" x14ac:dyDescent="0.3">
      <c r="M250" s="8"/>
      <c r="N250" s="8"/>
      <c r="O250" s="10"/>
      <c r="P250" s="10"/>
      <c r="Q250" s="10"/>
      <c r="R250" s="10"/>
      <c r="S250" s="10"/>
      <c r="T250" s="10"/>
      <c r="U250" s="10"/>
    </row>
    <row r="251" spans="1:21" x14ac:dyDescent="0.3">
      <c r="M251" s="8"/>
      <c r="N251" s="8"/>
      <c r="O251" s="10"/>
      <c r="P251" s="10"/>
      <c r="Q251" s="10"/>
      <c r="R251" s="10"/>
      <c r="S251" s="10"/>
      <c r="T251" s="10"/>
      <c r="U251" s="10"/>
    </row>
    <row r="252" spans="1:21" x14ac:dyDescent="0.3">
      <c r="M252" s="8"/>
      <c r="N252" s="8"/>
      <c r="O252" s="10"/>
      <c r="P252" s="10"/>
      <c r="Q252" s="10"/>
      <c r="R252" s="10"/>
      <c r="S252" s="10"/>
      <c r="T252" s="10"/>
      <c r="U252" s="10"/>
    </row>
    <row r="253" spans="1:21" x14ac:dyDescent="0.3">
      <c r="M253" s="8"/>
      <c r="N253" s="8"/>
      <c r="O253" s="10"/>
      <c r="P253" s="10"/>
      <c r="Q253" s="10"/>
      <c r="R253" s="10"/>
      <c r="S253" s="10"/>
      <c r="T253" s="10"/>
      <c r="U253" s="10"/>
    </row>
    <row r="254" spans="1:21" x14ac:dyDescent="0.3">
      <c r="M254" s="8"/>
      <c r="N254" s="8"/>
      <c r="O254" s="10"/>
      <c r="P254" s="10"/>
      <c r="Q254" s="10"/>
      <c r="R254" s="10"/>
      <c r="S254" s="10"/>
      <c r="T254" s="10"/>
      <c r="U254" s="10"/>
    </row>
    <row r="255" spans="1:21" x14ac:dyDescent="0.3">
      <c r="M255" s="8"/>
      <c r="N255" s="8"/>
      <c r="O255" s="10"/>
      <c r="P255" s="10"/>
      <c r="Q255" s="10"/>
      <c r="R255" s="10"/>
      <c r="S255" s="10"/>
      <c r="T255" s="10"/>
      <c r="U255" s="10"/>
    </row>
    <row r="256" spans="1:21" x14ac:dyDescent="0.3">
      <c r="M256" s="8"/>
      <c r="N256" s="8"/>
      <c r="O256" s="10"/>
      <c r="P256" s="10"/>
      <c r="Q256" s="10"/>
      <c r="R256" s="10"/>
      <c r="S256" s="10"/>
      <c r="T256" s="10"/>
      <c r="U256" s="10"/>
    </row>
    <row r="257" spans="13:21" x14ac:dyDescent="0.3">
      <c r="M257" s="8"/>
      <c r="N257" s="8"/>
      <c r="O257" s="10"/>
      <c r="P257" s="10"/>
      <c r="Q257" s="10"/>
      <c r="R257" s="10"/>
      <c r="S257" s="10"/>
      <c r="T257" s="10"/>
      <c r="U257" s="10"/>
    </row>
    <row r="258" spans="13:21" x14ac:dyDescent="0.3">
      <c r="M258" s="8"/>
      <c r="N258" s="8"/>
      <c r="O258" s="10"/>
      <c r="P258" s="10"/>
      <c r="Q258" s="10"/>
      <c r="R258" s="10"/>
      <c r="S258" s="10"/>
      <c r="T258" s="10"/>
      <c r="U258" s="10"/>
    </row>
    <row r="259" spans="13:21" x14ac:dyDescent="0.3">
      <c r="M259" s="8"/>
      <c r="N259" s="8"/>
      <c r="O259" s="10"/>
      <c r="P259" s="10"/>
      <c r="Q259" s="10"/>
      <c r="R259" s="10"/>
      <c r="S259" s="10"/>
      <c r="T259" s="10"/>
      <c r="U259" s="10"/>
    </row>
    <row r="260" spans="13:21" x14ac:dyDescent="0.3">
      <c r="M260" s="8"/>
      <c r="N260" s="8"/>
      <c r="O260" s="10"/>
      <c r="P260" s="10"/>
      <c r="Q260" s="10"/>
      <c r="R260" s="10"/>
      <c r="S260" s="10"/>
      <c r="T260" s="10"/>
      <c r="U260" s="10"/>
    </row>
    <row r="261" spans="13:21" x14ac:dyDescent="0.3">
      <c r="M261" s="8"/>
      <c r="N261" s="8"/>
      <c r="O261" s="10"/>
      <c r="P261" s="10"/>
      <c r="Q261" s="10"/>
      <c r="R261" s="10"/>
      <c r="S261" s="10"/>
      <c r="T261" s="10"/>
      <c r="U261" s="10"/>
    </row>
    <row r="262" spans="13:21" x14ac:dyDescent="0.3">
      <c r="M262" s="8"/>
      <c r="N262" s="8"/>
      <c r="O262" s="10"/>
      <c r="P262" s="10"/>
      <c r="Q262" s="10"/>
      <c r="R262" s="10"/>
      <c r="S262" s="10"/>
      <c r="T262" s="10"/>
      <c r="U262" s="10"/>
    </row>
    <row r="263" spans="13:21" x14ac:dyDescent="0.3">
      <c r="M263" s="8"/>
      <c r="N263" s="8"/>
      <c r="O263" s="10"/>
      <c r="P263" s="10"/>
      <c r="Q263" s="10"/>
      <c r="R263" s="10"/>
      <c r="S263" s="10"/>
      <c r="T263" s="10"/>
      <c r="U263" s="10"/>
    </row>
    <row r="264" spans="13:21" x14ac:dyDescent="0.3">
      <c r="M264" s="8"/>
      <c r="N264" s="8"/>
      <c r="O264" s="10"/>
      <c r="P264" s="10"/>
      <c r="Q264" s="10"/>
      <c r="R264" s="10"/>
      <c r="S264" s="10"/>
      <c r="T264" s="10"/>
      <c r="U264" s="10"/>
    </row>
    <row r="265" spans="13:21" x14ac:dyDescent="0.3">
      <c r="M265" s="8"/>
      <c r="N265" s="8"/>
      <c r="O265" s="10"/>
      <c r="P265" s="10"/>
      <c r="Q265" s="10"/>
      <c r="R265" s="10"/>
      <c r="S265" s="10"/>
      <c r="T265" s="10"/>
      <c r="U265" s="10"/>
    </row>
    <row r="266" spans="13:21" x14ac:dyDescent="0.3">
      <c r="M266" s="8"/>
      <c r="N266" s="8"/>
      <c r="O266" s="10"/>
      <c r="P266" s="10"/>
      <c r="Q266" s="10"/>
      <c r="R266" s="10"/>
      <c r="S266" s="10"/>
      <c r="T266" s="10"/>
      <c r="U266" s="10"/>
    </row>
    <row r="267" spans="13:21" x14ac:dyDescent="0.3">
      <c r="M267" s="8"/>
      <c r="N267" s="8"/>
      <c r="O267" s="10"/>
      <c r="P267" s="10"/>
      <c r="Q267" s="10"/>
      <c r="R267" s="10"/>
      <c r="S267" s="10"/>
      <c r="T267" s="10"/>
      <c r="U267" s="10"/>
    </row>
    <row r="268" spans="13:21" x14ac:dyDescent="0.3">
      <c r="M268" s="8"/>
      <c r="N268" s="8"/>
      <c r="O268" s="10"/>
      <c r="P268" s="10"/>
      <c r="Q268" s="10"/>
      <c r="R268" s="10"/>
      <c r="S268" s="10"/>
      <c r="T268" s="10"/>
      <c r="U268" s="10"/>
    </row>
    <row r="269" spans="13:21" x14ac:dyDescent="0.3">
      <c r="M269" s="8"/>
      <c r="N269" s="8"/>
      <c r="O269" s="10"/>
      <c r="P269" s="10"/>
      <c r="Q269" s="10"/>
      <c r="R269" s="10"/>
      <c r="S269" s="10"/>
      <c r="T269" s="10"/>
      <c r="U269" s="10"/>
    </row>
    <row r="270" spans="13:21" x14ac:dyDescent="0.3">
      <c r="M270" s="8"/>
      <c r="N270" s="8"/>
      <c r="O270" s="10"/>
      <c r="P270" s="10"/>
      <c r="Q270" s="10"/>
      <c r="R270" s="10"/>
      <c r="S270" s="10"/>
      <c r="T270" s="10"/>
      <c r="U270" s="10"/>
    </row>
    <row r="271" spans="13:21" x14ac:dyDescent="0.3">
      <c r="M271" s="8"/>
      <c r="N271" s="8"/>
      <c r="O271" s="10"/>
      <c r="P271" s="10"/>
      <c r="Q271" s="10"/>
      <c r="R271" s="10"/>
      <c r="S271" s="10"/>
      <c r="T271" s="10"/>
      <c r="U271" s="10"/>
    </row>
    <row r="272" spans="13:21" x14ac:dyDescent="0.3">
      <c r="M272" s="8"/>
      <c r="N272" s="8"/>
      <c r="O272" s="10"/>
      <c r="P272" s="10"/>
      <c r="Q272" s="10"/>
      <c r="R272" s="10"/>
      <c r="S272" s="10"/>
      <c r="T272" s="10"/>
      <c r="U272" s="10"/>
    </row>
    <row r="273" spans="13:21" x14ac:dyDescent="0.3">
      <c r="M273" s="8"/>
      <c r="N273" s="8"/>
      <c r="O273" s="10"/>
      <c r="P273" s="10"/>
      <c r="Q273" s="10"/>
      <c r="R273" s="10"/>
      <c r="S273" s="10"/>
      <c r="T273" s="10"/>
      <c r="U273" s="10"/>
    </row>
    <row r="274" spans="13:21" x14ac:dyDescent="0.3">
      <c r="M274" s="8"/>
      <c r="N274" s="8"/>
      <c r="O274" s="10"/>
      <c r="P274" s="10"/>
      <c r="Q274" s="10"/>
      <c r="R274" s="10"/>
      <c r="S274" s="10"/>
      <c r="T274" s="10"/>
      <c r="U274" s="10"/>
    </row>
    <row r="275" spans="13:21" x14ac:dyDescent="0.3">
      <c r="M275" s="8"/>
      <c r="N275" s="8"/>
      <c r="O275" s="10"/>
      <c r="P275" s="10"/>
      <c r="Q275" s="10"/>
      <c r="R275" s="10"/>
      <c r="S275" s="10"/>
      <c r="T275" s="10"/>
      <c r="U275" s="10"/>
    </row>
    <row r="276" spans="13:21" x14ac:dyDescent="0.3">
      <c r="M276" s="8"/>
      <c r="N276" s="8"/>
      <c r="O276" s="10"/>
      <c r="P276" s="10"/>
      <c r="Q276" s="10"/>
      <c r="R276" s="10"/>
      <c r="S276" s="10"/>
      <c r="T276" s="10"/>
      <c r="U276" s="10"/>
    </row>
    <row r="277" spans="13:21" x14ac:dyDescent="0.3">
      <c r="M277" s="8"/>
      <c r="N277" s="8"/>
      <c r="O277" s="10"/>
      <c r="P277" s="10"/>
      <c r="Q277" s="10"/>
      <c r="R277" s="10"/>
      <c r="S277" s="10"/>
      <c r="T277" s="10"/>
      <c r="U277" s="10"/>
    </row>
    <row r="278" spans="13:21" x14ac:dyDescent="0.3">
      <c r="M278" s="8"/>
      <c r="N278" s="8"/>
      <c r="O278" s="10"/>
      <c r="P278" s="10"/>
      <c r="Q278" s="10"/>
      <c r="R278" s="10"/>
      <c r="S278" s="10"/>
      <c r="T278" s="10"/>
      <c r="U278" s="10"/>
    </row>
  </sheetData>
  <sortState xmlns:xlrd2="http://schemas.microsoft.com/office/spreadsheetml/2017/richdata2" ref="N36:N278">
    <sortCondition ref="N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tips</vt:lpstr>
      <vt:lpstr>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devang mevada</cp:lastModifiedBy>
  <dcterms:created xsi:type="dcterms:W3CDTF">2021-10-26T16:10:41Z</dcterms:created>
  <dcterms:modified xsi:type="dcterms:W3CDTF">2023-09-20T11:49:38Z</dcterms:modified>
</cp:coreProperties>
</file>