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ddhik\Desktop\ML Specialization\"/>
    </mc:Choice>
  </mc:AlternateContent>
  <xr:revisionPtr revIDLastSave="0" documentId="13_ncr:1_{6D9F9ABC-DB1A-4355-83C1-D85EF16FFB8E}" xr6:coauthVersionLast="47" xr6:coauthVersionMax="47" xr10:uidLastSave="{00000000-0000-0000-0000-000000000000}"/>
  <bookViews>
    <workbookView xWindow="-108" yWindow="-108" windowWidth="23256" windowHeight="12456" xr2:uid="{69597A0E-7A71-4430-9969-35691BD47E6F}"/>
  </bookViews>
  <sheets>
    <sheet name="Softmax Regress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6" i="2" l="1"/>
  <c r="AA15" i="2"/>
  <c r="AA14" i="2"/>
  <c r="AA13" i="2"/>
  <c r="AA12" i="2"/>
  <c r="AA11" i="2"/>
  <c r="AA10" i="2"/>
  <c r="AA9" i="2"/>
  <c r="AA8" i="2"/>
  <c r="AA7" i="2"/>
  <c r="AA6" i="2"/>
  <c r="AA5" i="2"/>
  <c r="AB6" i="2"/>
  <c r="AB12" i="2"/>
  <c r="AB10" i="2"/>
  <c r="AB16" i="2"/>
  <c r="AB14" i="2"/>
  <c r="AB7" i="2"/>
  <c r="AB5" i="2"/>
  <c r="AB11" i="2"/>
  <c r="AB9" i="2"/>
  <c r="AB15" i="2"/>
  <c r="AB8" i="2"/>
  <c r="AB13" i="2"/>
  <c r="S6" i="2"/>
  <c r="S12" i="2"/>
  <c r="S10" i="2"/>
  <c r="S16" i="2"/>
  <c r="S14" i="2"/>
  <c r="S7" i="2"/>
  <c r="S5" i="2"/>
  <c r="S11" i="2"/>
  <c r="S9" i="2"/>
  <c r="S15" i="2"/>
  <c r="S8" i="2"/>
  <c r="S13" i="2"/>
  <c r="K32" i="2"/>
  <c r="K18" i="2"/>
  <c r="N32" i="2"/>
  <c r="N18" i="2"/>
  <c r="P17" i="2" s="1"/>
  <c r="U13" i="2" s="1"/>
  <c r="X13" i="2" s="1"/>
  <c r="N4" i="2"/>
  <c r="K4" i="2"/>
  <c r="P33" i="2" l="1"/>
  <c r="V12" i="2" s="1"/>
  <c r="Y12" i="2" s="1"/>
  <c r="P5" i="2"/>
  <c r="T12" i="2" s="1"/>
  <c r="W12" i="2" s="1"/>
  <c r="P41" i="2"/>
  <c r="V15" i="2" s="1"/>
  <c r="Y15" i="2" s="1"/>
  <c r="P24" i="2"/>
  <c r="U5" i="2" s="1"/>
  <c r="X5" i="2" s="1"/>
  <c r="P22" i="2"/>
  <c r="U14" i="2" s="1"/>
  <c r="X14" i="2" s="1"/>
  <c r="P32" i="2"/>
  <c r="V6" i="2" s="1"/>
  <c r="Y6" i="2" s="1"/>
  <c r="P27" i="2"/>
  <c r="U15" i="2" s="1"/>
  <c r="X15" i="2" s="1"/>
  <c r="P19" i="2"/>
  <c r="U12" i="2" s="1"/>
  <c r="X12" i="2" s="1"/>
  <c r="P37" i="2"/>
  <c r="V7" i="2" s="1"/>
  <c r="Y7" i="2" s="1"/>
  <c r="P21" i="2"/>
  <c r="U16" i="2" s="1"/>
  <c r="X16" i="2" s="1"/>
  <c r="P39" i="2"/>
  <c r="V11" i="2" s="1"/>
  <c r="Y11" i="2" s="1"/>
  <c r="P28" i="2"/>
  <c r="U8" i="2" s="1"/>
  <c r="X8" i="2" s="1"/>
  <c r="P20" i="2"/>
  <c r="U10" i="2" s="1"/>
  <c r="X10" i="2" s="1"/>
  <c r="P38" i="2"/>
  <c r="V5" i="2" s="1"/>
  <c r="Y5" i="2" s="1"/>
  <c r="P26" i="2"/>
  <c r="U9" i="2" s="1"/>
  <c r="X9" i="2" s="1"/>
  <c r="P18" i="2"/>
  <c r="U6" i="2" s="1"/>
  <c r="X6" i="2" s="1"/>
  <c r="P36" i="2"/>
  <c r="V14" i="2" s="1"/>
  <c r="Y14" i="2" s="1"/>
  <c r="P25" i="2"/>
  <c r="U11" i="2" s="1"/>
  <c r="X11" i="2" s="1"/>
  <c r="P31" i="2"/>
  <c r="V13" i="2" s="1"/>
  <c r="Y13" i="2" s="1"/>
  <c r="P35" i="2"/>
  <c r="V16" i="2" s="1"/>
  <c r="Y16" i="2" s="1"/>
  <c r="P42" i="2"/>
  <c r="V8" i="2" s="1"/>
  <c r="Y8" i="2" s="1"/>
  <c r="P34" i="2"/>
  <c r="V10" i="2" s="1"/>
  <c r="Y10" i="2" s="1"/>
  <c r="P23" i="2"/>
  <c r="U7" i="2" s="1"/>
  <c r="X7" i="2" s="1"/>
  <c r="P40" i="2"/>
  <c r="V9" i="2" s="1"/>
  <c r="Y9" i="2" s="1"/>
  <c r="P8" i="2"/>
  <c r="T14" i="2" s="1"/>
  <c r="W14" i="2" s="1"/>
  <c r="P4" i="2"/>
  <c r="T6" i="2" s="1"/>
  <c r="W6" i="2" s="1"/>
  <c r="P11" i="2"/>
  <c r="T11" i="2" s="1"/>
  <c r="W11" i="2" s="1"/>
  <c r="P10" i="2"/>
  <c r="T5" i="2" s="1"/>
  <c r="W5" i="2" s="1"/>
  <c r="P12" i="2"/>
  <c r="T9" i="2" s="1"/>
  <c r="W9" i="2" s="1"/>
  <c r="P9" i="2"/>
  <c r="T7" i="2" s="1"/>
  <c r="W7" i="2" s="1"/>
  <c r="P3" i="2"/>
  <c r="T13" i="2" s="1"/>
  <c r="W13" i="2" s="1"/>
  <c r="Z13" i="2" s="1"/>
  <c r="P7" i="2"/>
  <c r="T16" i="2" s="1"/>
  <c r="W16" i="2" s="1"/>
  <c r="Z16" i="2" s="1"/>
  <c r="P14" i="2"/>
  <c r="T8" i="2" s="1"/>
  <c r="W8" i="2" s="1"/>
  <c r="P6" i="2"/>
  <c r="T10" i="2" s="1"/>
  <c r="W10" i="2" s="1"/>
  <c r="P13" i="2"/>
  <c r="T15" i="2" s="1"/>
  <c r="W15" i="2" s="1"/>
  <c r="Z9" i="2" l="1"/>
  <c r="Z5" i="2"/>
  <c r="Z15" i="2"/>
  <c r="Z11" i="2"/>
  <c r="Z10" i="2"/>
  <c r="Z6" i="2"/>
  <c r="Z12" i="2"/>
  <c r="Z7" i="2"/>
  <c r="Z8" i="2"/>
  <c r="Z14" i="2"/>
</calcChain>
</file>

<file path=xl/sharedStrings.xml><?xml version="1.0" encoding="utf-8"?>
<sst xmlns="http://schemas.openxmlformats.org/spreadsheetml/2006/main" count="39" uniqueCount="25">
  <si>
    <t>y</t>
  </si>
  <si>
    <t>=</t>
  </si>
  <si>
    <t>+</t>
  </si>
  <si>
    <t>b</t>
  </si>
  <si>
    <t>w1</t>
  </si>
  <si>
    <t>w2</t>
  </si>
  <si>
    <t>z</t>
  </si>
  <si>
    <t>x</t>
  </si>
  <si>
    <t>Unit 1</t>
  </si>
  <si>
    <t>b1</t>
  </si>
  <si>
    <t>Unit2</t>
  </si>
  <si>
    <t>b2</t>
  </si>
  <si>
    <t>Unit 3</t>
  </si>
  <si>
    <t>w3</t>
  </si>
  <si>
    <t>b3</t>
  </si>
  <si>
    <t>w</t>
  </si>
  <si>
    <t>z1</t>
  </si>
  <si>
    <t>z2</t>
  </si>
  <si>
    <t>z3</t>
  </si>
  <si>
    <t>Y</t>
  </si>
  <si>
    <t>ez1</t>
  </si>
  <si>
    <t>ez2</t>
  </si>
  <si>
    <t>ez3</t>
  </si>
  <si>
    <t>pred</t>
  </si>
  <si>
    <t>ttl 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</si>
</sst>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5" formatCode="0.000000"/>
    <numFmt numFmtId="166" formatCode="_ * #,##0.0000_ ;_ * \-#,##0.0000_ ;_ * &quot;-&quot;??_ ;_ @_ "/>
    <numFmt numFmtId="167" formatCode="_ * #,##0.00000_ ;_ * \-#,##0.00000_ ;_ * &quot;-&quot;??_ ;_ @_ "/>
    <numFmt numFmtId="168" formatCode="_ * #,##0.000000_ ;_ * \-#,##0.000000_ ;_ * &quot;-&quot;??_ ;_ @_ "/>
    <numFmt numFmtId="169" formatCode="_ * #,##0.0000000_ ;_ * \-#,##0.0000000_ ;_ * &quot;-&quot;??_ ;_ @_ "/>
    <numFmt numFmtId="170" formatCode="0.0000000"/>
    <numFmt numFmtId="171" formatCode="0.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B33AA-049E-4BD1-8252-5AD511304E76}">
  <dimension ref="A1:AB59"/>
  <sheetViews>
    <sheetView tabSelected="1" zoomScale="80" zoomScaleNormal="80" workbookViewId="0">
      <selection activeCell="Z19" sqref="Z19"/>
    </sheetView>
  </sheetViews>
  <sheetFormatPr defaultRowHeight="14.4" x14ac:dyDescent="0.3"/>
  <cols>
    <col min="1" max="2" width="3" style="1" bestFit="1" customWidth="1"/>
    <col min="3" max="3" width="6.109375" style="1" bestFit="1" customWidth="1"/>
    <col min="4" max="4" width="7.21875" style="1" bestFit="1" customWidth="1"/>
    <col min="5" max="5" width="5.77734375" style="1" bestFit="1" customWidth="1"/>
    <col min="6" max="6" width="8.88671875" style="1"/>
    <col min="7" max="7" width="5.6640625" style="1" bestFit="1" customWidth="1"/>
    <col min="8" max="8" width="8.21875" style="1" bestFit="1" customWidth="1"/>
    <col min="9" max="9" width="5.6640625" style="1" bestFit="1" customWidth="1"/>
    <col min="10" max="10" width="5.77734375" style="1" bestFit="1" customWidth="1"/>
    <col min="11" max="11" width="9.88671875" style="1" bestFit="1" customWidth="1"/>
    <col min="12" max="12" width="5.6640625" style="1" bestFit="1" customWidth="1"/>
    <col min="13" max="15" width="8.88671875" style="1"/>
    <col min="16" max="16" width="6.5546875" style="1" bestFit="1" customWidth="1"/>
    <col min="17" max="16384" width="8.88671875" style="1"/>
  </cols>
  <sheetData>
    <row r="1" spans="1:28" x14ac:dyDescent="0.3">
      <c r="A1" s="1" t="s">
        <v>7</v>
      </c>
      <c r="B1" s="1" t="s">
        <v>0</v>
      </c>
      <c r="D1" s="1" t="s">
        <v>8</v>
      </c>
    </row>
    <row r="2" spans="1:28" x14ac:dyDescent="0.3">
      <c r="A2" s="1">
        <v>54</v>
      </c>
      <c r="B2" s="1">
        <v>1</v>
      </c>
      <c r="D2" s="1" t="s">
        <v>4</v>
      </c>
      <c r="E2" s="1">
        <v>3.0000000000000001E-3</v>
      </c>
      <c r="K2" s="1" t="s">
        <v>15</v>
      </c>
      <c r="L2" s="1" t="s">
        <v>7</v>
      </c>
      <c r="M2" s="2" t="s">
        <v>2</v>
      </c>
      <c r="N2" s="1" t="s">
        <v>3</v>
      </c>
      <c r="O2" s="2" t="s">
        <v>1</v>
      </c>
      <c r="P2" s="1" t="s">
        <v>6</v>
      </c>
    </row>
    <row r="3" spans="1:28" x14ac:dyDescent="0.3">
      <c r="A3" s="1">
        <v>59</v>
      </c>
      <c r="B3" s="1">
        <v>2</v>
      </c>
      <c r="D3" s="1" t="s">
        <v>9</v>
      </c>
      <c r="E3" s="1">
        <v>1</v>
      </c>
      <c r="L3" s="1">
        <v>54</v>
      </c>
      <c r="P3" s="10">
        <f>$K$4*L3+$N$4</f>
        <v>1.1619999999999999</v>
      </c>
    </row>
    <row r="4" spans="1:28" x14ac:dyDescent="0.3">
      <c r="A4" s="1">
        <v>69</v>
      </c>
      <c r="B4" s="1">
        <v>3</v>
      </c>
      <c r="K4" s="1">
        <f>E2</f>
        <v>3.0000000000000001E-3</v>
      </c>
      <c r="L4" s="1">
        <v>59</v>
      </c>
      <c r="N4" s="1">
        <f>E3</f>
        <v>1</v>
      </c>
      <c r="P4" s="10">
        <f>$K$4*L4+$N$4</f>
        <v>1.177</v>
      </c>
      <c r="S4" s="1" t="s">
        <v>7</v>
      </c>
      <c r="T4" s="1" t="s">
        <v>16</v>
      </c>
      <c r="U4" s="1" t="s">
        <v>17</v>
      </c>
      <c r="V4" s="1" t="s">
        <v>18</v>
      </c>
      <c r="W4" s="1" t="s">
        <v>20</v>
      </c>
      <c r="X4" s="1" t="s">
        <v>21</v>
      </c>
      <c r="Y4" s="1" t="s">
        <v>22</v>
      </c>
      <c r="Z4" s="1" t="s">
        <v>24</v>
      </c>
      <c r="AA4" s="1" t="s">
        <v>23</v>
      </c>
      <c r="AB4" s="1" t="s">
        <v>19</v>
      </c>
    </row>
    <row r="5" spans="1:28" x14ac:dyDescent="0.3">
      <c r="A5" s="1">
        <v>91</v>
      </c>
      <c r="B5" s="1">
        <v>1</v>
      </c>
      <c r="D5" s="1" t="s">
        <v>10</v>
      </c>
      <c r="L5" s="1">
        <v>69</v>
      </c>
      <c r="P5" s="10">
        <f>$K$4*L5+$N$4</f>
        <v>1.2070000000000001</v>
      </c>
      <c r="S5" s="1">
        <f>A2</f>
        <v>54</v>
      </c>
      <c r="T5" s="10">
        <f>P3</f>
        <v>1.1619999999999999</v>
      </c>
      <c r="U5" s="10">
        <f>P17</f>
        <v>1.216</v>
      </c>
      <c r="V5" s="10">
        <f>P31</f>
        <v>1.0431999999999999</v>
      </c>
      <c r="W5" s="11">
        <f>EXP(T5)</f>
        <v>3.196319526790341</v>
      </c>
      <c r="X5" s="10">
        <f>EXP(U5)</f>
        <v>3.3736660440948167</v>
      </c>
      <c r="Y5" s="10">
        <f>EXP(V5)</f>
        <v>2.8382850098522638</v>
      </c>
      <c r="Z5" s="10">
        <f>SUM(W5:Y5)</f>
        <v>9.4082705807374225</v>
      </c>
      <c r="AA5" s="10">
        <f>W5/Z5</f>
        <v>0.33973507663932567</v>
      </c>
      <c r="AB5" s="1">
        <f>B2</f>
        <v>1</v>
      </c>
    </row>
    <row r="6" spans="1:28" x14ac:dyDescent="0.3">
      <c r="A6" s="1">
        <v>47</v>
      </c>
      <c r="B6" s="1">
        <v>2</v>
      </c>
      <c r="D6" s="1" t="s">
        <v>5</v>
      </c>
      <c r="E6" s="1">
        <v>4.0000000000000001E-3</v>
      </c>
      <c r="L6" s="1">
        <v>91</v>
      </c>
      <c r="P6" s="10">
        <f>$K$4*L6+$N$4</f>
        <v>1.2730000000000001</v>
      </c>
      <c r="S6" s="1">
        <f>A3</f>
        <v>59</v>
      </c>
      <c r="T6" s="10">
        <f>P4</f>
        <v>1.177</v>
      </c>
      <c r="U6" s="10">
        <f>P18</f>
        <v>1.236</v>
      </c>
      <c r="V6" s="10">
        <f>P32</f>
        <v>1.0471999999999999</v>
      </c>
      <c r="W6" s="10">
        <f>EXP(T6)</f>
        <v>3.2446257103312082</v>
      </c>
      <c r="X6" s="11">
        <f>EXP(U6)</f>
        <v>3.4418186189882962</v>
      </c>
      <c r="Y6" s="10">
        <f>EXP(V6)</f>
        <v>2.8496608864770909</v>
      </c>
      <c r="Z6" s="10">
        <f>SUM(W6:Y6)</f>
        <v>9.5361052157965958</v>
      </c>
      <c r="AA6" s="10">
        <f>X6/Z6</f>
        <v>0.36092498363869874</v>
      </c>
      <c r="AB6" s="1">
        <f>B3</f>
        <v>2</v>
      </c>
    </row>
    <row r="7" spans="1:28" x14ac:dyDescent="0.3">
      <c r="A7" s="1">
        <v>38</v>
      </c>
      <c r="B7" s="1">
        <v>3</v>
      </c>
      <c r="D7" s="1" t="s">
        <v>11</v>
      </c>
      <c r="E7" s="1">
        <v>1</v>
      </c>
      <c r="L7" s="1">
        <v>47</v>
      </c>
      <c r="P7" s="10">
        <f>$K$4*L7+$N$4</f>
        <v>1.141</v>
      </c>
      <c r="S7" s="1">
        <f>A4</f>
        <v>69</v>
      </c>
      <c r="T7" s="10">
        <f>P5</f>
        <v>1.2070000000000001</v>
      </c>
      <c r="U7" s="10">
        <f>P19</f>
        <v>1.276</v>
      </c>
      <c r="V7" s="10">
        <f>P33</f>
        <v>1.0551999999999999</v>
      </c>
      <c r="W7" s="10">
        <f>EXP(T7)</f>
        <v>3.3434392741929435</v>
      </c>
      <c r="X7" s="10">
        <f>EXP(U7)</f>
        <v>3.5822819014589853</v>
      </c>
      <c r="Y7" s="11">
        <f>EXP(V7)</f>
        <v>2.872549606375459</v>
      </c>
      <c r="Z7" s="10">
        <f>SUM(W7:Y7)</f>
        <v>9.7982707820273873</v>
      </c>
      <c r="AA7" s="10">
        <f>Y7/Z7</f>
        <v>0.29316903668803196</v>
      </c>
      <c r="AB7" s="1">
        <f>B4</f>
        <v>3</v>
      </c>
    </row>
    <row r="8" spans="1:28" x14ac:dyDescent="0.3">
      <c r="A8" s="1">
        <v>49</v>
      </c>
      <c r="B8" s="1">
        <v>1</v>
      </c>
      <c r="L8" s="1">
        <v>38</v>
      </c>
      <c r="P8" s="10">
        <f>$K$4*L8+$N$4</f>
        <v>1.1140000000000001</v>
      </c>
      <c r="S8" s="1">
        <f>A5</f>
        <v>91</v>
      </c>
      <c r="T8" s="10">
        <f>P6</f>
        <v>1.2730000000000001</v>
      </c>
      <c r="U8" s="10">
        <f>P20</f>
        <v>1.3639999999999999</v>
      </c>
      <c r="V8" s="10">
        <f>P34</f>
        <v>1.0728</v>
      </c>
      <c r="W8" s="11">
        <f>EXP(T8)</f>
        <v>3.5715511599149798</v>
      </c>
      <c r="X8" s="10">
        <f>EXP(U8)</f>
        <v>3.9118092861497971</v>
      </c>
      <c r="Y8" s="10">
        <f>EXP(V8)</f>
        <v>2.9235540015384447</v>
      </c>
      <c r="Z8" s="10">
        <f>SUM(W8:Y8)</f>
        <v>10.406914447603222</v>
      </c>
      <c r="AA8" s="10">
        <f>W8/Z8</f>
        <v>0.34319021049870652</v>
      </c>
      <c r="AB8" s="1">
        <f>B5</f>
        <v>1</v>
      </c>
    </row>
    <row r="9" spans="1:28" x14ac:dyDescent="0.3">
      <c r="A9" s="1">
        <v>67</v>
      </c>
      <c r="B9" s="1">
        <v>2</v>
      </c>
      <c r="D9" s="1" t="s">
        <v>12</v>
      </c>
      <c r="L9" s="1">
        <v>49</v>
      </c>
      <c r="P9" s="10">
        <f>$K$4*L9+$N$4</f>
        <v>1.147</v>
      </c>
      <c r="S9" s="1">
        <f>A6</f>
        <v>47</v>
      </c>
      <c r="T9" s="10">
        <f>P7</f>
        <v>1.141</v>
      </c>
      <c r="U9" s="10">
        <f>P21</f>
        <v>1.1879999999999999</v>
      </c>
      <c r="V9" s="10">
        <f>P35</f>
        <v>1.0376000000000001</v>
      </c>
      <c r="W9" s="10">
        <f>EXP(T9)</f>
        <v>3.129896697456783</v>
      </c>
      <c r="X9" s="11">
        <f>EXP(U9)</f>
        <v>3.2805136147501823</v>
      </c>
      <c r="Y9" s="10">
        <f>EXP(V9)</f>
        <v>2.8224350351475107</v>
      </c>
      <c r="Z9" s="10">
        <f>SUM(W9:Y9)</f>
        <v>9.2328453473544752</v>
      </c>
      <c r="AA9" s="10">
        <f>X9/Z9</f>
        <v>0.35530906143577518</v>
      </c>
      <c r="AB9" s="1">
        <f>B6</f>
        <v>2</v>
      </c>
    </row>
    <row r="10" spans="1:28" x14ac:dyDescent="0.3">
      <c r="A10" s="1">
        <v>91</v>
      </c>
      <c r="B10" s="1">
        <v>3</v>
      </c>
      <c r="D10" s="1" t="s">
        <v>13</v>
      </c>
      <c r="E10" s="1">
        <v>8.0000000000000004E-4</v>
      </c>
      <c r="L10" s="1">
        <v>67</v>
      </c>
      <c r="P10" s="10">
        <f>$K$4*L10+$N$4</f>
        <v>1.2010000000000001</v>
      </c>
      <c r="S10" s="1">
        <f>A7</f>
        <v>38</v>
      </c>
      <c r="T10" s="10">
        <f>P8</f>
        <v>1.1140000000000001</v>
      </c>
      <c r="U10" s="10">
        <f>P22</f>
        <v>1.1519999999999999</v>
      </c>
      <c r="V10" s="10">
        <f>P36</f>
        <v>1.0304</v>
      </c>
      <c r="W10" s="10">
        <f>EXP(T10)</f>
        <v>3.0465201352794562</v>
      </c>
      <c r="X10" s="10">
        <f>EXP(U10)</f>
        <v>3.1645156161079964</v>
      </c>
      <c r="Y10" s="11">
        <f>EXP(V10)</f>
        <v>2.8021864851481064</v>
      </c>
      <c r="Z10" s="10">
        <f>SUM(W10:Y10)</f>
        <v>9.0132222365355581</v>
      </c>
      <c r="AA10" s="10">
        <f>Y10/Z10</f>
        <v>0.31089730305209828</v>
      </c>
      <c r="AB10" s="1">
        <f>B7</f>
        <v>3</v>
      </c>
    </row>
    <row r="11" spans="1:28" x14ac:dyDescent="0.3">
      <c r="A11" s="1">
        <v>31</v>
      </c>
      <c r="B11" s="1">
        <v>1</v>
      </c>
      <c r="D11" s="1" t="s">
        <v>14</v>
      </c>
      <c r="E11" s="1">
        <v>1</v>
      </c>
      <c r="L11" s="1">
        <v>91</v>
      </c>
      <c r="P11" s="10">
        <f>$K$4*L11+$N$4</f>
        <v>1.2730000000000001</v>
      </c>
      <c r="S11" s="1">
        <f>A8</f>
        <v>49</v>
      </c>
      <c r="T11" s="10">
        <f>P9</f>
        <v>1.147</v>
      </c>
      <c r="U11" s="10">
        <f>P23</f>
        <v>1.196</v>
      </c>
      <c r="V11" s="10">
        <f>P37</f>
        <v>1.0391999999999999</v>
      </c>
      <c r="W11" s="11">
        <f>EXP(T11)</f>
        <v>3.1487325286275762</v>
      </c>
      <c r="X11" s="10">
        <f>EXP(U11)</f>
        <v>3.3068629806017888</v>
      </c>
      <c r="Y11" s="10">
        <f>EXP(V11)</f>
        <v>2.8269545458481442</v>
      </c>
      <c r="Z11" s="10">
        <f>SUM(W11:Y11)</f>
        <v>9.2825500550775093</v>
      </c>
      <c r="AA11" s="10">
        <f>W11/Z11</f>
        <v>0.33920986258568409</v>
      </c>
      <c r="AB11" s="1">
        <f>B8</f>
        <v>1</v>
      </c>
    </row>
    <row r="12" spans="1:28" x14ac:dyDescent="0.3">
      <c r="A12" s="1">
        <v>65</v>
      </c>
      <c r="B12" s="1">
        <v>2</v>
      </c>
      <c r="L12" s="1">
        <v>31</v>
      </c>
      <c r="P12" s="10">
        <f>$K$4*L12+$N$4</f>
        <v>1.093</v>
      </c>
      <c r="S12" s="1">
        <f>A9</f>
        <v>67</v>
      </c>
      <c r="T12" s="10">
        <f>P10</f>
        <v>1.2010000000000001</v>
      </c>
      <c r="U12" s="10">
        <f>P24</f>
        <v>1.268</v>
      </c>
      <c r="V12" s="10">
        <f>P38</f>
        <v>1.0536000000000001</v>
      </c>
      <c r="W12" s="10">
        <f>EXP(T12)</f>
        <v>3.3234387002712369</v>
      </c>
      <c r="X12" s="11">
        <f>EXP(U12)</f>
        <v>3.5537379741905037</v>
      </c>
      <c r="Y12" s="10">
        <f>EXP(V12)</f>
        <v>2.8679572019085451</v>
      </c>
      <c r="Z12" s="10">
        <f>SUM(W12:Y12)</f>
        <v>9.7451338763702857</v>
      </c>
      <c r="AA12" s="10">
        <f>X12/Z12</f>
        <v>0.36466794805225849</v>
      </c>
      <c r="AB12" s="1">
        <f>B9</f>
        <v>2</v>
      </c>
    </row>
    <row r="13" spans="1:28" x14ac:dyDescent="0.3">
      <c r="A13" s="1">
        <v>4</v>
      </c>
      <c r="B13" s="1">
        <v>3</v>
      </c>
      <c r="L13" s="1">
        <v>65</v>
      </c>
      <c r="P13" s="10">
        <f>$K$4*L13+$N$4</f>
        <v>1.1950000000000001</v>
      </c>
      <c r="S13" s="1">
        <f>A10</f>
        <v>91</v>
      </c>
      <c r="T13" s="10">
        <f>P11</f>
        <v>1.2730000000000001</v>
      </c>
      <c r="U13" s="10">
        <f>P25</f>
        <v>1.3639999999999999</v>
      </c>
      <c r="V13" s="10">
        <f>P39</f>
        <v>1.0728</v>
      </c>
      <c r="W13" s="10">
        <f>EXP(T13)</f>
        <v>3.5715511599149798</v>
      </c>
      <c r="X13" s="10">
        <f>EXP(U13)</f>
        <v>3.9118092861497971</v>
      </c>
      <c r="Y13" s="11">
        <f>EXP(V13)</f>
        <v>2.9235540015384447</v>
      </c>
      <c r="Z13" s="10">
        <f>SUM(W13:Y13)</f>
        <v>10.406914447603222</v>
      </c>
      <c r="AA13" s="10">
        <f>Y13/Z13</f>
        <v>0.2809241890339319</v>
      </c>
      <c r="AB13" s="1">
        <f>B10</f>
        <v>3</v>
      </c>
    </row>
    <row r="14" spans="1:28" x14ac:dyDescent="0.3">
      <c r="L14" s="1">
        <v>4</v>
      </c>
      <c r="P14" s="10">
        <f>$K$4*L14+$N$4</f>
        <v>1.012</v>
      </c>
      <c r="S14" s="1">
        <f>A11</f>
        <v>31</v>
      </c>
      <c r="T14" s="10">
        <f>P12</f>
        <v>1.093</v>
      </c>
      <c r="U14" s="10">
        <f>P26</f>
        <v>1.1240000000000001</v>
      </c>
      <c r="V14" s="10">
        <f>P40</f>
        <v>1.0247999999999999</v>
      </c>
      <c r="W14" s="11">
        <f>EXP(T14)</f>
        <v>2.9832102924083586</v>
      </c>
      <c r="X14" s="10">
        <f>EXP(U14)</f>
        <v>3.0771381716642967</v>
      </c>
      <c r="Y14" s="10">
        <f>EXP(V14)</f>
        <v>2.7865380972119307</v>
      </c>
      <c r="Z14" s="10">
        <f>SUM(W14:Y14)</f>
        <v>8.8468865612845864</v>
      </c>
      <c r="AA14" s="10">
        <f>W14/Z14</f>
        <v>0.3372045376351237</v>
      </c>
      <c r="AB14" s="1">
        <f>B11</f>
        <v>1</v>
      </c>
    </row>
    <row r="15" spans="1:28" x14ac:dyDescent="0.3">
      <c r="S15" s="1">
        <f>A12</f>
        <v>65</v>
      </c>
      <c r="T15" s="10">
        <f>P13</f>
        <v>1.1950000000000001</v>
      </c>
      <c r="U15" s="10">
        <f>P27</f>
        <v>1.26</v>
      </c>
      <c r="V15" s="10">
        <f>P41</f>
        <v>1.052</v>
      </c>
      <c r="W15" s="10">
        <f>EXP(T15)</f>
        <v>3.3035577705016714</v>
      </c>
      <c r="X15" s="11">
        <f>EXP(U15)</f>
        <v>3.5254214873653824</v>
      </c>
      <c r="Y15" s="10">
        <f>EXP(V15)</f>
        <v>2.8633721394136336</v>
      </c>
      <c r="Z15" s="10">
        <f>SUM(W15:Y15)</f>
        <v>9.6923513972806887</v>
      </c>
      <c r="AA15" s="10">
        <f>X15/Z15</f>
        <v>0.3637323228246227</v>
      </c>
      <c r="AB15" s="1">
        <f>B12</f>
        <v>2</v>
      </c>
    </row>
    <row r="16" spans="1:28" x14ac:dyDescent="0.3">
      <c r="K16" s="1" t="s">
        <v>15</v>
      </c>
      <c r="L16" s="1" t="s">
        <v>7</v>
      </c>
      <c r="M16" s="2" t="s">
        <v>2</v>
      </c>
      <c r="N16" s="1" t="s">
        <v>3</v>
      </c>
      <c r="O16" s="2" t="s">
        <v>1</v>
      </c>
      <c r="P16" s="1" t="s">
        <v>6</v>
      </c>
      <c r="S16" s="1">
        <f>A13</f>
        <v>4</v>
      </c>
      <c r="T16" s="10">
        <f>P14</f>
        <v>1.012</v>
      </c>
      <c r="U16" s="10">
        <f>P28</f>
        <v>1.016</v>
      </c>
      <c r="V16" s="10">
        <f>P42</f>
        <v>1.0032000000000001</v>
      </c>
      <c r="W16" s="10">
        <f>EXP(T16)</f>
        <v>2.7510977119116129</v>
      </c>
      <c r="X16" s="10">
        <f>EXP(U16)</f>
        <v>2.7621241409153656</v>
      </c>
      <c r="Y16" s="11">
        <f>EXP(V16)</f>
        <v>2.7269942627704031</v>
      </c>
      <c r="Z16" s="10">
        <f>SUM(W16:Y16)</f>
        <v>8.2402161155973808</v>
      </c>
      <c r="AA16" s="10">
        <f>Y16/Z16</f>
        <v>0.3309372259798683</v>
      </c>
      <c r="AB16" s="1">
        <f>B13</f>
        <v>3</v>
      </c>
    </row>
    <row r="17" spans="11:16" x14ac:dyDescent="0.3">
      <c r="L17" s="1">
        <v>54</v>
      </c>
      <c r="P17" s="10">
        <f>$K$18*L17+$N$18</f>
        <v>1.216</v>
      </c>
    </row>
    <row r="18" spans="11:16" x14ac:dyDescent="0.3">
      <c r="K18" s="1">
        <f>E6</f>
        <v>4.0000000000000001E-3</v>
      </c>
      <c r="L18" s="1">
        <v>59</v>
      </c>
      <c r="N18" s="1">
        <f>E7</f>
        <v>1</v>
      </c>
      <c r="P18" s="10">
        <f>$K$18*L18+$N$18</f>
        <v>1.236</v>
      </c>
    </row>
    <row r="19" spans="11:16" x14ac:dyDescent="0.3">
      <c r="L19" s="1">
        <v>69</v>
      </c>
      <c r="P19" s="10">
        <f>$K$18*L19+$N$18</f>
        <v>1.276</v>
      </c>
    </row>
    <row r="20" spans="11:16" x14ac:dyDescent="0.3">
      <c r="L20" s="1">
        <v>91</v>
      </c>
      <c r="P20" s="10">
        <f>$K$18*L20+$N$18</f>
        <v>1.3639999999999999</v>
      </c>
    </row>
    <row r="21" spans="11:16" x14ac:dyDescent="0.3">
      <c r="L21" s="1">
        <v>47</v>
      </c>
      <c r="P21" s="10">
        <f>$K$18*L21+$N$18</f>
        <v>1.1879999999999999</v>
      </c>
    </row>
    <row r="22" spans="11:16" x14ac:dyDescent="0.3">
      <c r="L22" s="1">
        <v>38</v>
      </c>
      <c r="P22" s="10">
        <f>$K$18*L22+$N$18</f>
        <v>1.1519999999999999</v>
      </c>
    </row>
    <row r="23" spans="11:16" x14ac:dyDescent="0.3">
      <c r="L23" s="1">
        <v>49</v>
      </c>
      <c r="P23" s="10">
        <f>$K$18*L23+$N$18</f>
        <v>1.196</v>
      </c>
    </row>
    <row r="24" spans="11:16" x14ac:dyDescent="0.3">
      <c r="L24" s="1">
        <v>67</v>
      </c>
      <c r="P24" s="10">
        <f>$K$18*L24+$N$18</f>
        <v>1.268</v>
      </c>
    </row>
    <row r="25" spans="11:16" x14ac:dyDescent="0.3">
      <c r="L25" s="1">
        <v>91</v>
      </c>
      <c r="P25" s="10">
        <f>$K$18*L25+$N$18</f>
        <v>1.3639999999999999</v>
      </c>
    </row>
    <row r="26" spans="11:16" x14ac:dyDescent="0.3">
      <c r="L26" s="1">
        <v>31</v>
      </c>
      <c r="P26" s="10">
        <f>$K$18*L26+$N$18</f>
        <v>1.1240000000000001</v>
      </c>
    </row>
    <row r="27" spans="11:16" x14ac:dyDescent="0.3">
      <c r="L27" s="1">
        <v>65</v>
      </c>
      <c r="P27" s="10">
        <f>$K$18*L27+$N$18</f>
        <v>1.26</v>
      </c>
    </row>
    <row r="28" spans="11:16" x14ac:dyDescent="0.3">
      <c r="L28" s="1">
        <v>4</v>
      </c>
      <c r="P28" s="10">
        <f>$K$18*L28+$N$18</f>
        <v>1.016</v>
      </c>
    </row>
    <row r="30" spans="11:16" x14ac:dyDescent="0.3">
      <c r="K30" s="1" t="s">
        <v>15</v>
      </c>
      <c r="L30" s="1" t="s">
        <v>7</v>
      </c>
      <c r="M30" s="2" t="s">
        <v>2</v>
      </c>
      <c r="N30" s="1" t="s">
        <v>3</v>
      </c>
      <c r="O30" s="2" t="s">
        <v>1</v>
      </c>
      <c r="P30" s="1" t="s">
        <v>6</v>
      </c>
    </row>
    <row r="31" spans="11:16" x14ac:dyDescent="0.3">
      <c r="L31" s="1">
        <v>54</v>
      </c>
      <c r="P31" s="10">
        <f>$K$32*L31+$N$32</f>
        <v>1.0431999999999999</v>
      </c>
    </row>
    <row r="32" spans="11:16" x14ac:dyDescent="0.3">
      <c r="K32" s="1">
        <f>E10</f>
        <v>8.0000000000000004E-4</v>
      </c>
      <c r="L32" s="1">
        <v>59</v>
      </c>
      <c r="N32" s="1">
        <f>E11</f>
        <v>1</v>
      </c>
      <c r="P32" s="10">
        <f>$K$32*L32+$N$32</f>
        <v>1.0471999999999999</v>
      </c>
    </row>
    <row r="33" spans="12:16" x14ac:dyDescent="0.3">
      <c r="L33" s="1">
        <v>69</v>
      </c>
      <c r="P33" s="10">
        <f>$K$32*L33+$N$32</f>
        <v>1.0551999999999999</v>
      </c>
    </row>
    <row r="34" spans="12:16" x14ac:dyDescent="0.3">
      <c r="L34" s="1">
        <v>91</v>
      </c>
      <c r="P34" s="10">
        <f>$K$32*L34+$N$32</f>
        <v>1.0728</v>
      </c>
    </row>
    <row r="35" spans="12:16" x14ac:dyDescent="0.3">
      <c r="L35" s="1">
        <v>47</v>
      </c>
      <c r="P35" s="10">
        <f>$K$32*L35+$N$32</f>
        <v>1.0376000000000001</v>
      </c>
    </row>
    <row r="36" spans="12:16" x14ac:dyDescent="0.3">
      <c r="L36" s="1">
        <v>38</v>
      </c>
      <c r="P36" s="10">
        <f>$K$32*L36+$N$32</f>
        <v>1.0304</v>
      </c>
    </row>
    <row r="37" spans="12:16" x14ac:dyDescent="0.3">
      <c r="L37" s="1">
        <v>49</v>
      </c>
      <c r="P37" s="10">
        <f>$K$32*L37+$N$32</f>
        <v>1.0391999999999999</v>
      </c>
    </row>
    <row r="38" spans="12:16" x14ac:dyDescent="0.3">
      <c r="L38" s="1">
        <v>67</v>
      </c>
      <c r="P38" s="10">
        <f>$K$32*L38+$N$32</f>
        <v>1.0536000000000001</v>
      </c>
    </row>
    <row r="39" spans="12:16" x14ac:dyDescent="0.3">
      <c r="L39" s="1">
        <v>91</v>
      </c>
      <c r="P39" s="10">
        <f>$K$32*L39+$N$32</f>
        <v>1.0728</v>
      </c>
    </row>
    <row r="40" spans="12:16" x14ac:dyDescent="0.3">
      <c r="L40" s="1">
        <v>31</v>
      </c>
      <c r="P40" s="10">
        <f>$K$32*L40+$N$32</f>
        <v>1.0247999999999999</v>
      </c>
    </row>
    <row r="41" spans="12:16" x14ac:dyDescent="0.3">
      <c r="L41" s="1">
        <v>65</v>
      </c>
      <c r="P41" s="10">
        <f>$K$32*L41+$N$32</f>
        <v>1.052</v>
      </c>
    </row>
    <row r="42" spans="12:16" x14ac:dyDescent="0.3">
      <c r="L42" s="1">
        <v>4</v>
      </c>
      <c r="P42" s="10">
        <f>$K$32*L42+$N$32</f>
        <v>1.0032000000000001</v>
      </c>
    </row>
    <row r="50" spans="4:12" x14ac:dyDescent="0.3">
      <c r="G50" s="2"/>
    </row>
    <row r="51" spans="4:12" x14ac:dyDescent="0.3">
      <c r="D51" s="7"/>
      <c r="E51" s="6"/>
      <c r="H51" s="8"/>
      <c r="J51" s="3"/>
      <c r="K51" s="3"/>
      <c r="L51" s="9"/>
    </row>
    <row r="52" spans="4:12" x14ac:dyDescent="0.3">
      <c r="D52" s="7"/>
      <c r="E52" s="6"/>
      <c r="H52" s="8"/>
      <c r="J52" s="3"/>
      <c r="K52" s="3"/>
      <c r="L52" s="9"/>
    </row>
    <row r="53" spans="4:12" x14ac:dyDescent="0.3">
      <c r="D53" s="7"/>
      <c r="E53" s="6"/>
      <c r="H53" s="8"/>
      <c r="J53" s="3"/>
      <c r="K53" s="3"/>
      <c r="L53" s="9"/>
    </row>
    <row r="54" spans="4:12" x14ac:dyDescent="0.3">
      <c r="D54" s="7"/>
      <c r="E54" s="6"/>
      <c r="H54" s="8"/>
      <c r="J54" s="3"/>
      <c r="K54" s="8"/>
      <c r="L54" s="9"/>
    </row>
    <row r="55" spans="4:12" x14ac:dyDescent="0.3">
      <c r="D55" s="7"/>
      <c r="E55" s="6"/>
      <c r="H55" s="8"/>
      <c r="J55" s="3"/>
      <c r="K55" s="8"/>
      <c r="L55" s="9"/>
    </row>
    <row r="56" spans="4:12" x14ac:dyDescent="0.3">
      <c r="D56" s="7"/>
      <c r="E56" s="6"/>
      <c r="H56" s="8"/>
      <c r="J56" s="3"/>
      <c r="K56" s="8"/>
      <c r="L56" s="9"/>
    </row>
    <row r="57" spans="4:12" x14ac:dyDescent="0.3">
      <c r="E57" s="6"/>
    </row>
    <row r="58" spans="4:12" x14ac:dyDescent="0.3">
      <c r="D58" s="4"/>
      <c r="E58" s="6"/>
      <c r="L58" s="3"/>
    </row>
    <row r="59" spans="4:12" x14ac:dyDescent="0.3">
      <c r="D59" s="5"/>
      <c r="E59" s="6"/>
    </row>
  </sheetData>
  <sortState xmlns:xlrd2="http://schemas.microsoft.com/office/spreadsheetml/2017/richdata2" ref="S5:AB16">
    <sortCondition descending="1" ref="AB5:AB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Softmax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Riddhik Rathod</dc:creator>
  <cp:lastModifiedBy>Riddhik Rathod</cp:lastModifiedBy>
  <dcterms:created xsi:type="dcterms:W3CDTF">2023-11-20T06:26:19Z</dcterms:created>
  <dcterms:modified xsi:type="dcterms:W3CDTF">2024-04-28T13:46:54Z</dcterms:modified>
</cp:coreProperties>
</file>