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9"/>
  <workbookPr/>
  <mc:AlternateContent xmlns:mc="http://schemas.openxmlformats.org/markup-compatibility/2006">
    <mc:Choice Requires="x15">
      <x15ac:absPath xmlns:x15ac="http://schemas.microsoft.com/office/spreadsheetml/2010/11/ac" url="/Users/ruben/Downloads/"/>
    </mc:Choice>
  </mc:AlternateContent>
  <xr:revisionPtr revIDLastSave="36" documentId="13_ncr:1_{8C6D44C7-4DD9-A344-832D-E1A0A1591192}" xr6:coauthVersionLast="47" xr6:coauthVersionMax="47" xr10:uidLastSave="{A60A793D-BA27-436C-8268-2E64967D824A}"/>
  <bookViews>
    <workbookView xWindow="20560" yWindow="760" windowWidth="20560" windowHeight="258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7" i="1" l="1"/>
  <c r="B17" i="1"/>
  <c r="B16" i="1"/>
  <c r="C16" i="1"/>
  <c r="B18" i="1"/>
  <c r="B25" i="1"/>
  <c r="C25" i="1"/>
  <c r="F25" i="1"/>
  <c r="B19" i="1"/>
  <c r="G15" i="1"/>
  <c r="H15" i="1"/>
  <c r="I15" i="1"/>
  <c r="K15" i="1"/>
  <c r="L15" i="1"/>
  <c r="M15" i="1"/>
  <c r="N15" i="1"/>
  <c r="O15" i="1"/>
  <c r="P15" i="1"/>
  <c r="Q15" i="1"/>
  <c r="R15" i="1"/>
  <c r="S15" i="1"/>
  <c r="T15" i="1"/>
  <c r="F16" i="1"/>
  <c r="F17" i="1"/>
  <c r="C18" i="1"/>
  <c r="F18" i="1"/>
  <c r="C19" i="1"/>
  <c r="F19" i="1"/>
  <c r="B20" i="1"/>
  <c r="C20" i="1"/>
  <c r="F20" i="1"/>
  <c r="B21" i="1"/>
  <c r="C21" i="1"/>
  <c r="F21" i="1"/>
  <c r="B22" i="1"/>
  <c r="C22" i="1"/>
  <c r="F22" i="1"/>
  <c r="B23" i="1"/>
  <c r="C23" i="1"/>
  <c r="F23" i="1"/>
  <c r="B24" i="1"/>
  <c r="C24" i="1"/>
  <c r="F24" i="1"/>
  <c r="B26" i="1"/>
  <c r="C26" i="1"/>
  <c r="F26" i="1"/>
  <c r="B27" i="1"/>
  <c r="C27" i="1"/>
  <c r="F27" i="1"/>
  <c r="B28" i="1"/>
  <c r="C28" i="1"/>
  <c r="F28" i="1"/>
  <c r="B29" i="1"/>
  <c r="C29" i="1"/>
  <c r="F29" i="1"/>
  <c r="B30" i="1"/>
  <c r="C30" i="1"/>
  <c r="F30" i="1"/>
  <c r="B31" i="1"/>
  <c r="C31" i="1"/>
  <c r="F31" i="1"/>
  <c r="B32" i="1"/>
  <c r="C32" i="1"/>
  <c r="F32" i="1"/>
  <c r="B33" i="1"/>
  <c r="C33" i="1"/>
  <c r="F33" i="1"/>
  <c r="B34" i="1"/>
  <c r="C34" i="1"/>
  <c r="F34" i="1"/>
  <c r="B35" i="1"/>
  <c r="C35" i="1"/>
  <c r="F35" i="1"/>
  <c r="F36" i="1"/>
  <c r="G36" i="1"/>
  <c r="H36" i="1"/>
  <c r="I36" i="1"/>
  <c r="J36" i="1"/>
  <c r="K36" i="1"/>
  <c r="L36" i="1"/>
  <c r="M36" i="1"/>
  <c r="N36" i="1"/>
  <c r="O36" i="1"/>
  <c r="P36" i="1"/>
  <c r="Q36" i="1"/>
  <c r="R36" i="1"/>
  <c r="S36" i="1"/>
  <c r="T36" i="1"/>
  <c r="A61" i="1"/>
  <c r="A60" i="1"/>
  <c r="A59" i="1"/>
  <c r="A58" i="1"/>
  <c r="A57" i="1"/>
  <c r="A56" i="1"/>
  <c r="A54" i="1"/>
  <c r="A53" i="1"/>
  <c r="C36" i="1" l="1"/>
  <c r="B36" i="1"/>
</calcChain>
</file>

<file path=xl/sharedStrings.xml><?xml version="1.0" encoding="utf-8"?>
<sst xmlns="http://schemas.openxmlformats.org/spreadsheetml/2006/main" count="111" uniqueCount="88">
  <si>
    <t xml:space="preserve"> Sprint Schedule (Planning and Monitoring Report)                                                                       CS Software Contruction 4374                                                    
 Computer Science Department                                                                                                                 The University of Texas at El Paso</t>
  </si>
  <si>
    <t>Team member name</t>
  </si>
  <si>
    <t>Number</t>
  </si>
  <si>
    <t>Initials</t>
  </si>
  <si>
    <t>Role Name</t>
  </si>
  <si>
    <t>Ruben Martinez</t>
  </si>
  <si>
    <t>RM</t>
  </si>
  <si>
    <t>TL</t>
  </si>
  <si>
    <t>Team Leader</t>
  </si>
  <si>
    <t>David Duru</t>
  </si>
  <si>
    <t>DD</t>
  </si>
  <si>
    <t>QM</t>
  </si>
  <si>
    <t>PM</t>
  </si>
  <si>
    <t>Planning Manager</t>
  </si>
  <si>
    <t>Jose E Legarreta</t>
  </si>
  <si>
    <t>JL</t>
  </si>
  <si>
    <t>TM</t>
  </si>
  <si>
    <t>Quality Manager</t>
  </si>
  <si>
    <t>Logan Armendariz</t>
  </si>
  <si>
    <t>LA</t>
  </si>
  <si>
    <t>SM</t>
  </si>
  <si>
    <t>Support Manager</t>
  </si>
  <si>
    <t>Francisco Jimenez</t>
  </si>
  <si>
    <t>FJ</t>
  </si>
  <si>
    <t>DM</t>
  </si>
  <si>
    <t>Design Manager</t>
  </si>
  <si>
    <t>Alfonzo Hernandez</t>
  </si>
  <si>
    <t>AH</t>
  </si>
  <si>
    <t>IM</t>
  </si>
  <si>
    <t>Implementation Manager</t>
  </si>
  <si>
    <t>Caleb Lopez</t>
  </si>
  <si>
    <t>CL</t>
  </si>
  <si>
    <t>Test Manager</t>
  </si>
  <si>
    <t>Week 1</t>
  </si>
  <si>
    <t>Work Time (hours: mins)</t>
  </si>
  <si>
    <t>Deadline (mm/dd/yyyy)</t>
  </si>
  <si>
    <r>
      <t>Intended member work time (</t>
    </r>
    <r>
      <rPr>
        <b/>
        <sz val="11"/>
        <color theme="7"/>
        <rFont val="Calibri"/>
        <family val="2"/>
        <scheme val="minor"/>
      </rPr>
      <t>hours: mins</t>
    </r>
    <r>
      <rPr>
        <b/>
        <sz val="11"/>
        <color theme="0"/>
        <rFont val="Calibri"/>
        <family val="2"/>
        <scheme val="minor"/>
      </rPr>
      <t>)</t>
    </r>
  </si>
  <si>
    <r>
      <t>Actual member work time (</t>
    </r>
    <r>
      <rPr>
        <b/>
        <sz val="11"/>
        <color theme="5"/>
        <rFont val="Calibri"/>
        <family val="2"/>
        <scheme val="minor"/>
      </rPr>
      <t>hours: mins</t>
    </r>
    <r>
      <rPr>
        <b/>
        <sz val="11"/>
        <color theme="0"/>
        <rFont val="Calibri"/>
        <family val="2"/>
        <scheme val="minor"/>
      </rPr>
      <t>)</t>
    </r>
  </si>
  <si>
    <t>Plan</t>
  </si>
  <si>
    <t>Actual</t>
  </si>
  <si>
    <t>Schedule Slip</t>
  </si>
  <si>
    <t>Member 1 Initials</t>
  </si>
  <si>
    <t>Member 2 Initials</t>
  </si>
  <si>
    <t>Member 3 Initials</t>
  </si>
  <si>
    <t>Member 4 Initials</t>
  </si>
  <si>
    <t>Member 5 Initials</t>
  </si>
  <si>
    <t>Member 6 Initials</t>
  </si>
  <si>
    <t>Member 7 Initials</t>
  </si>
  <si>
    <t>Member  1 Initials</t>
  </si>
  <si>
    <t>Task 1: Vote on project idea</t>
  </si>
  <si>
    <t>Task 2: Enter availability in When2Meet form</t>
  </si>
  <si>
    <t>Task 3: Weekly Meeting 1</t>
  </si>
  <si>
    <t>Task 4: Delegate Tasks for Checkin</t>
  </si>
  <si>
    <t>Task 5: Finish Sprint Schedule</t>
  </si>
  <si>
    <t>Task 6: Define Coding standards Document</t>
  </si>
  <si>
    <t>Task 7: Create SCM plan</t>
  </si>
  <si>
    <t>Task 8: Initialize GitHub Repository</t>
  </si>
  <si>
    <t>Task 9: Design CRC cards</t>
  </si>
  <si>
    <t>Task 10: Review Documents for Checkin</t>
  </si>
  <si>
    <t>Task 11: Checkin</t>
  </si>
  <si>
    <t>Task 12: Weekly Meeting 2</t>
  </si>
  <si>
    <t>Task 13: Delegate Tasks for Final Submission</t>
  </si>
  <si>
    <t>Task 14: Review Documents for Final Submission</t>
  </si>
  <si>
    <t>Task 15: Create and prepare GitHub repository</t>
  </si>
  <si>
    <t>Task 16:</t>
  </si>
  <si>
    <t>Task 17:</t>
  </si>
  <si>
    <t>Task 18:</t>
  </si>
  <si>
    <t>Task 19:</t>
  </si>
  <si>
    <t>Task 20:</t>
  </si>
  <si>
    <t>Total Time:</t>
  </si>
  <si>
    <t>Team performance Analysis</t>
  </si>
  <si>
    <t>Balanced work effort distribution</t>
  </si>
  <si>
    <t>We split tasks based on each member's role and area of expertise, since when we signed up for the teams, we chose the role that best aligns with our expertise. Ruben led the overall coordination and distributed the tasks like completing the coding standards document and planning documents according to specific roles. This was rational, since each team member was assigned a deliverable to complete that closely aligned with their knowledge. Team 3 had two meetings—October 4th and October 11th—and set two deadlines before check-ins so we could catch any issues early. Both of these deadlines were to ensure that we were ready for the checkin. As can be seen in the Sprint chart, we allocated tasks specifically to reiewing documents. Both deadlines for this task were October 7th and October 13th. Tasks included weekly meetings, reviews of documents, and documentation updates. While Ruben showed initiative, he could have done a better job guiding his team. For instance, prioritizing the sprint schedule earlier on and carefully reviewing the requirements would have allowed him to delegate tasks more effectively. Moving forward, we are going to focus on providing clearer direction to avoid unequal distribution of work.</t>
  </si>
  <si>
    <t xml:space="preserve">Meeting internal and hard due dates </t>
  </si>
  <si>
    <t xml:space="preserve">Some team members delivered documents on time; for example, Carlos Alfonso and Ruben Martinez submitted a partially completed SDD for the checkin-in as planned. We set two deadlines, October 7th and October 13th to allow time for review and revisions. Unfortunately, we struggled with the SCM deliverable and sprint schedule, mainly because Caleb and Francisco got busy, which affected our timing. </t>
  </si>
  <si>
    <t>High quality of work submitted</t>
  </si>
  <si>
    <t>Team 3 didn’t have to completely redo any work, but we did make significant modifications, particularly in section 3.2 of the SDD report. Team 3 needed to add more classes to adequately describe the MuscleMind system, as the initial submission lacked sufficient detail. After receiving feedback from the TA, we revised this section by adding more classes, which helped us create a more robust and well-defined design for the system. This adjustment ensured that our SDD aligned with the project's requirements and expectations.</t>
  </si>
  <si>
    <t>List of problems
(unbalanced effort, poor estimation, missing due dates, poor work quality, others)</t>
  </si>
  <si>
    <r>
      <rPr>
        <b/>
        <i/>
        <sz val="11"/>
        <color rgb="FF0070C0"/>
        <rFont val="Calibri"/>
        <scheme val="minor"/>
      </rPr>
      <t>Lack of Communication:</t>
    </r>
    <r>
      <rPr>
        <i/>
        <sz val="11"/>
        <color rgb="FF0070C0"/>
        <rFont val="Calibri"/>
        <scheme val="minor"/>
      </rPr>
      <t xml:space="preserve"> Lack of communication initially posed a challenge for Team 3, as the team struggled to coordinate effectively on Discord. The platform did not facilitate clear and efficient communication, and members experienced difficulty aligning schedules to arrange the first meeting. This lack of streamlined communication channels led to delays in collaboration and project progress. Recognizing these issues, Team 3 decided to transition from Discord to Microsoft Teams, a platform better suited for professional collaboration. There was a lack of communication on Discord and the first meeting was difficult to arrange. Team 3 corrected this action by switching over from Discord to Microsoft Teams, and deleting the server. </t>
    </r>
  </si>
  <si>
    <r>
      <rPr>
        <b/>
        <i/>
        <sz val="11"/>
        <color rgb="FF0070C0"/>
        <rFont val="Calibri"/>
        <scheme val="minor"/>
      </rPr>
      <t>Missing Due Dates:</t>
    </r>
    <r>
      <rPr>
        <i/>
        <sz val="11"/>
        <color rgb="FF0070C0"/>
        <rFont val="Calibri"/>
        <scheme val="minor"/>
      </rPr>
      <t xml:space="preserve"> Missing due dates became an issue when some team members were unable to complete their assigned tasks for the check-in due to other commitments and conflicting schedules. This impacted the team's progress and risked delaying overall project milestones. To address the situation, the team held a meeting to discuss the workload and identify areas where tasks could be redistributed more effectively. The team agreed to reassign tasks, ensuring that responsibilities were balanced according to each member’s availability and strengths. By redistributing the workload, the team ensured that all required components for the check-in were completed on time without placing too much pressure on any individual member. This collaborative approach helped reinforce accountability within the team and provided a more manageable structure moving forward. With this new plan in place, the team is confident that it will stay on track for the next sprint and deliver on deadlines more effectively.</t>
    </r>
  </si>
  <si>
    <r>
      <rPr>
        <b/>
        <i/>
        <sz val="11"/>
        <color rgb="FF0070C0"/>
        <rFont val="Calibri"/>
        <scheme val="minor"/>
      </rPr>
      <t xml:space="preserve">Underestimating Complexity: </t>
    </r>
    <r>
      <rPr>
        <i/>
        <sz val="11"/>
        <color rgb="FF0070C0"/>
        <rFont val="Calibri"/>
        <scheme val="minor"/>
      </rPr>
      <t>Underestimating the assignment was another issue that affected the team’s progress. Given the complexity of the Software Construction CS 4374 course project, the team initially underestimated the amount of work and planning required, which, combined with slight procrastination, led to delays in task completion. Despite having worked extensively on structuring subsystems, creating collaboration graphs, and outlining software configuration management processes, the team did not fully anticipate the time needed for detailed implementation and coordination.</t>
    </r>
  </si>
  <si>
    <t>Member performnace for this assignment</t>
  </si>
  <si>
    <t>0 - 100 %</t>
  </si>
  <si>
    <t>Waiver</t>
  </si>
  <si>
    <t>The % for each member's participation is earned each week and starts at 0%. Each member is expected to attend and actively participate in all meetings, do all assigned tasks with high quality, do your role responsibilities, and support the team to earn 100%. The team may give a waiver to a member when he/she negotiates less effort this week before any internal due date has passed. Member is expected to retribute effort in following weeks.</t>
  </si>
  <si>
    <t>N</t>
  </si>
  <si>
    <t>Ben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</si>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</sst>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0">
    <font>
      <sz val="11"/>
      <color theme="1"/>
      <name val="Calibri"/>
      <family val="2"/>
      <scheme val="minor"/>
    </font>
    <font>
      <b/>
      <sz val="11"/>
      <color theme="0"/>
      <name val="Calibri"/>
      <family val="2"/>
      <scheme val="minor"/>
    </font>
    <font>
      <b/>
      <sz val="11"/>
      <color theme="1"/>
      <name val="Calibri"/>
      <family val="2"/>
      <scheme val="minor"/>
    </font>
    <font>
      <sz val="18"/>
      <color theme="1"/>
      <name val="Calibri"/>
      <family val="2"/>
      <scheme val="minor"/>
    </font>
    <font>
      <b/>
      <sz val="11"/>
      <color theme="5"/>
      <name val="Calibri"/>
      <family val="2"/>
      <scheme val="minor"/>
    </font>
    <font>
      <b/>
      <sz val="11"/>
      <color rgb="FF002060"/>
      <name val="Calibri"/>
      <family val="2"/>
      <scheme val="minor"/>
    </font>
    <font>
      <b/>
      <sz val="11"/>
      <color theme="7"/>
      <name val="Calibri"/>
      <family val="2"/>
      <scheme val="minor"/>
    </font>
    <font>
      <sz val="11"/>
      <color theme="0" tint="-0.34998626667073579"/>
      <name val="Calibri"/>
      <family val="2"/>
      <scheme val="minor"/>
    </font>
    <font>
      <b/>
      <sz val="11"/>
      <color rgb="FFC00000"/>
      <name val="Calibri"/>
      <family val="2"/>
      <scheme val="minor"/>
    </font>
    <font>
      <sz val="11"/>
      <name val="Calibri"/>
      <family val="2"/>
      <scheme val="minor"/>
    </font>
    <font>
      <i/>
      <sz val="11"/>
      <color rgb="FF0070C0"/>
      <name val="Calibri"/>
      <family val="2"/>
      <scheme val="minor"/>
    </font>
    <font>
      <sz val="11"/>
      <color rgb="FF0070C0"/>
      <name val="Calibri"/>
      <family val="2"/>
      <scheme val="minor"/>
    </font>
    <font>
      <b/>
      <sz val="20"/>
      <color theme="0"/>
      <name val="Calibri"/>
      <family val="2"/>
      <scheme val="minor"/>
    </font>
    <font>
      <b/>
      <sz val="11"/>
      <color rgb="FF0070C0"/>
      <name val="Calibri"/>
      <family val="2"/>
      <scheme val="minor"/>
    </font>
    <font>
      <sz val="11"/>
      <color rgb="FF002060"/>
      <name val="Calibri"/>
      <family val="2"/>
      <scheme val="minor"/>
    </font>
    <font>
      <sz val="11"/>
      <color rgb="FF000000"/>
      <name val="Calibri"/>
      <family val="2"/>
      <scheme val="minor"/>
    </font>
    <font>
      <b/>
      <sz val="11"/>
      <color theme="9" tint="-0.249977111117893"/>
      <name val="Calibri"/>
      <family val="2"/>
      <scheme val="minor"/>
    </font>
    <font>
      <sz val="11"/>
      <color rgb="FFC00000"/>
      <name val="Calibri"/>
      <family val="2"/>
      <scheme val="minor"/>
    </font>
    <font>
      <b/>
      <i/>
      <sz val="11"/>
      <color rgb="FF0070C0"/>
      <name val="Calibri"/>
      <scheme val="minor"/>
    </font>
    <font>
      <i/>
      <sz val="11"/>
      <color rgb="FF0070C0"/>
      <name val="Calibri"/>
      <scheme val="minor"/>
    </font>
  </fonts>
  <fills count="15">
    <fill>
      <patternFill patternType="none"/>
    </fill>
    <fill>
      <patternFill patternType="gray125"/>
    </fill>
    <fill>
      <patternFill patternType="solid">
        <fgColor theme="1" tint="0.499984740745262"/>
        <bgColor indexed="64"/>
      </patternFill>
    </fill>
    <fill>
      <patternFill patternType="solid">
        <fgColor theme="0" tint="-0.34998626667073579"/>
        <bgColor indexed="64"/>
      </patternFill>
    </fill>
    <fill>
      <patternFill patternType="solid">
        <fgColor rgb="FF008080"/>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E2EFDA"/>
        <bgColor indexed="64"/>
      </patternFill>
    </fill>
    <fill>
      <patternFill patternType="solid">
        <fgColor rgb="FFC6E0B4"/>
        <bgColor indexed="64"/>
      </patternFill>
    </fill>
    <fill>
      <patternFill patternType="solid">
        <fgColor theme="6"/>
        <bgColor indexed="64"/>
      </patternFill>
    </fill>
    <fill>
      <patternFill patternType="solid">
        <fgColor theme="0"/>
        <bgColor indexed="64"/>
      </patternFill>
    </fill>
  </fills>
  <borders count="5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top style="thin">
        <color auto="1"/>
      </top>
      <bottom style="thin">
        <color auto="1"/>
      </bottom>
      <diagonal/>
    </border>
    <border>
      <left/>
      <right style="medium">
        <color indexed="64"/>
      </right>
      <top style="medium">
        <color indexed="64"/>
      </top>
      <bottom/>
      <diagonal/>
    </border>
    <border>
      <left style="thin">
        <color auto="1"/>
      </left>
      <right style="thin">
        <color auto="1"/>
      </right>
      <top style="thin">
        <color auto="1"/>
      </top>
      <bottom style="medium">
        <color indexed="64"/>
      </bottom>
      <diagonal/>
    </border>
    <border>
      <left style="medium">
        <color auto="1"/>
      </left>
      <right style="medium">
        <color auto="1"/>
      </right>
      <top/>
      <bottom style="medium">
        <color auto="1"/>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thin">
        <color auto="1"/>
      </left>
      <right/>
      <top style="thin">
        <color auto="1"/>
      </top>
      <bottom style="medium">
        <color indexed="64"/>
      </bottom>
      <diagonal/>
    </border>
    <border>
      <left style="thin">
        <color auto="1"/>
      </left>
      <right/>
      <top/>
      <bottom style="thin">
        <color auto="1"/>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bottom/>
      <diagonal/>
    </border>
    <border>
      <left/>
      <right style="medium">
        <color auto="1"/>
      </right>
      <top/>
      <bottom/>
      <diagonal/>
    </border>
    <border>
      <left style="medium">
        <color indexed="64"/>
      </left>
      <right/>
      <top/>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style="medium">
        <color auto="1"/>
      </right>
      <top style="medium">
        <color auto="1"/>
      </top>
      <bottom/>
      <diagonal/>
    </border>
    <border>
      <left style="medium">
        <color indexed="64"/>
      </left>
      <right style="medium">
        <color indexed="64"/>
      </right>
      <top style="thin">
        <color auto="1"/>
      </top>
      <bottom style="thin">
        <color auto="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1">
    <xf numFmtId="0" fontId="0" fillId="0" borderId="0" xfId="0"/>
    <xf numFmtId="0" fontId="0" fillId="3" borderId="0" xfId="0" applyFill="1"/>
    <xf numFmtId="0" fontId="0" fillId="0" borderId="0" xfId="0" applyAlignment="1">
      <alignment horizontal="center"/>
    </xf>
    <xf numFmtId="0" fontId="1" fillId="5" borderId="2"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0" fillId="0" borderId="7" xfId="0" applyBorder="1"/>
    <xf numFmtId="0" fontId="1" fillId="5" borderId="5" xfId="0" applyFont="1" applyFill="1" applyBorder="1" applyAlignment="1">
      <alignment horizontal="center"/>
    </xf>
    <xf numFmtId="14" fontId="0" fillId="3" borderId="7" xfId="0" applyNumberFormat="1" applyFill="1" applyBorder="1"/>
    <xf numFmtId="14" fontId="0" fillId="0" borderId="7" xfId="0" applyNumberFormat="1" applyBorder="1"/>
    <xf numFmtId="0" fontId="2" fillId="0" borderId="0" xfId="0" applyFont="1" applyAlignment="1">
      <alignment horizontal="center"/>
    </xf>
    <xf numFmtId="14" fontId="0" fillId="3" borderId="1" xfId="0" applyNumberFormat="1" applyFill="1" applyBorder="1"/>
    <xf numFmtId="14" fontId="0" fillId="0" borderId="1" xfId="0" applyNumberFormat="1" applyBorder="1"/>
    <xf numFmtId="0" fontId="0" fillId="0" borderId="12" xfId="0" applyBorder="1"/>
    <xf numFmtId="0" fontId="1" fillId="4"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6" xfId="0" applyFont="1" applyFill="1" applyBorder="1" applyAlignment="1">
      <alignment horizontal="center" wrapText="1"/>
    </xf>
    <xf numFmtId="0" fontId="1" fillId="5" borderId="11" xfId="0" applyFont="1" applyFill="1" applyBorder="1" applyAlignment="1">
      <alignment horizontal="center" wrapText="1"/>
    </xf>
    <xf numFmtId="164" fontId="0" fillId="3" borderId="17" xfId="0" applyNumberFormat="1" applyFill="1" applyBorder="1" applyAlignment="1">
      <alignment horizontal="center"/>
    </xf>
    <xf numFmtId="164" fontId="0" fillId="0" borderId="17" xfId="0" applyNumberFormat="1" applyBorder="1" applyAlignment="1">
      <alignment horizontal="center"/>
    </xf>
    <xf numFmtId="0" fontId="2" fillId="2" borderId="20" xfId="0" applyFont="1" applyFill="1" applyBorder="1" applyAlignment="1">
      <alignment horizontal="right"/>
    </xf>
    <xf numFmtId="0" fontId="0" fillId="3" borderId="21" xfId="0" applyFill="1" applyBorder="1" applyAlignment="1">
      <alignment horizontal="left"/>
    </xf>
    <xf numFmtId="14" fontId="0" fillId="3" borderId="3" xfId="0" applyNumberFormat="1" applyFill="1" applyBorder="1"/>
    <xf numFmtId="14" fontId="0" fillId="3" borderId="9" xfId="0" applyNumberFormat="1" applyFill="1" applyBorder="1"/>
    <xf numFmtId="164" fontId="0" fillId="3" borderId="10" xfId="0" applyNumberFormat="1" applyFill="1" applyBorder="1" applyAlignment="1">
      <alignment horizontal="center"/>
    </xf>
    <xf numFmtId="0" fontId="0" fillId="0" borderId="22" xfId="0" applyBorder="1" applyAlignment="1">
      <alignment horizontal="left"/>
    </xf>
    <xf numFmtId="0" fontId="0" fillId="3" borderId="22" xfId="0" applyFill="1" applyBorder="1" applyAlignment="1">
      <alignment horizontal="left"/>
    </xf>
    <xf numFmtId="0" fontId="0" fillId="0" borderId="23" xfId="0" applyBorder="1" applyAlignment="1">
      <alignment horizontal="left"/>
    </xf>
    <xf numFmtId="14" fontId="0" fillId="0" borderId="12" xfId="0" applyNumberFormat="1" applyBorder="1"/>
    <xf numFmtId="14" fontId="0" fillId="0" borderId="19" xfId="0" applyNumberFormat="1" applyBorder="1"/>
    <xf numFmtId="164" fontId="0" fillId="0" borderId="24" xfId="0" applyNumberFormat="1" applyBorder="1" applyAlignment="1">
      <alignment horizontal="center"/>
    </xf>
    <xf numFmtId="164" fontId="2" fillId="0" borderId="25" xfId="0" applyNumberFormat="1" applyFont="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1" fillId="5" borderId="26" xfId="0" applyFont="1" applyFill="1" applyBorder="1" applyAlignment="1">
      <alignment horizontal="center"/>
    </xf>
    <xf numFmtId="0" fontId="1" fillId="5" borderId="28" xfId="0" applyFont="1" applyFill="1" applyBorder="1" applyAlignment="1">
      <alignment horizontal="center"/>
    </xf>
    <xf numFmtId="0" fontId="1" fillId="5" borderId="0" xfId="0" applyFont="1" applyFill="1" applyAlignment="1">
      <alignment horizontal="center" wrapText="1"/>
    </xf>
    <xf numFmtId="0" fontId="1" fillId="4" borderId="26" xfId="0" applyFont="1" applyFill="1" applyBorder="1" applyAlignment="1">
      <alignment horizontal="center" wrapText="1"/>
    </xf>
    <xf numFmtId="0" fontId="1" fillId="4" borderId="28" xfId="0" applyFont="1" applyFill="1" applyBorder="1" applyAlignment="1">
      <alignment horizontal="center" wrapText="1"/>
    </xf>
    <xf numFmtId="0" fontId="1" fillId="4" borderId="27" xfId="0" applyFont="1" applyFill="1" applyBorder="1" applyAlignment="1">
      <alignment horizontal="center"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20" fontId="0" fillId="3" borderId="3" xfId="0" applyNumberFormat="1" applyFill="1" applyBorder="1" applyAlignment="1">
      <alignment horizontal="center"/>
    </xf>
    <xf numFmtId="20" fontId="0" fillId="3" borderId="9" xfId="0" applyNumberFormat="1" applyFill="1" applyBorder="1" applyAlignment="1">
      <alignment horizontal="center"/>
    </xf>
    <xf numFmtId="20" fontId="0" fillId="0" borderId="7" xfId="0" applyNumberFormat="1" applyBorder="1" applyAlignment="1">
      <alignment horizontal="center"/>
    </xf>
    <xf numFmtId="20" fontId="0" fillId="0" borderId="1" xfId="0" applyNumberFormat="1" applyBorder="1" applyAlignment="1">
      <alignment horizontal="center"/>
    </xf>
    <xf numFmtId="20" fontId="0" fillId="3" borderId="7" xfId="0" applyNumberFormat="1" applyFill="1" applyBorder="1" applyAlignment="1">
      <alignment horizontal="center"/>
    </xf>
    <xf numFmtId="20" fontId="0" fillId="3" borderId="1" xfId="0" applyNumberFormat="1" applyFill="1" applyBorder="1" applyAlignment="1">
      <alignment horizontal="center"/>
    </xf>
    <xf numFmtId="20" fontId="0" fillId="0" borderId="12" xfId="0" applyNumberFormat="1" applyBorder="1" applyAlignment="1">
      <alignment horizontal="center"/>
    </xf>
    <xf numFmtId="20" fontId="0" fillId="0" borderId="19" xfId="0" applyNumberFormat="1" applyBorder="1" applyAlignment="1">
      <alignment horizontal="center"/>
    </xf>
    <xf numFmtId="20" fontId="5" fillId="8" borderId="14" xfId="0" applyNumberFormat="1" applyFont="1" applyFill="1" applyBorder="1" applyAlignment="1">
      <alignment horizontal="center"/>
    </xf>
    <xf numFmtId="20" fontId="5" fillId="8" borderId="15" xfId="0" applyNumberFormat="1" applyFont="1" applyFill="1" applyBorder="1" applyAlignment="1">
      <alignment horizontal="center"/>
    </xf>
    <xf numFmtId="0" fontId="3" fillId="0" borderId="0" xfId="0" applyFont="1" applyAlignment="1">
      <alignment horizontal="center" vertical="center"/>
    </xf>
    <xf numFmtId="0" fontId="7" fillId="0" borderId="0" xfId="0" applyFont="1"/>
    <xf numFmtId="20" fontId="0" fillId="3" borderId="9" xfId="0" applyNumberFormat="1" applyFill="1" applyBorder="1"/>
    <xf numFmtId="20" fontId="0" fillId="0" borderId="1" xfId="0" applyNumberFormat="1" applyBorder="1"/>
    <xf numFmtId="0" fontId="8" fillId="0" borderId="0" xfId="0" applyFont="1" applyAlignment="1">
      <alignment horizontal="right"/>
    </xf>
    <xf numFmtId="0" fontId="8" fillId="0" borderId="0" xfId="0" applyFont="1"/>
    <xf numFmtId="0" fontId="2" fillId="9" borderId="22" xfId="0" applyFont="1" applyFill="1" applyBorder="1" applyAlignment="1">
      <alignment horizontal="center" vertical="center"/>
    </xf>
    <xf numFmtId="0" fontId="2" fillId="9" borderId="1" xfId="0" applyFont="1" applyFill="1" applyBorder="1" applyAlignment="1">
      <alignment horizontal="center" vertical="center"/>
    </xf>
    <xf numFmtId="0" fontId="1" fillId="4" borderId="34" xfId="0" applyFont="1" applyFill="1" applyBorder="1" applyAlignment="1">
      <alignment horizontal="center" wrapText="1"/>
    </xf>
    <xf numFmtId="20" fontId="0" fillId="0" borderId="38" xfId="0" applyNumberFormat="1" applyBorder="1" applyAlignment="1">
      <alignment horizontal="center"/>
    </xf>
    <xf numFmtId="20" fontId="0" fillId="3" borderId="38" xfId="0" applyNumberFormat="1" applyFill="1" applyBorder="1" applyAlignment="1">
      <alignment horizontal="center"/>
    </xf>
    <xf numFmtId="20" fontId="0" fillId="0" borderId="24" xfId="0" applyNumberFormat="1" applyBorder="1" applyAlignment="1">
      <alignment horizontal="center"/>
    </xf>
    <xf numFmtId="0" fontId="2" fillId="10" borderId="42" xfId="0" applyFont="1" applyFill="1" applyBorder="1"/>
    <xf numFmtId="0" fontId="0" fillId="6" borderId="7" xfId="0" applyFill="1" applyBorder="1"/>
    <xf numFmtId="0" fontId="2" fillId="10" borderId="46" xfId="0" applyFont="1" applyFill="1" applyBorder="1" applyAlignment="1">
      <alignment horizontal="center"/>
    </xf>
    <xf numFmtId="0" fontId="2" fillId="10" borderId="43" xfId="0" applyFont="1" applyFill="1" applyBorder="1" applyAlignment="1">
      <alignment horizontal="center"/>
    </xf>
    <xf numFmtId="0" fontId="0" fillId="0" borderId="1" xfId="0" applyBorder="1"/>
    <xf numFmtId="0" fontId="0" fillId="6" borderId="1" xfId="0" applyFill="1" applyBorder="1"/>
    <xf numFmtId="0" fontId="0" fillId="0" borderId="3" xfId="0" applyBorder="1"/>
    <xf numFmtId="0" fontId="0" fillId="0" borderId="9" xfId="0" applyBorder="1"/>
    <xf numFmtId="0" fontId="0" fillId="0" borderId="19" xfId="0" applyBorder="1"/>
    <xf numFmtId="0" fontId="0" fillId="0" borderId="4" xfId="0" applyBorder="1" applyAlignment="1">
      <alignment horizontal="center"/>
    </xf>
    <xf numFmtId="0" fontId="2" fillId="6" borderId="43" xfId="0" applyFont="1" applyFill="1" applyBorder="1" applyAlignment="1">
      <alignment horizontal="center"/>
    </xf>
    <xf numFmtId="0" fontId="0" fillId="0" borderId="47" xfId="0" applyBorder="1" applyAlignment="1">
      <alignment horizontal="center"/>
    </xf>
    <xf numFmtId="0" fontId="0" fillId="6" borderId="8" xfId="0" applyFill="1" applyBorder="1" applyAlignment="1">
      <alignment horizontal="center"/>
    </xf>
    <xf numFmtId="0" fontId="15" fillId="11" borderId="48" xfId="0" applyFont="1" applyFill="1" applyBorder="1" applyAlignment="1">
      <alignment horizontal="center"/>
    </xf>
    <xf numFmtId="0" fontId="15" fillId="11" borderId="49" xfId="0" applyFont="1" applyFill="1" applyBorder="1"/>
    <xf numFmtId="0" fontId="15" fillId="11" borderId="50" xfId="0" applyFont="1" applyFill="1" applyBorder="1"/>
    <xf numFmtId="0" fontId="15" fillId="12" borderId="51" xfId="0" applyFont="1" applyFill="1" applyBorder="1" applyAlignment="1">
      <alignment horizontal="center"/>
    </xf>
    <xf numFmtId="0" fontId="15" fillId="11" borderId="51" xfId="0" applyFont="1" applyFill="1" applyBorder="1" applyAlignment="1">
      <alignment horizontal="center"/>
    </xf>
    <xf numFmtId="0" fontId="16" fillId="6" borderId="7" xfId="0" applyFont="1" applyFill="1" applyBorder="1"/>
    <xf numFmtId="0" fontId="16" fillId="6" borderId="1" xfId="0" applyFont="1" applyFill="1" applyBorder="1"/>
    <xf numFmtId="0" fontId="16" fillId="6" borderId="8" xfId="0" applyFont="1" applyFill="1" applyBorder="1" applyAlignment="1">
      <alignment horizontal="center"/>
    </xf>
    <xf numFmtId="0" fontId="17" fillId="0" borderId="7" xfId="0" applyFont="1" applyBorder="1"/>
    <xf numFmtId="0" fontId="17" fillId="0" borderId="1" xfId="0" applyFont="1" applyBorder="1"/>
    <xf numFmtId="0" fontId="17" fillId="0" borderId="8" xfId="0" applyFont="1" applyBorder="1" applyAlignment="1">
      <alignment horizontal="center"/>
    </xf>
    <xf numFmtId="0" fontId="16" fillId="0" borderId="0" xfId="0" applyFont="1"/>
    <xf numFmtId="0" fontId="14" fillId="0" borderId="0" xfId="0" applyFont="1"/>
    <xf numFmtId="0" fontId="15" fillId="11" borderId="53" xfId="0" applyFont="1" applyFill="1" applyBorder="1" applyAlignment="1">
      <alignment horizontal="center"/>
    </xf>
    <xf numFmtId="0" fontId="1" fillId="5" borderId="56" xfId="0" applyFont="1" applyFill="1" applyBorder="1" applyAlignment="1">
      <alignment horizontal="center" wrapText="1"/>
    </xf>
    <xf numFmtId="20" fontId="0" fillId="3" borderId="56" xfId="0" applyNumberFormat="1" applyFill="1" applyBorder="1" applyAlignment="1">
      <alignment horizontal="center"/>
    </xf>
    <xf numFmtId="20" fontId="0" fillId="0" borderId="56" xfId="0" applyNumberFormat="1" applyBorder="1" applyAlignment="1">
      <alignment horizontal="center"/>
    </xf>
    <xf numFmtId="20" fontId="5" fillId="8" borderId="56" xfId="0" applyNumberFormat="1" applyFont="1" applyFill="1" applyBorder="1" applyAlignment="1">
      <alignment horizontal="center"/>
    </xf>
    <xf numFmtId="0" fontId="1" fillId="4" borderId="32" xfId="0" applyFont="1" applyFill="1" applyBorder="1" applyAlignment="1">
      <alignment horizontal="center" wrapText="1"/>
    </xf>
    <xf numFmtId="20" fontId="0" fillId="3" borderId="40" xfId="0" applyNumberFormat="1" applyFill="1" applyBorder="1" applyAlignment="1">
      <alignment horizontal="center"/>
    </xf>
    <xf numFmtId="14" fontId="0" fillId="13" borderId="7" xfId="0" applyNumberFormat="1" applyFill="1" applyBorder="1"/>
    <xf numFmtId="14" fontId="0" fillId="13" borderId="1" xfId="0" applyNumberFormat="1" applyFill="1" applyBorder="1"/>
    <xf numFmtId="14" fontId="0" fillId="14" borderId="7" xfId="0" applyNumberFormat="1" applyFill="1" applyBorder="1"/>
    <xf numFmtId="14" fontId="0" fillId="14" borderId="1" xfId="0" applyNumberFormat="1" applyFill="1" applyBorder="1"/>
    <xf numFmtId="20" fontId="0" fillId="14" borderId="7" xfId="0" applyNumberFormat="1" applyFill="1" applyBorder="1" applyAlignment="1">
      <alignment horizontal="center"/>
    </xf>
    <xf numFmtId="0" fontId="5" fillId="7" borderId="30" xfId="0" applyFont="1" applyFill="1" applyBorder="1" applyAlignment="1">
      <alignment horizontal="center" vertical="center" wrapText="1"/>
    </xf>
    <xf numFmtId="0" fontId="5" fillId="7" borderId="0" xfId="0" applyFont="1" applyFill="1" applyAlignment="1">
      <alignment horizontal="center" vertical="center" wrapText="1"/>
    </xf>
    <xf numFmtId="0" fontId="0" fillId="0" borderId="16" xfId="0" applyBorder="1" applyAlignment="1">
      <alignment horizontal="center"/>
    </xf>
    <xf numFmtId="0" fontId="0" fillId="0" borderId="0" xfId="0" applyAlignment="1">
      <alignment horizontal="center"/>
    </xf>
    <xf numFmtId="0" fontId="3" fillId="0" borderId="0" xfId="0" applyFont="1" applyAlignment="1">
      <alignment horizontal="center" vertical="center"/>
    </xf>
    <xf numFmtId="0" fontId="1" fillId="5" borderId="3"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4" borderId="3" xfId="0" applyFont="1" applyFill="1" applyBorder="1" applyAlignment="1">
      <alignment horizontal="center"/>
    </xf>
    <xf numFmtId="0" fontId="1" fillId="4" borderId="9" xfId="0" applyFont="1" applyFill="1" applyBorder="1" applyAlignment="1">
      <alignment horizontal="center"/>
    </xf>
    <xf numFmtId="0" fontId="1" fillId="4" borderId="40" xfId="0" applyFont="1" applyFill="1" applyBorder="1" applyAlignment="1">
      <alignment horizontal="center"/>
    </xf>
    <xf numFmtId="0" fontId="1" fillId="5" borderId="56" xfId="0" applyFont="1" applyFill="1" applyBorder="1" applyAlignment="1">
      <alignment horizontal="center"/>
    </xf>
    <xf numFmtId="0" fontId="1" fillId="4" borderId="4" xfId="0" applyFont="1" applyFill="1" applyBorder="1" applyAlignment="1">
      <alignment horizontal="center"/>
    </xf>
    <xf numFmtId="0" fontId="12" fillId="4" borderId="21" xfId="0" applyFont="1" applyFill="1" applyBorder="1" applyAlignment="1">
      <alignment horizontal="center"/>
    </xf>
    <xf numFmtId="0" fontId="12" fillId="4" borderId="10" xfId="0" applyFont="1" applyFill="1" applyBorder="1" applyAlignment="1">
      <alignment horizontal="center"/>
    </xf>
    <xf numFmtId="0" fontId="13" fillId="0" borderId="38" xfId="0" applyFont="1" applyBorder="1" applyAlignment="1">
      <alignment horizontal="left" vertical="top" wrapText="1"/>
    </xf>
    <xf numFmtId="0" fontId="0" fillId="0" borderId="17" xfId="0" applyBorder="1" applyAlignment="1">
      <alignment horizontal="left" vertical="top" wrapText="1"/>
    </xf>
    <xf numFmtId="0" fontId="5" fillId="9" borderId="42" xfId="0" applyFont="1" applyFill="1" applyBorder="1" applyAlignment="1">
      <alignment horizontal="center" wrapText="1"/>
    </xf>
    <xf numFmtId="0" fontId="14" fillId="9" borderId="41" xfId="0" applyFont="1" applyFill="1" applyBorder="1" applyAlignment="1">
      <alignment horizontal="center" wrapText="1"/>
    </xf>
    <xf numFmtId="0" fontId="14" fillId="9" borderId="18" xfId="0" applyFont="1" applyFill="1" applyBorder="1" applyAlignment="1">
      <alignment horizontal="center" wrapText="1"/>
    </xf>
    <xf numFmtId="0" fontId="14" fillId="9" borderId="30" xfId="0" applyFont="1" applyFill="1" applyBorder="1" applyAlignment="1">
      <alignment horizontal="center" wrapText="1"/>
    </xf>
    <xf numFmtId="0" fontId="14" fillId="9" borderId="0" xfId="0" applyFont="1" applyFill="1" applyAlignment="1">
      <alignment horizontal="center" wrapText="1"/>
    </xf>
    <xf numFmtId="0" fontId="14" fillId="9" borderId="29" xfId="0" applyFont="1" applyFill="1" applyBorder="1" applyAlignment="1">
      <alignment horizontal="center" wrapText="1"/>
    </xf>
    <xf numFmtId="0" fontId="14" fillId="9" borderId="44" xfId="0" applyFont="1" applyFill="1" applyBorder="1" applyAlignment="1">
      <alignment horizontal="center" wrapText="1"/>
    </xf>
    <xf numFmtId="0" fontId="14" fillId="9" borderId="16" xfId="0" applyFont="1" applyFill="1" applyBorder="1" applyAlignment="1">
      <alignment horizontal="center" wrapText="1"/>
    </xf>
    <xf numFmtId="0" fontId="14" fillId="9" borderId="45" xfId="0" applyFont="1" applyFill="1" applyBorder="1" applyAlignment="1">
      <alignment horizontal="center" wrapText="1"/>
    </xf>
    <xf numFmtId="0" fontId="11" fillId="0" borderId="39" xfId="0" applyFont="1" applyBorder="1" applyAlignment="1">
      <alignment horizontal="left" wrapText="1"/>
    </xf>
    <xf numFmtId="0" fontId="0" fillId="0" borderId="39" xfId="0" applyBorder="1" applyAlignment="1">
      <alignment horizontal="left" wrapText="1"/>
    </xf>
    <xf numFmtId="0" fontId="2" fillId="9" borderId="33" xfId="0" applyFont="1" applyFill="1" applyBorder="1" applyAlignment="1">
      <alignment horizontal="center" vertical="center" wrapText="1"/>
    </xf>
    <xf numFmtId="0" fontId="2" fillId="9" borderId="35" xfId="0" applyFont="1" applyFill="1" applyBorder="1" applyAlignment="1">
      <alignment horizontal="center" vertical="center"/>
    </xf>
    <xf numFmtId="0" fontId="2" fillId="9" borderId="37" xfId="0" applyFont="1" applyFill="1" applyBorder="1" applyAlignment="1">
      <alignment horizontal="center" vertical="center"/>
    </xf>
    <xf numFmtId="0" fontId="2" fillId="9" borderId="38" xfId="0" applyFont="1" applyFill="1" applyBorder="1" applyAlignment="1">
      <alignment horizontal="center" vertical="center"/>
    </xf>
    <xf numFmtId="0" fontId="10" fillId="0" borderId="32" xfId="0" applyFont="1" applyBorder="1" applyAlignment="1">
      <alignment horizontal="left" wrapText="1"/>
    </xf>
    <xf numFmtId="0" fontId="9" fillId="0" borderId="31" xfId="0" applyFont="1" applyBorder="1" applyAlignment="1">
      <alignment horizontal="left" wrapText="1"/>
    </xf>
    <xf numFmtId="0" fontId="11" fillId="0" borderId="32" xfId="0" applyFont="1" applyBorder="1" applyAlignment="1">
      <alignment horizontal="left" vertical="center" wrapText="1"/>
    </xf>
    <xf numFmtId="0" fontId="11" fillId="0" borderId="31" xfId="0" applyFont="1" applyBorder="1" applyAlignment="1">
      <alignment horizontal="left" vertical="center" wrapText="1"/>
    </xf>
    <xf numFmtId="0" fontId="11" fillId="0" borderId="34" xfId="0" applyFont="1" applyBorder="1" applyAlignment="1">
      <alignment horizontal="left" vertical="center" wrapText="1"/>
    </xf>
    <xf numFmtId="0" fontId="11" fillId="0" borderId="0" xfId="0" applyFont="1" applyAlignment="1">
      <alignment horizontal="left" vertical="center" wrapText="1"/>
    </xf>
    <xf numFmtId="0" fontId="11" fillId="0" borderId="25" xfId="0" applyFont="1" applyBorder="1" applyAlignment="1">
      <alignment horizontal="left" vertical="center" wrapText="1"/>
    </xf>
    <xf numFmtId="0" fontId="11" fillId="0" borderId="36" xfId="0" applyFont="1" applyBorder="1" applyAlignment="1">
      <alignment horizontal="left" vertical="center" wrapText="1"/>
    </xf>
    <xf numFmtId="0" fontId="19" fillId="0" borderId="32" xfId="0" applyFont="1" applyBorder="1" applyAlignment="1">
      <alignment horizontal="left" wrapText="1"/>
    </xf>
    <xf numFmtId="0" fontId="15" fillId="12" borderId="0" xfId="0" applyFont="1" applyFill="1" applyAlignment="1"/>
    <xf numFmtId="0" fontId="15" fillId="12" borderId="52" xfId="0" applyFont="1" applyFill="1" applyBorder="1" applyAlignment="1"/>
    <xf numFmtId="0" fontId="15" fillId="11" borderId="0" xfId="0" applyFont="1" applyFill="1" applyAlignment="1"/>
    <xf numFmtId="0" fontId="15" fillId="11" borderId="52" xfId="0" applyFont="1" applyFill="1" applyBorder="1" applyAlignment="1"/>
    <xf numFmtId="0" fontId="15" fillId="11" borderId="54" xfId="0" applyFont="1" applyFill="1" applyBorder="1" applyAlignment="1"/>
    <xf numFmtId="0" fontId="15" fillId="11" borderId="55" xfId="0" applyFont="1" applyFill="1" applyBorder="1" applyAlignment="1"/>
  </cellXfs>
  <cellStyles count="1">
    <cellStyle name="Normal" xfId="0" builtinId="0"/>
  </cellStyles>
  <dxfs count="4">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36231</xdr:colOff>
      <xdr:row>0</xdr:row>
      <xdr:rowOff>40821</xdr:rowOff>
    </xdr:from>
    <xdr:to>
      <xdr:col>0</xdr:col>
      <xdr:colOff>611813</xdr:colOff>
      <xdr:row>0</xdr:row>
      <xdr:rowOff>551208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6231" y="40821"/>
          <a:ext cx="575582" cy="505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65"/>
  <sheetViews>
    <sheetView showGridLines="0" tabSelected="1" topLeftCell="A32" zoomScale="208" zoomScaleNormal="99" workbookViewId="0">
      <selection activeCell="B41" sqref="B41:T41"/>
    </sheetView>
  </sheetViews>
  <sheetFormatPr defaultColWidth="8.85546875" defaultRowHeight="15" customHeight="1"/>
  <cols>
    <col min="1" max="1" width="43.42578125" bestFit="1" customWidth="1"/>
    <col min="2" max="6" width="12.7109375" customWidth="1"/>
    <col min="7" max="8" width="11.7109375" customWidth="1"/>
    <col min="9" max="9" width="12.42578125" customWidth="1"/>
    <col min="10" max="20" width="11.7109375" customWidth="1"/>
  </cols>
  <sheetData>
    <row r="1" spans="1:150" ht="44.25" customHeight="1">
      <c r="A1" s="104" t="s">
        <v>0</v>
      </c>
      <c r="B1" s="105"/>
      <c r="C1" s="105"/>
      <c r="D1" s="105"/>
      <c r="E1" s="105"/>
      <c r="F1" s="105"/>
      <c r="G1" s="105"/>
      <c r="H1" s="105"/>
      <c r="I1" s="105"/>
      <c r="J1" s="105"/>
      <c r="K1" s="105"/>
      <c r="L1" s="105"/>
      <c r="M1" s="105"/>
      <c r="N1" s="105"/>
      <c r="O1" s="105"/>
      <c r="P1" s="105"/>
      <c r="Q1" s="105"/>
      <c r="R1" s="105"/>
      <c r="S1" s="105"/>
      <c r="T1" s="105"/>
    </row>
    <row r="2" spans="1:150"/>
    <row r="3" spans="1:150">
      <c r="A3" s="40" t="s">
        <v>1</v>
      </c>
      <c r="B3" s="41" t="s">
        <v>2</v>
      </c>
      <c r="C3" s="41" t="s">
        <v>3</v>
      </c>
      <c r="D3" s="76" t="s">
        <v>4</v>
      </c>
    </row>
    <row r="4" spans="1:150">
      <c r="A4" s="6" t="s">
        <v>5</v>
      </c>
      <c r="B4" s="42">
        <v>1</v>
      </c>
      <c r="C4" s="42" t="s">
        <v>6</v>
      </c>
      <c r="D4" s="77" t="s">
        <v>7</v>
      </c>
      <c r="F4" s="79" t="s">
        <v>7</v>
      </c>
      <c r="G4" s="80" t="s">
        <v>8</v>
      </c>
      <c r="H4" s="81"/>
      <c r="I4" s="91"/>
    </row>
    <row r="5" spans="1:150">
      <c r="A5" s="6" t="s">
        <v>9</v>
      </c>
      <c r="B5" s="42">
        <v>2</v>
      </c>
      <c r="C5" s="42" t="s">
        <v>10</v>
      </c>
      <c r="D5" s="77" t="s">
        <v>11</v>
      </c>
      <c r="F5" s="82" t="s">
        <v>12</v>
      </c>
      <c r="G5" s="145" t="s">
        <v>13</v>
      </c>
      <c r="H5" s="146"/>
      <c r="I5" s="91"/>
    </row>
    <row r="6" spans="1:150">
      <c r="A6" s="6" t="s">
        <v>14</v>
      </c>
      <c r="B6" s="42">
        <v>3</v>
      </c>
      <c r="C6" s="42" t="s">
        <v>15</v>
      </c>
      <c r="D6" s="77" t="s">
        <v>16</v>
      </c>
      <c r="F6" s="83" t="s">
        <v>11</v>
      </c>
      <c r="G6" s="147" t="s">
        <v>17</v>
      </c>
      <c r="H6" s="148"/>
    </row>
    <row r="7" spans="1:150">
      <c r="A7" s="6" t="s">
        <v>18</v>
      </c>
      <c r="B7" s="42">
        <v>4</v>
      </c>
      <c r="C7" s="42" t="s">
        <v>19</v>
      </c>
      <c r="D7" s="77" t="s">
        <v>20</v>
      </c>
      <c r="F7" s="82" t="s">
        <v>20</v>
      </c>
      <c r="G7" s="145" t="s">
        <v>21</v>
      </c>
      <c r="H7" s="146"/>
    </row>
    <row r="8" spans="1:150">
      <c r="A8" s="6" t="s">
        <v>22</v>
      </c>
      <c r="B8" s="42">
        <v>5</v>
      </c>
      <c r="C8" s="42" t="s">
        <v>23</v>
      </c>
      <c r="D8" s="77" t="s">
        <v>24</v>
      </c>
      <c r="F8" s="83" t="s">
        <v>24</v>
      </c>
      <c r="G8" s="147" t="s">
        <v>25</v>
      </c>
      <c r="H8" s="148"/>
    </row>
    <row r="9" spans="1:150">
      <c r="A9" s="6" t="s">
        <v>26</v>
      </c>
      <c r="B9" s="42">
        <v>6</v>
      </c>
      <c r="C9" s="42" t="s">
        <v>27</v>
      </c>
      <c r="D9" s="77" t="s">
        <v>12</v>
      </c>
      <c r="F9" s="82" t="s">
        <v>28</v>
      </c>
      <c r="G9" s="145" t="s">
        <v>29</v>
      </c>
      <c r="H9" s="146"/>
    </row>
    <row r="10" spans="1:150" ht="14.45" customHeight="1">
      <c r="A10" s="6" t="s">
        <v>30</v>
      </c>
      <c r="B10" s="42">
        <v>7</v>
      </c>
      <c r="C10" s="42" t="s">
        <v>31</v>
      </c>
      <c r="D10" s="77" t="s">
        <v>28</v>
      </c>
      <c r="F10" s="92" t="s">
        <v>16</v>
      </c>
      <c r="G10" s="149" t="s">
        <v>32</v>
      </c>
      <c r="H10" s="150"/>
    </row>
    <row r="11" spans="1:150">
      <c r="A11" s="55"/>
    </row>
    <row r="12" spans="1:150" ht="24" customHeight="1">
      <c r="A12" s="108" t="s">
        <v>33</v>
      </c>
      <c r="B12" s="106"/>
      <c r="C12" s="106"/>
      <c r="D12" s="106"/>
      <c r="E12" s="106"/>
      <c r="F12" s="106"/>
      <c r="G12" s="106"/>
      <c r="H12" s="106"/>
      <c r="I12" s="106"/>
      <c r="J12" s="106"/>
      <c r="K12" s="106"/>
      <c r="L12" s="106"/>
      <c r="M12" s="106"/>
      <c r="N12" s="107"/>
      <c r="O12" s="107"/>
      <c r="P12" s="107"/>
      <c r="Q12" s="107"/>
      <c r="R12" s="107"/>
      <c r="S12" s="107"/>
      <c r="T12" s="107"/>
    </row>
    <row r="13" spans="1:150" s="2" customFormat="1">
      <c r="A13" s="108"/>
      <c r="B13" s="112" t="s">
        <v>34</v>
      </c>
      <c r="C13" s="116"/>
      <c r="D13" s="109" t="s">
        <v>35</v>
      </c>
      <c r="E13" s="110"/>
      <c r="F13" s="111"/>
      <c r="G13" s="112" t="s">
        <v>36</v>
      </c>
      <c r="H13" s="113"/>
      <c r="I13" s="113"/>
      <c r="J13" s="113"/>
      <c r="K13" s="114"/>
      <c r="L13" s="114"/>
      <c r="M13" s="114"/>
      <c r="N13" s="115" t="s">
        <v>37</v>
      </c>
      <c r="O13" s="115"/>
      <c r="P13" s="115"/>
      <c r="Q13" s="115"/>
      <c r="R13" s="115"/>
      <c r="S13" s="115"/>
      <c r="T13" s="115"/>
    </row>
    <row r="14" spans="1:150" s="2" customFormat="1" ht="32.1">
      <c r="A14" s="108"/>
      <c r="B14" s="4" t="s">
        <v>38</v>
      </c>
      <c r="C14" s="5" t="s">
        <v>39</v>
      </c>
      <c r="D14" s="7" t="s">
        <v>38</v>
      </c>
      <c r="E14" s="3" t="s">
        <v>39</v>
      </c>
      <c r="F14" s="17" t="s">
        <v>40</v>
      </c>
      <c r="G14" s="14" t="s">
        <v>41</v>
      </c>
      <c r="H14" s="15" t="s">
        <v>42</v>
      </c>
      <c r="I14" s="15" t="s">
        <v>43</v>
      </c>
      <c r="J14" s="15" t="s">
        <v>44</v>
      </c>
      <c r="K14" s="16" t="s">
        <v>45</v>
      </c>
      <c r="L14" s="16" t="s">
        <v>46</v>
      </c>
      <c r="M14" s="97" t="s">
        <v>47</v>
      </c>
      <c r="N14" s="93" t="s">
        <v>48</v>
      </c>
      <c r="O14" s="93" t="s">
        <v>42</v>
      </c>
      <c r="P14" s="93" t="s">
        <v>43</v>
      </c>
      <c r="Q14" s="93" t="s">
        <v>44</v>
      </c>
      <c r="R14" s="93" t="s">
        <v>45</v>
      </c>
      <c r="S14" s="93" t="s">
        <v>46</v>
      </c>
      <c r="T14" s="93" t="s">
        <v>47</v>
      </c>
    </row>
    <row r="15" spans="1:150" s="2" customFormat="1" ht="24">
      <c r="A15" s="54"/>
      <c r="B15" s="32"/>
      <c r="C15" s="33"/>
      <c r="D15" s="34"/>
      <c r="E15" s="35"/>
      <c r="F15" s="36"/>
      <c r="G15" s="37" t="str">
        <f>C4</f>
        <v>RM</v>
      </c>
      <c r="H15" s="38" t="str">
        <f>C5</f>
        <v>DD</v>
      </c>
      <c r="I15" s="38" t="str">
        <f>C6</f>
        <v>JL</v>
      </c>
      <c r="J15" s="38" t="s">
        <v>19</v>
      </c>
      <c r="K15" s="39" t="str">
        <f>C8</f>
        <v>FJ</v>
      </c>
      <c r="L15" s="62" t="str">
        <f>C9</f>
        <v>AH</v>
      </c>
      <c r="M15" s="62" t="str">
        <f>C10</f>
        <v>CL</v>
      </c>
      <c r="N15" s="93" t="str">
        <f>C4</f>
        <v>RM</v>
      </c>
      <c r="O15" s="93" t="str">
        <f>C5</f>
        <v>DD</v>
      </c>
      <c r="P15" s="93" t="str">
        <f>C6</f>
        <v>JL</v>
      </c>
      <c r="Q15" s="93" t="str">
        <f>C7</f>
        <v>LA</v>
      </c>
      <c r="R15" s="93" t="str">
        <f>C8</f>
        <v>FJ</v>
      </c>
      <c r="S15" s="93" t="str">
        <f>C9</f>
        <v>AH</v>
      </c>
      <c r="T15" s="93" t="str">
        <f>C10</f>
        <v>CL</v>
      </c>
    </row>
    <row r="16" spans="1:150" s="1" customFormat="1">
      <c r="A16" s="21" t="s">
        <v>49</v>
      </c>
      <c r="B16" s="44">
        <f>SUM(G16:M16)</f>
        <v>2.4305555555555559E-2</v>
      </c>
      <c r="C16" s="56">
        <f>SUM(N16:T16)</f>
        <v>3.888888888888889E-2</v>
      </c>
      <c r="D16" s="22">
        <v>45566</v>
      </c>
      <c r="E16" s="23">
        <v>45566</v>
      </c>
      <c r="F16" s="24">
        <f>E16-D16</f>
        <v>0</v>
      </c>
      <c r="G16" s="44">
        <v>3.472222222222222E-3</v>
      </c>
      <c r="H16" s="44">
        <v>3.472222222222222E-3</v>
      </c>
      <c r="I16" s="44">
        <v>3.472222222222222E-3</v>
      </c>
      <c r="J16" s="44">
        <v>3.472222222222222E-3</v>
      </c>
      <c r="K16" s="44">
        <v>3.472222222222222E-3</v>
      </c>
      <c r="L16" s="44">
        <v>3.472222222222222E-3</v>
      </c>
      <c r="M16" s="44">
        <v>3.472222222222222E-3</v>
      </c>
      <c r="N16" s="44">
        <v>5.5555555555555558E-3</v>
      </c>
      <c r="O16" s="45">
        <v>4.8611111111111112E-3</v>
      </c>
      <c r="P16" s="45">
        <v>6.9444444444444441E-3</v>
      </c>
      <c r="Q16" s="45">
        <v>6.2500000000000003E-3</v>
      </c>
      <c r="R16" s="45">
        <v>3.472222222222222E-3</v>
      </c>
      <c r="S16" s="45">
        <v>7.6388888888888886E-3</v>
      </c>
      <c r="T16" s="98">
        <v>4.1666666666666666E-3</v>
      </c>
      <c r="U16" s="58"/>
      <c r="V16" s="59"/>
      <c r="W16" s="59"/>
      <c r="X16" s="59"/>
      <c r="Y16" s="59"/>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row>
    <row r="17" spans="1:150">
      <c r="A17" s="25" t="s">
        <v>50</v>
      </c>
      <c r="B17" s="46">
        <f>SUM(G17:M17)</f>
        <v>4.8611111111111119E-2</v>
      </c>
      <c r="C17" s="57">
        <f>SUM(N17:T17)</f>
        <v>2.2222222222222223E-2</v>
      </c>
      <c r="D17" s="9">
        <v>45567</v>
      </c>
      <c r="E17" s="12">
        <v>45567</v>
      </c>
      <c r="F17" s="19">
        <f t="shared" ref="F17:F35" si="0">E17-D17</f>
        <v>0</v>
      </c>
      <c r="G17" s="46">
        <v>6.9444444444444441E-3</v>
      </c>
      <c r="H17" s="46">
        <v>6.9444444444444441E-3</v>
      </c>
      <c r="I17" s="46">
        <v>6.9444444444444441E-3</v>
      </c>
      <c r="J17" s="46">
        <v>6.9444444444444441E-3</v>
      </c>
      <c r="K17" s="46">
        <v>6.9444444444444441E-3</v>
      </c>
      <c r="L17" s="46">
        <v>6.9444444444444441E-3</v>
      </c>
      <c r="M17" s="46">
        <v>6.9444444444444441E-3</v>
      </c>
      <c r="N17" s="95">
        <v>6.9444444444444441E-3</v>
      </c>
      <c r="O17" s="95">
        <v>2.0833333333333333E-3</v>
      </c>
      <c r="P17" s="95">
        <v>0</v>
      </c>
      <c r="Q17" s="95">
        <v>3.472222222222222E-3</v>
      </c>
      <c r="R17" s="95">
        <v>4.1666666666666666E-3</v>
      </c>
      <c r="S17" s="95">
        <v>5.5555555555555558E-3</v>
      </c>
      <c r="T17" s="95">
        <v>0</v>
      </c>
    </row>
    <row r="18" spans="1:150" s="1" customFormat="1">
      <c r="A18" s="26" t="s">
        <v>51</v>
      </c>
      <c r="B18" s="44">
        <f>SUM(G18:M18)</f>
        <v>0.29166666666666663</v>
      </c>
      <c r="C18" s="56">
        <f t="shared" ref="C17:C35" si="1">SUM(N18:T18)</f>
        <v>0.29166666666666663</v>
      </c>
      <c r="D18" s="8">
        <v>45569</v>
      </c>
      <c r="E18" s="11">
        <v>45569</v>
      </c>
      <c r="F18" s="18">
        <f t="shared" si="0"/>
        <v>0</v>
      </c>
      <c r="G18" s="48">
        <v>4.1666666666666664E-2</v>
      </c>
      <c r="H18" s="48">
        <v>4.1666666666666664E-2</v>
      </c>
      <c r="I18" s="48">
        <v>4.1666666666666664E-2</v>
      </c>
      <c r="J18" s="48">
        <v>4.1666666666666664E-2</v>
      </c>
      <c r="K18" s="48">
        <v>4.1666666666666664E-2</v>
      </c>
      <c r="L18" s="48">
        <v>4.1666666666666664E-2</v>
      </c>
      <c r="M18" s="48">
        <v>4.1666666666666664E-2</v>
      </c>
      <c r="N18" s="48">
        <v>4.1666666666666664E-2</v>
      </c>
      <c r="O18" s="48">
        <v>4.1666666666666664E-2</v>
      </c>
      <c r="P18" s="48">
        <v>4.1666666666666664E-2</v>
      </c>
      <c r="Q18" s="48">
        <v>4.1666666666666664E-2</v>
      </c>
      <c r="R18" s="48">
        <v>4.1666666666666664E-2</v>
      </c>
      <c r="S18" s="48">
        <v>4.1666666666666664E-2</v>
      </c>
      <c r="T18" s="48">
        <v>4.1666666666666664E-2</v>
      </c>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row>
    <row r="19" spans="1:150">
      <c r="A19" s="25" t="s">
        <v>52</v>
      </c>
      <c r="B19" s="46">
        <f t="shared" ref="B18:B35" si="2">SUM(G19:M19)</f>
        <v>2.0833333333333332E-2</v>
      </c>
      <c r="C19" s="57">
        <f t="shared" si="1"/>
        <v>1.3888888888888888E-2</v>
      </c>
      <c r="D19" s="9">
        <v>45569</v>
      </c>
      <c r="E19" s="12">
        <v>45569</v>
      </c>
      <c r="F19" s="19">
        <f t="shared" si="0"/>
        <v>0</v>
      </c>
      <c r="G19" s="46">
        <v>2.0833333333333332E-2</v>
      </c>
      <c r="H19" s="46">
        <v>0</v>
      </c>
      <c r="I19" s="46">
        <v>0</v>
      </c>
      <c r="J19" s="46">
        <v>0</v>
      </c>
      <c r="K19" s="46">
        <v>0</v>
      </c>
      <c r="L19" s="46">
        <v>0</v>
      </c>
      <c r="M19" s="46">
        <v>0</v>
      </c>
      <c r="N19" s="95">
        <v>1.3888888888888888E-2</v>
      </c>
      <c r="O19" s="46">
        <v>0</v>
      </c>
      <c r="P19" s="46">
        <v>0</v>
      </c>
      <c r="Q19" s="46">
        <v>0</v>
      </c>
      <c r="R19" s="46">
        <v>0</v>
      </c>
      <c r="S19" s="46">
        <v>0</v>
      </c>
      <c r="T19" s="46">
        <v>0</v>
      </c>
    </row>
    <row r="20" spans="1:150" s="1" customFormat="1">
      <c r="A20" s="1" t="s">
        <v>53</v>
      </c>
      <c r="B20" s="44">
        <f t="shared" si="2"/>
        <v>7.2916666666666657E-2</v>
      </c>
      <c r="C20" s="56">
        <f t="shared" si="1"/>
        <v>9.7222222222222238E-2</v>
      </c>
      <c r="D20" s="8">
        <v>45573</v>
      </c>
      <c r="E20" s="11">
        <v>45574</v>
      </c>
      <c r="F20" s="18">
        <f t="shared" si="0"/>
        <v>1</v>
      </c>
      <c r="G20" s="48">
        <v>1.0416666666666666E-2</v>
      </c>
      <c r="H20" s="48">
        <v>1.0416666666666666E-2</v>
      </c>
      <c r="I20" s="48">
        <v>1.0416666666666666E-2</v>
      </c>
      <c r="J20" s="48">
        <v>1.0416666666666666E-2</v>
      </c>
      <c r="K20" s="48">
        <v>1.0416666666666666E-2</v>
      </c>
      <c r="L20" s="48">
        <v>1.0416666666666666E-2</v>
      </c>
      <c r="M20" s="48">
        <v>1.0416666666666666E-2</v>
      </c>
      <c r="N20" s="48">
        <v>1.3888888888888888E-2</v>
      </c>
      <c r="O20" s="48">
        <v>1.3888888888888888E-2</v>
      </c>
      <c r="P20" s="48">
        <v>1.3888888888888888E-2</v>
      </c>
      <c r="Q20" s="48">
        <v>1.3888888888888888E-2</v>
      </c>
      <c r="R20" s="48">
        <v>1.3888888888888888E-2</v>
      </c>
      <c r="S20" s="48">
        <v>1.3888888888888888E-2</v>
      </c>
      <c r="T20" s="48">
        <v>1.3888888888888888E-2</v>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row>
    <row r="21" spans="1:150">
      <c r="A21" t="s">
        <v>54</v>
      </c>
      <c r="B21" s="46">
        <f t="shared" si="2"/>
        <v>4.8611111111111105E-2</v>
      </c>
      <c r="C21" s="57">
        <f t="shared" si="1"/>
        <v>7.4305555555555569E-2</v>
      </c>
      <c r="D21" s="9">
        <v>45573</v>
      </c>
      <c r="E21" s="12">
        <v>45573</v>
      </c>
      <c r="F21" s="19">
        <f t="shared" si="0"/>
        <v>0</v>
      </c>
      <c r="G21" s="46">
        <v>6.9444444444444441E-3</v>
      </c>
      <c r="H21" s="47">
        <v>0</v>
      </c>
      <c r="I21" s="47">
        <v>0</v>
      </c>
      <c r="J21" s="47">
        <v>4.1666666666666664E-2</v>
      </c>
      <c r="K21" s="63">
        <v>0</v>
      </c>
      <c r="L21" s="63">
        <v>0</v>
      </c>
      <c r="M21" s="63">
        <v>0</v>
      </c>
      <c r="N21" s="95">
        <v>1.7361111111111112E-2</v>
      </c>
      <c r="O21" s="95">
        <v>0</v>
      </c>
      <c r="P21" s="95">
        <v>0</v>
      </c>
      <c r="Q21" s="95">
        <v>0.05</v>
      </c>
      <c r="R21" s="95">
        <v>0</v>
      </c>
      <c r="S21" s="95">
        <v>6.9444444444444441E-3</v>
      </c>
      <c r="T21" s="95">
        <v>0</v>
      </c>
    </row>
    <row r="22" spans="1:150" s="1" customFormat="1">
      <c r="A22" s="1" t="s">
        <v>55</v>
      </c>
      <c r="B22" s="44">
        <f t="shared" si="2"/>
        <v>0.11458333333333334</v>
      </c>
      <c r="C22" s="56">
        <f t="shared" si="1"/>
        <v>6.25E-2</v>
      </c>
      <c r="D22" s="8">
        <v>45573</v>
      </c>
      <c r="E22" s="11">
        <v>45575</v>
      </c>
      <c r="F22" s="18">
        <f t="shared" si="0"/>
        <v>2</v>
      </c>
      <c r="G22" s="48">
        <v>1.3888888888888888E-2</v>
      </c>
      <c r="H22" s="48">
        <v>1.3888888888888888E-2</v>
      </c>
      <c r="I22" s="48">
        <v>1.3888888888888888E-2</v>
      </c>
      <c r="J22" s="48">
        <v>1.3888888888888888E-2</v>
      </c>
      <c r="K22" s="48">
        <v>3.125E-2</v>
      </c>
      <c r="L22" s="48">
        <v>1.3888888888888888E-2</v>
      </c>
      <c r="M22" s="48">
        <v>1.3888888888888888E-2</v>
      </c>
      <c r="N22" s="94">
        <v>4.1666666666666664E-2</v>
      </c>
      <c r="O22" s="94">
        <v>0</v>
      </c>
      <c r="P22" s="94">
        <v>0</v>
      </c>
      <c r="Q22" s="94">
        <v>0</v>
      </c>
      <c r="R22" s="94">
        <v>2.0833333333333332E-2</v>
      </c>
      <c r="S22" s="94">
        <v>0</v>
      </c>
      <c r="T22" s="94">
        <v>0</v>
      </c>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row>
    <row r="23" spans="1:150">
      <c r="A23" t="s">
        <v>56</v>
      </c>
      <c r="B23" s="46">
        <f t="shared" si="2"/>
        <v>1.7361111111111112E-2</v>
      </c>
      <c r="C23" s="57">
        <f t="shared" si="1"/>
        <v>2.1527777777777778E-2</v>
      </c>
      <c r="D23" s="9">
        <v>45573</v>
      </c>
      <c r="E23" s="12">
        <v>45571</v>
      </c>
      <c r="F23" s="19">
        <f t="shared" si="0"/>
        <v>-2</v>
      </c>
      <c r="G23" s="46">
        <v>1.7361111111111112E-2</v>
      </c>
      <c r="H23" s="47">
        <v>0</v>
      </c>
      <c r="I23" s="47">
        <v>0</v>
      </c>
      <c r="J23" s="47">
        <v>0</v>
      </c>
      <c r="K23" s="63">
        <v>0</v>
      </c>
      <c r="L23" s="63">
        <v>0</v>
      </c>
      <c r="M23" s="63">
        <v>0</v>
      </c>
      <c r="N23" s="95">
        <v>2.1527777777777778E-2</v>
      </c>
      <c r="O23" s="95">
        <v>0</v>
      </c>
      <c r="P23" s="95">
        <v>0</v>
      </c>
      <c r="Q23" s="95">
        <v>0</v>
      </c>
      <c r="R23" s="95">
        <v>0</v>
      </c>
      <c r="S23" s="95">
        <v>0</v>
      </c>
      <c r="T23" s="95">
        <v>0</v>
      </c>
    </row>
    <row r="24" spans="1:150" s="1" customFormat="1">
      <c r="A24" s="1" t="s">
        <v>57</v>
      </c>
      <c r="B24" s="44">
        <f t="shared" si="2"/>
        <v>0.21875</v>
      </c>
      <c r="C24" s="56">
        <f t="shared" si="1"/>
        <v>0.16666666666666666</v>
      </c>
      <c r="D24" s="8">
        <v>45573</v>
      </c>
      <c r="E24" s="11">
        <v>45574</v>
      </c>
      <c r="F24" s="18">
        <f t="shared" si="0"/>
        <v>1</v>
      </c>
      <c r="G24" s="48">
        <v>3.125E-2</v>
      </c>
      <c r="H24" s="48">
        <v>3.125E-2</v>
      </c>
      <c r="I24" s="48">
        <v>3.125E-2</v>
      </c>
      <c r="J24" s="48">
        <v>3.125E-2</v>
      </c>
      <c r="K24" s="48">
        <v>3.125E-2</v>
      </c>
      <c r="L24" s="48">
        <v>3.125E-2</v>
      </c>
      <c r="M24" s="48">
        <v>3.125E-2</v>
      </c>
      <c r="N24" s="94">
        <v>8.3333333333333329E-2</v>
      </c>
      <c r="O24" s="94">
        <v>0</v>
      </c>
      <c r="P24" s="94">
        <v>0</v>
      </c>
      <c r="Q24" s="94">
        <v>0</v>
      </c>
      <c r="R24" s="94">
        <v>0</v>
      </c>
      <c r="S24" s="94">
        <v>8.3333333333333329E-2</v>
      </c>
      <c r="T24" s="94">
        <v>0</v>
      </c>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row>
    <row r="25" spans="1:150">
      <c r="A25" t="s">
        <v>58</v>
      </c>
      <c r="B25" s="46">
        <f t="shared" si="2"/>
        <v>5.2083333333333343E-2</v>
      </c>
      <c r="C25" s="57">
        <f t="shared" si="1"/>
        <v>9.4444444444444442E-2</v>
      </c>
      <c r="D25" s="101">
        <v>45572</v>
      </c>
      <c r="E25" s="102">
        <v>45573</v>
      </c>
      <c r="F25" s="19">
        <f t="shared" si="0"/>
        <v>1</v>
      </c>
      <c r="G25" s="46">
        <v>1.0416666666666666E-2</v>
      </c>
      <c r="H25" s="47">
        <v>6.9444444444444441E-3</v>
      </c>
      <c r="I25" s="47">
        <v>6.9444444444444441E-3</v>
      </c>
      <c r="J25" s="47">
        <v>6.9444444444444441E-3</v>
      </c>
      <c r="K25" s="63">
        <v>6.9444444444444441E-3</v>
      </c>
      <c r="L25" s="63">
        <v>6.9444444444444441E-3</v>
      </c>
      <c r="M25" s="63">
        <v>6.9444444444444441E-3</v>
      </c>
      <c r="N25" s="95">
        <v>1.8749999999999999E-2</v>
      </c>
      <c r="O25" s="95">
        <v>1.4583333333333334E-2</v>
      </c>
      <c r="P25" s="95">
        <v>1.1805555555555555E-2</v>
      </c>
      <c r="Q25" s="95">
        <v>8.3333333333333332E-3</v>
      </c>
      <c r="R25" s="95">
        <v>1.5972222222222221E-2</v>
      </c>
      <c r="S25" s="95">
        <v>1.8055555555555554E-2</v>
      </c>
      <c r="T25" s="95">
        <v>6.9444444444444441E-3</v>
      </c>
    </row>
    <row r="26" spans="1:150" s="1" customFormat="1">
      <c r="A26" s="26" t="s">
        <v>59</v>
      </c>
      <c r="B26" s="44">
        <f t="shared" si="2"/>
        <v>3.125E-2</v>
      </c>
      <c r="C26" s="56">
        <f t="shared" si="1"/>
        <v>3.125E-2</v>
      </c>
      <c r="D26" s="99">
        <v>45573</v>
      </c>
      <c r="E26" s="100">
        <v>45573</v>
      </c>
      <c r="F26" s="18">
        <f t="shared" ref="F26:F31" si="3">E26-D26</f>
        <v>0</v>
      </c>
      <c r="G26" s="48">
        <v>1.0416666666666666E-2</v>
      </c>
      <c r="H26" s="48">
        <v>1.0416666666666666E-2</v>
      </c>
      <c r="I26" s="49">
        <v>0</v>
      </c>
      <c r="J26" s="48">
        <v>1.0416666666666666E-2</v>
      </c>
      <c r="K26" s="49">
        <v>0</v>
      </c>
      <c r="L26" s="49">
        <v>0</v>
      </c>
      <c r="M26" s="49">
        <v>0</v>
      </c>
      <c r="N26" s="48">
        <v>1.0416666666666666E-2</v>
      </c>
      <c r="O26" s="48">
        <v>1.0416666666666666E-2</v>
      </c>
      <c r="P26" s="49">
        <v>0</v>
      </c>
      <c r="Q26" s="48">
        <v>1.0416666666666666E-2</v>
      </c>
      <c r="R26" s="49">
        <v>0</v>
      </c>
      <c r="S26" s="49">
        <v>0</v>
      </c>
      <c r="T26" s="49">
        <v>0</v>
      </c>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row>
    <row r="27" spans="1:150">
      <c r="A27" s="25" t="s">
        <v>60</v>
      </c>
      <c r="B27" s="46">
        <f t="shared" si="2"/>
        <v>0.29166666666666663</v>
      </c>
      <c r="C27" s="57">
        <f t="shared" si="1"/>
        <v>0.29166666666666663</v>
      </c>
      <c r="D27" s="101">
        <v>45576</v>
      </c>
      <c r="E27" s="102">
        <v>45576</v>
      </c>
      <c r="F27" s="19">
        <f t="shared" si="3"/>
        <v>0</v>
      </c>
      <c r="G27" s="103">
        <v>4.1666666666666664E-2</v>
      </c>
      <c r="H27" s="103">
        <v>4.1666666666666664E-2</v>
      </c>
      <c r="I27" s="103">
        <v>4.1666666666666664E-2</v>
      </c>
      <c r="J27" s="103">
        <v>4.1666666666666664E-2</v>
      </c>
      <c r="K27" s="103">
        <v>4.1666666666666664E-2</v>
      </c>
      <c r="L27" s="103">
        <v>4.1666666666666664E-2</v>
      </c>
      <c r="M27" s="103">
        <v>4.1666666666666664E-2</v>
      </c>
      <c r="N27" s="103">
        <v>4.1666666666666664E-2</v>
      </c>
      <c r="O27" s="103">
        <v>4.1666666666666664E-2</v>
      </c>
      <c r="P27" s="103">
        <v>4.1666666666666664E-2</v>
      </c>
      <c r="Q27" s="103">
        <v>4.1666666666666664E-2</v>
      </c>
      <c r="R27" s="103">
        <v>4.1666666666666664E-2</v>
      </c>
      <c r="S27" s="103">
        <v>4.1666666666666664E-2</v>
      </c>
      <c r="T27" s="103">
        <v>4.1666666666666664E-2</v>
      </c>
    </row>
    <row r="28" spans="1:150" s="1" customFormat="1">
      <c r="A28" s="26" t="s">
        <v>61</v>
      </c>
      <c r="B28" s="44">
        <f t="shared" si="2"/>
        <v>1.0416666666666666E-2</v>
      </c>
      <c r="C28" s="56">
        <f t="shared" si="1"/>
        <v>4.8611111111111112E-3</v>
      </c>
      <c r="D28" s="99">
        <v>45576</v>
      </c>
      <c r="E28" s="11">
        <v>45576</v>
      </c>
      <c r="F28" s="18">
        <f t="shared" si="3"/>
        <v>0</v>
      </c>
      <c r="G28" s="48">
        <v>1.0416666666666666E-2</v>
      </c>
      <c r="H28" s="49">
        <v>0</v>
      </c>
      <c r="I28" s="49">
        <v>0</v>
      </c>
      <c r="J28" s="49">
        <v>0</v>
      </c>
      <c r="K28" s="64">
        <v>0</v>
      </c>
      <c r="L28" s="64">
        <v>0</v>
      </c>
      <c r="M28" s="64">
        <v>0</v>
      </c>
      <c r="N28" s="94">
        <v>4.8611111111111112E-3</v>
      </c>
      <c r="O28" s="94">
        <v>0</v>
      </c>
      <c r="P28" s="94">
        <v>0</v>
      </c>
      <c r="Q28" s="94">
        <v>0</v>
      </c>
      <c r="R28" s="94">
        <v>0</v>
      </c>
      <c r="S28" s="94">
        <v>0</v>
      </c>
      <c r="T28" s="94">
        <v>0</v>
      </c>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row>
    <row r="29" spans="1:150">
      <c r="A29" s="25" t="s">
        <v>62</v>
      </c>
      <c r="B29" s="46">
        <f t="shared" si="2"/>
        <v>4.8611111111111119E-2</v>
      </c>
      <c r="C29" s="57">
        <f t="shared" si="1"/>
        <v>5.6250000000000001E-2</v>
      </c>
      <c r="D29" s="101">
        <v>45578</v>
      </c>
      <c r="E29" s="102">
        <v>45578</v>
      </c>
      <c r="F29" s="19">
        <f t="shared" si="3"/>
        <v>0</v>
      </c>
      <c r="G29" s="46">
        <v>6.9444444444444441E-3</v>
      </c>
      <c r="H29" s="46">
        <v>6.9444444444444441E-3</v>
      </c>
      <c r="I29" s="46">
        <v>6.9444444444444441E-3</v>
      </c>
      <c r="J29" s="46">
        <v>6.9444444444444441E-3</v>
      </c>
      <c r="K29" s="46">
        <v>6.9444444444444441E-3</v>
      </c>
      <c r="L29" s="46">
        <v>6.9444444444444441E-3</v>
      </c>
      <c r="M29" s="46">
        <v>6.9444444444444441E-3</v>
      </c>
      <c r="N29" s="95">
        <v>1.0416666666666666E-2</v>
      </c>
      <c r="O29" s="95">
        <v>3.472222222222222E-3</v>
      </c>
      <c r="P29" s="95">
        <v>4.8611111111111112E-3</v>
      </c>
      <c r="Q29" s="95">
        <v>8.3333333333333332E-3</v>
      </c>
      <c r="R29" s="95">
        <v>5.5555555555555558E-3</v>
      </c>
      <c r="S29" s="95">
        <v>7.6388888888888886E-3</v>
      </c>
      <c r="T29" s="95">
        <v>1.5972222222222221E-2</v>
      </c>
    </row>
    <row r="30" spans="1:150" s="1" customFormat="1">
      <c r="A30" s="26" t="s">
        <v>63</v>
      </c>
      <c r="B30" s="44">
        <f t="shared" si="2"/>
        <v>3.472222222222222E-3</v>
      </c>
      <c r="C30" s="56">
        <f t="shared" si="1"/>
        <v>0</v>
      </c>
      <c r="D30" s="99">
        <v>45580</v>
      </c>
      <c r="E30" s="100">
        <v>45579</v>
      </c>
      <c r="F30" s="18">
        <f t="shared" si="3"/>
        <v>-1</v>
      </c>
      <c r="G30" s="48">
        <v>3.472222222222222E-3</v>
      </c>
      <c r="H30" s="49">
        <v>0</v>
      </c>
      <c r="I30" s="49">
        <v>0</v>
      </c>
      <c r="J30" s="49">
        <v>0</v>
      </c>
      <c r="K30" s="49">
        <v>0</v>
      </c>
      <c r="L30" s="49">
        <v>0</v>
      </c>
      <c r="M30" s="49">
        <v>0</v>
      </c>
      <c r="N30" s="94">
        <v>0</v>
      </c>
      <c r="O30" s="94">
        <v>0</v>
      </c>
      <c r="P30" s="94">
        <v>0</v>
      </c>
      <c r="Q30" s="94">
        <v>0</v>
      </c>
      <c r="R30" s="94">
        <v>0</v>
      </c>
      <c r="S30" s="94">
        <v>0</v>
      </c>
      <c r="T30" s="94">
        <v>0</v>
      </c>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row>
    <row r="31" spans="1:150">
      <c r="A31" s="25" t="s">
        <v>64</v>
      </c>
      <c r="B31" s="46">
        <f t="shared" si="2"/>
        <v>0</v>
      </c>
      <c r="C31" s="57">
        <f t="shared" si="1"/>
        <v>0</v>
      </c>
      <c r="D31" s="9"/>
      <c r="E31" s="12"/>
      <c r="F31" s="19">
        <f t="shared" si="3"/>
        <v>0</v>
      </c>
      <c r="G31" s="46"/>
      <c r="H31" s="47"/>
      <c r="I31" s="47"/>
      <c r="J31" s="47"/>
      <c r="K31" s="63"/>
      <c r="L31" s="63"/>
      <c r="M31" s="63"/>
      <c r="N31" s="95"/>
      <c r="O31" s="95"/>
      <c r="P31" s="95"/>
      <c r="Q31" s="95"/>
      <c r="R31" s="95"/>
      <c r="S31" s="95"/>
      <c r="T31" s="95"/>
    </row>
    <row r="32" spans="1:150" s="1" customFormat="1">
      <c r="A32" s="26" t="s">
        <v>65</v>
      </c>
      <c r="B32" s="44">
        <f t="shared" si="2"/>
        <v>0</v>
      </c>
      <c r="C32" s="56">
        <f t="shared" si="1"/>
        <v>0</v>
      </c>
      <c r="D32" s="8"/>
      <c r="E32" s="11"/>
      <c r="F32" s="18">
        <f t="shared" si="0"/>
        <v>0</v>
      </c>
      <c r="G32" s="48"/>
      <c r="H32" s="49"/>
      <c r="I32" s="49"/>
      <c r="J32" s="49"/>
      <c r="K32" s="64"/>
      <c r="L32" s="64"/>
      <c r="M32" s="64"/>
      <c r="N32" s="94"/>
      <c r="O32" s="94"/>
      <c r="P32" s="94"/>
      <c r="Q32" s="94"/>
      <c r="R32" s="94"/>
      <c r="S32" s="94"/>
      <c r="T32" s="94"/>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row>
    <row r="33" spans="1:150">
      <c r="A33" s="25" t="s">
        <v>66</v>
      </c>
      <c r="B33" s="46">
        <f t="shared" si="2"/>
        <v>0</v>
      </c>
      <c r="C33" s="57">
        <f t="shared" si="1"/>
        <v>0</v>
      </c>
      <c r="D33" s="9"/>
      <c r="E33" s="12"/>
      <c r="F33" s="19">
        <f t="shared" si="0"/>
        <v>0</v>
      </c>
      <c r="G33" s="46"/>
      <c r="H33" s="47"/>
      <c r="I33" s="47"/>
      <c r="J33" s="47"/>
      <c r="K33" s="63"/>
      <c r="L33" s="63"/>
      <c r="M33" s="63"/>
      <c r="N33" s="95"/>
      <c r="O33" s="95"/>
      <c r="P33" s="95"/>
      <c r="Q33" s="95"/>
      <c r="R33" s="95"/>
      <c r="S33" s="95"/>
      <c r="T33" s="95"/>
    </row>
    <row r="34" spans="1:150" s="1" customFormat="1">
      <c r="A34" s="26" t="s">
        <v>67</v>
      </c>
      <c r="B34" s="44">
        <f t="shared" si="2"/>
        <v>0</v>
      </c>
      <c r="C34" s="56">
        <f t="shared" si="1"/>
        <v>0</v>
      </c>
      <c r="D34" s="8"/>
      <c r="E34" s="11"/>
      <c r="F34" s="18">
        <f t="shared" si="0"/>
        <v>0</v>
      </c>
      <c r="G34" s="48"/>
      <c r="H34" s="49"/>
      <c r="I34" s="49"/>
      <c r="J34" s="49"/>
      <c r="K34" s="64"/>
      <c r="L34" s="64"/>
      <c r="M34" s="64"/>
      <c r="N34" s="94"/>
      <c r="O34" s="94"/>
      <c r="P34" s="94"/>
      <c r="Q34" s="94"/>
      <c r="R34" s="94"/>
      <c r="S34" s="94"/>
      <c r="T34" s="9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row>
    <row r="35" spans="1:150">
      <c r="A35" s="27" t="s">
        <v>68</v>
      </c>
      <c r="B35" s="46">
        <f t="shared" si="2"/>
        <v>0</v>
      </c>
      <c r="C35" s="57">
        <f t="shared" si="1"/>
        <v>0</v>
      </c>
      <c r="D35" s="28"/>
      <c r="E35" s="29"/>
      <c r="F35" s="30">
        <f t="shared" si="0"/>
        <v>0</v>
      </c>
      <c r="G35" s="50"/>
      <c r="H35" s="51"/>
      <c r="I35" s="51"/>
      <c r="J35" s="51"/>
      <c r="K35" s="65"/>
      <c r="L35" s="65"/>
      <c r="M35" s="65"/>
      <c r="N35" s="95"/>
      <c r="O35" s="95"/>
      <c r="P35" s="95"/>
      <c r="Q35" s="95"/>
      <c r="R35" s="95"/>
      <c r="S35" s="95"/>
      <c r="T35" s="95"/>
    </row>
    <row r="36" spans="1:150">
      <c r="A36" s="20" t="s">
        <v>69</v>
      </c>
      <c r="B36" s="44">
        <f>SUM(B16:B35)</f>
        <v>1.2951388888888891</v>
      </c>
      <c r="C36" s="44">
        <f>SUM(C16:C35)</f>
        <v>1.2673611111111109</v>
      </c>
      <c r="D36" s="10"/>
      <c r="E36" s="10"/>
      <c r="F36" s="31">
        <f t="shared" ref="F36:T36" si="4">SUM(F16:F35)</f>
        <v>2</v>
      </c>
      <c r="G36" s="52">
        <f t="shared" si="4"/>
        <v>0.23611111111111105</v>
      </c>
      <c r="H36" s="53">
        <f t="shared" si="4"/>
        <v>0.1736111111111111</v>
      </c>
      <c r="I36" s="53">
        <f t="shared" si="4"/>
        <v>0.16319444444444445</v>
      </c>
      <c r="J36" s="53">
        <f t="shared" si="4"/>
        <v>0.21527777777777776</v>
      </c>
      <c r="K36" s="53">
        <f t="shared" si="4"/>
        <v>0.18055555555555555</v>
      </c>
      <c r="L36" s="53">
        <f t="shared" si="4"/>
        <v>0.16319444444444445</v>
      </c>
      <c r="M36" s="53">
        <f t="shared" si="4"/>
        <v>0.16319444444444445</v>
      </c>
      <c r="N36" s="96">
        <f t="shared" si="4"/>
        <v>0.33194444444444449</v>
      </c>
      <c r="O36" s="96">
        <f t="shared" si="4"/>
        <v>0.13263888888888886</v>
      </c>
      <c r="P36" s="96">
        <f t="shared" si="4"/>
        <v>0.12083333333333331</v>
      </c>
      <c r="Q36" s="96">
        <f t="shared" si="4"/>
        <v>0.18402777777777776</v>
      </c>
      <c r="R36" s="96">
        <f t="shared" si="4"/>
        <v>0.14722222222222223</v>
      </c>
      <c r="S36" s="96">
        <f t="shared" si="4"/>
        <v>0.22638888888888886</v>
      </c>
      <c r="T36" s="96">
        <f t="shared" si="4"/>
        <v>0.12430555555555556</v>
      </c>
    </row>
    <row r="37" spans="1:150">
      <c r="B37" s="2"/>
      <c r="C37" s="2"/>
      <c r="D37" s="2"/>
      <c r="E37" s="2"/>
      <c r="F37" s="2"/>
      <c r="G37" s="2"/>
      <c r="H37" s="2"/>
      <c r="I37" s="2"/>
      <c r="J37" s="2"/>
      <c r="K37" s="2"/>
      <c r="L37" s="2"/>
      <c r="M37" s="2"/>
      <c r="N37" s="2"/>
      <c r="O37" s="2"/>
      <c r="P37" s="2"/>
      <c r="Q37" s="2"/>
      <c r="R37" s="2"/>
      <c r="S37" s="2"/>
      <c r="T37" s="2"/>
    </row>
    <row r="38" spans="1:150">
      <c r="B38" s="2"/>
      <c r="C38" s="2"/>
      <c r="D38" s="2"/>
      <c r="E38" s="2"/>
      <c r="F38" s="2"/>
      <c r="G38" s="2"/>
      <c r="H38" s="2"/>
      <c r="I38" s="2"/>
      <c r="J38" s="2"/>
      <c r="K38" s="2"/>
      <c r="L38" s="2"/>
      <c r="M38" s="2"/>
      <c r="N38" s="2"/>
      <c r="O38" s="2"/>
      <c r="P38" s="2"/>
      <c r="Q38" s="2"/>
      <c r="R38" s="2"/>
      <c r="S38" s="2"/>
      <c r="T38" s="2"/>
    </row>
    <row r="39" spans="1:150">
      <c r="B39" s="2"/>
      <c r="C39" s="2"/>
      <c r="D39" s="2"/>
      <c r="E39" s="2"/>
      <c r="F39" s="2"/>
      <c r="G39" s="2"/>
      <c r="H39" s="2"/>
      <c r="I39" s="2"/>
      <c r="J39" s="2"/>
      <c r="K39" s="2"/>
      <c r="L39" s="2"/>
      <c r="M39" s="2"/>
      <c r="N39" s="2"/>
      <c r="O39" s="2"/>
      <c r="P39" s="2"/>
      <c r="Q39" s="2"/>
      <c r="R39" s="2"/>
      <c r="S39" s="2"/>
      <c r="T39" s="2"/>
    </row>
    <row r="40" spans="1:150" ht="26.1">
      <c r="A40" s="117" t="s">
        <v>70</v>
      </c>
      <c r="B40" s="118"/>
      <c r="C40" s="118"/>
      <c r="D40" s="118"/>
      <c r="E40" s="118"/>
      <c r="F40" s="118"/>
      <c r="G40" s="118"/>
      <c r="H40" s="118"/>
      <c r="I40" s="118"/>
      <c r="J40" s="118"/>
      <c r="K40" s="118"/>
      <c r="L40" s="118"/>
      <c r="M40" s="118"/>
      <c r="N40" s="118"/>
      <c r="O40" s="118"/>
      <c r="P40" s="118"/>
      <c r="Q40" s="118"/>
      <c r="R40" s="118"/>
      <c r="S40" s="118"/>
      <c r="T40" s="118"/>
    </row>
    <row r="41" spans="1:150" ht="99" customHeight="1">
      <c r="A41" s="60" t="s">
        <v>71</v>
      </c>
      <c r="B41" s="119" t="s">
        <v>72</v>
      </c>
      <c r="C41" s="120"/>
      <c r="D41" s="120"/>
      <c r="E41" s="120"/>
      <c r="F41" s="120"/>
      <c r="G41" s="120"/>
      <c r="H41" s="120"/>
      <c r="I41" s="120"/>
      <c r="J41" s="120"/>
      <c r="K41" s="120"/>
      <c r="L41" s="120"/>
      <c r="M41" s="120"/>
      <c r="N41" s="120"/>
      <c r="O41" s="120"/>
      <c r="P41" s="120"/>
      <c r="Q41" s="120"/>
      <c r="R41" s="120"/>
      <c r="S41" s="120"/>
      <c r="T41" s="120"/>
    </row>
    <row r="42" spans="1:150">
      <c r="A42" s="135" t="s">
        <v>73</v>
      </c>
      <c r="B42" s="138" t="s">
        <v>74</v>
      </c>
      <c r="C42" s="139"/>
      <c r="D42" s="139"/>
      <c r="E42" s="139"/>
      <c r="F42" s="139"/>
      <c r="G42" s="139"/>
      <c r="H42" s="139"/>
      <c r="I42" s="139"/>
      <c r="J42" s="139"/>
      <c r="K42" s="139"/>
      <c r="L42" s="139"/>
      <c r="M42" s="139"/>
      <c r="N42" s="139"/>
      <c r="O42" s="139"/>
      <c r="P42" s="139"/>
      <c r="Q42" s="139"/>
      <c r="R42" s="139"/>
      <c r="S42" s="139"/>
      <c r="T42" s="139"/>
    </row>
    <row r="43" spans="1:150">
      <c r="A43" s="135"/>
      <c r="B43" s="140"/>
      <c r="C43" s="141"/>
      <c r="D43" s="141"/>
      <c r="E43" s="141"/>
      <c r="F43" s="141"/>
      <c r="G43" s="141"/>
      <c r="H43" s="141"/>
      <c r="I43" s="141"/>
      <c r="J43" s="141"/>
      <c r="K43" s="141"/>
      <c r="L43" s="141"/>
      <c r="M43" s="141"/>
      <c r="N43" s="141"/>
      <c r="O43" s="141"/>
      <c r="P43" s="141"/>
      <c r="Q43" s="141"/>
      <c r="R43" s="141"/>
      <c r="S43" s="141"/>
      <c r="T43" s="141"/>
    </row>
    <row r="44" spans="1:150">
      <c r="A44" s="135"/>
      <c r="B44" s="142"/>
      <c r="C44" s="143"/>
      <c r="D44" s="143"/>
      <c r="E44" s="143"/>
      <c r="F44" s="143"/>
      <c r="G44" s="143"/>
      <c r="H44" s="143"/>
      <c r="I44" s="143"/>
      <c r="J44" s="143"/>
      <c r="K44" s="143"/>
      <c r="L44" s="143"/>
      <c r="M44" s="143"/>
      <c r="N44" s="143"/>
      <c r="O44" s="143"/>
      <c r="P44" s="143"/>
      <c r="Q44" s="143"/>
      <c r="R44" s="143"/>
      <c r="S44" s="143"/>
      <c r="T44" s="143"/>
    </row>
    <row r="45" spans="1:150" ht="42" customHeight="1">
      <c r="A45" s="61" t="s">
        <v>75</v>
      </c>
      <c r="B45" s="130" t="s">
        <v>76</v>
      </c>
      <c r="C45" s="131"/>
      <c r="D45" s="131"/>
      <c r="E45" s="131"/>
      <c r="F45" s="131"/>
      <c r="G45" s="131"/>
      <c r="H45" s="131"/>
      <c r="I45" s="131"/>
      <c r="J45" s="131"/>
      <c r="K45" s="131"/>
      <c r="L45" s="131"/>
      <c r="M45" s="131"/>
      <c r="N45" s="131"/>
      <c r="O45" s="131"/>
      <c r="P45" s="131"/>
      <c r="Q45" s="131"/>
      <c r="R45" s="131"/>
      <c r="S45" s="131"/>
      <c r="T45" s="131"/>
    </row>
    <row r="46" spans="1:150" ht="54" customHeight="1">
      <c r="A46" s="132" t="s">
        <v>77</v>
      </c>
      <c r="B46" s="144" t="s">
        <v>78</v>
      </c>
      <c r="C46" s="137"/>
      <c r="D46" s="137"/>
      <c r="E46" s="137"/>
      <c r="F46" s="137"/>
      <c r="G46" s="137"/>
      <c r="H46" s="137"/>
      <c r="I46" s="137"/>
      <c r="J46" s="137"/>
      <c r="K46" s="137"/>
      <c r="L46" s="137"/>
      <c r="M46" s="137"/>
      <c r="N46" s="137"/>
      <c r="O46" s="137"/>
      <c r="P46" s="137"/>
      <c r="Q46" s="137"/>
      <c r="R46" s="137"/>
      <c r="S46" s="137"/>
      <c r="T46" s="137"/>
    </row>
    <row r="47" spans="1:150" ht="65.25" customHeight="1">
      <c r="A47" s="133"/>
      <c r="B47" s="144" t="s">
        <v>79</v>
      </c>
      <c r="C47" s="137"/>
      <c r="D47" s="137"/>
      <c r="E47" s="137"/>
      <c r="F47" s="137"/>
      <c r="G47" s="137"/>
      <c r="H47" s="137"/>
      <c r="I47" s="137"/>
      <c r="J47" s="137"/>
      <c r="K47" s="137"/>
      <c r="L47" s="137"/>
      <c r="M47" s="137"/>
      <c r="N47" s="137"/>
      <c r="O47" s="137"/>
      <c r="P47" s="137"/>
      <c r="Q47" s="137"/>
      <c r="R47" s="137"/>
      <c r="S47" s="137"/>
      <c r="T47" s="137"/>
    </row>
    <row r="48" spans="1:150" ht="53.25" customHeight="1">
      <c r="A48" s="133"/>
      <c r="B48" s="144" t="s">
        <v>80</v>
      </c>
      <c r="C48" s="137"/>
      <c r="D48" s="137"/>
      <c r="E48" s="137"/>
      <c r="F48" s="137"/>
      <c r="G48" s="137"/>
      <c r="H48" s="137"/>
      <c r="I48" s="137"/>
      <c r="J48" s="137"/>
      <c r="K48" s="137"/>
      <c r="L48" s="137"/>
      <c r="M48" s="137"/>
      <c r="N48" s="137"/>
      <c r="O48" s="137"/>
      <c r="P48" s="137"/>
      <c r="Q48" s="137"/>
      <c r="R48" s="137"/>
      <c r="S48" s="137"/>
      <c r="T48" s="137"/>
    </row>
    <row r="49" spans="1:20" ht="21.6" customHeight="1">
      <c r="A49" s="134"/>
      <c r="B49" s="136"/>
      <c r="C49" s="137"/>
      <c r="D49" s="137"/>
      <c r="E49" s="137"/>
      <c r="F49" s="137"/>
      <c r="G49" s="137"/>
      <c r="H49" s="137"/>
      <c r="I49" s="137"/>
      <c r="J49" s="137"/>
      <c r="K49" s="137"/>
      <c r="L49" s="137"/>
      <c r="M49" s="137"/>
      <c r="N49" s="137"/>
      <c r="O49" s="137"/>
      <c r="P49" s="137"/>
      <c r="Q49" s="137"/>
      <c r="R49" s="137"/>
      <c r="S49" s="137"/>
      <c r="T49" s="137"/>
    </row>
    <row r="51" spans="1:20"/>
    <row r="52" spans="1:20" ht="14.85" customHeight="1">
      <c r="A52" s="66" t="s">
        <v>81</v>
      </c>
      <c r="B52" s="68" t="s">
        <v>82</v>
      </c>
      <c r="C52" s="69" t="s">
        <v>83</v>
      </c>
      <c r="E52" s="121" t="s">
        <v>84</v>
      </c>
      <c r="F52" s="122"/>
      <c r="G52" s="122"/>
      <c r="H52" s="122"/>
      <c r="I52" s="122"/>
      <c r="J52" s="123"/>
    </row>
    <row r="53" spans="1:20">
      <c r="A53" s="72" t="str">
        <f>A4</f>
        <v>Ruben Martinez</v>
      </c>
      <c r="B53" s="73">
        <v>100</v>
      </c>
      <c r="C53" s="75" t="s">
        <v>85</v>
      </c>
      <c r="E53" s="124"/>
      <c r="F53" s="125"/>
      <c r="G53" s="125"/>
      <c r="H53" s="125"/>
      <c r="I53" s="125"/>
      <c r="J53" s="126"/>
    </row>
    <row r="54" spans="1:20">
      <c r="A54" s="84" t="str">
        <f>A5</f>
        <v>David Duru</v>
      </c>
      <c r="B54" s="85">
        <v>100</v>
      </c>
      <c r="C54" s="86" t="s">
        <v>85</v>
      </c>
      <c r="E54" s="124"/>
      <c r="F54" s="125"/>
      <c r="G54" s="125"/>
      <c r="H54" s="125"/>
      <c r="I54" s="125"/>
      <c r="J54" s="126"/>
    </row>
    <row r="55" spans="1:20">
      <c r="A55" s="87" t="s">
        <v>86</v>
      </c>
      <c r="B55" s="88">
        <v>100</v>
      </c>
      <c r="C55" s="89" t="s">
        <v>85</v>
      </c>
      <c r="E55" s="124"/>
      <c r="F55" s="125"/>
      <c r="G55" s="125"/>
      <c r="H55" s="125"/>
      <c r="I55" s="125"/>
      <c r="J55" s="126"/>
    </row>
    <row r="56" spans="1:20">
      <c r="A56" s="67" t="str">
        <f>A7</f>
        <v>Logan Armendariz</v>
      </c>
      <c r="B56" s="71">
        <v>100</v>
      </c>
      <c r="C56" s="78" t="s">
        <v>85</v>
      </c>
      <c r="E56" s="124"/>
      <c r="F56" s="125"/>
      <c r="G56" s="125"/>
      <c r="H56" s="125"/>
      <c r="I56" s="125"/>
      <c r="J56" s="126"/>
    </row>
    <row r="57" spans="1:20">
      <c r="A57" s="6" t="str">
        <f>A8</f>
        <v>Francisco Jimenez</v>
      </c>
      <c r="B57" s="70">
        <v>90</v>
      </c>
      <c r="C57" s="42" t="s">
        <v>87</v>
      </c>
      <c r="E57" s="127"/>
      <c r="F57" s="128"/>
      <c r="G57" s="128"/>
      <c r="H57" s="128"/>
      <c r="I57" s="128"/>
      <c r="J57" s="129"/>
    </row>
    <row r="58" spans="1:20">
      <c r="A58" s="67" t="str">
        <f>A9</f>
        <v>Alfonzo Hernandez</v>
      </c>
      <c r="B58" s="71">
        <v>100</v>
      </c>
      <c r="C58" s="78" t="s">
        <v>85</v>
      </c>
    </row>
    <row r="59" spans="1:20">
      <c r="A59" s="6" t="str">
        <f>A10</f>
        <v>Caleb Lopez</v>
      </c>
      <c r="B59" s="70">
        <v>90</v>
      </c>
      <c r="C59" s="42" t="s">
        <v>85</v>
      </c>
      <c r="E59" s="59"/>
    </row>
    <row r="60" spans="1:20">
      <c r="A60" s="67" t="e">
        <f>#REF!</f>
        <v>#REF!</v>
      </c>
      <c r="B60" s="71"/>
      <c r="C60" s="78" t="s">
        <v>87</v>
      </c>
      <c r="E60" s="59"/>
    </row>
    <row r="61" spans="1:20">
      <c r="A61" s="13" t="e">
        <f>#REF!</f>
        <v>#REF!</v>
      </c>
      <c r="B61" s="74"/>
      <c r="C61" s="43" t="s">
        <v>87</v>
      </c>
      <c r="E61" s="90"/>
    </row>
    <row r="62" spans="1:20">
      <c r="E62" s="90"/>
    </row>
    <row r="63" spans="1:20">
      <c r="E63" s="90"/>
    </row>
    <row r="64" spans="1:20"/>
    <row r="65"/>
  </sheetData>
  <mergeCells count="24">
    <mergeCell ref="A40:T40"/>
    <mergeCell ref="B41:T41"/>
    <mergeCell ref="E52:J57"/>
    <mergeCell ref="B45:T45"/>
    <mergeCell ref="A46:A49"/>
    <mergeCell ref="A42:A44"/>
    <mergeCell ref="B46:T46"/>
    <mergeCell ref="B47:T47"/>
    <mergeCell ref="B48:T48"/>
    <mergeCell ref="B49:T49"/>
    <mergeCell ref="B42:T44"/>
    <mergeCell ref="A1:T1"/>
    <mergeCell ref="B12:T12"/>
    <mergeCell ref="A12:A14"/>
    <mergeCell ref="D13:F13"/>
    <mergeCell ref="G13:M13"/>
    <mergeCell ref="N13:T13"/>
    <mergeCell ref="B13:C13"/>
    <mergeCell ref="G5:H5"/>
    <mergeCell ref="G6:H6"/>
    <mergeCell ref="G7:H7"/>
    <mergeCell ref="G8:H8"/>
    <mergeCell ref="G9:H9"/>
    <mergeCell ref="G10:H10"/>
  </mergeCells>
  <conditionalFormatting sqref="F36">
    <cfRule type="cellIs" dxfId="3" priority="1" operator="lessThan">
      <formula>0</formula>
    </cfRule>
    <cfRule type="cellIs" dxfId="2" priority="2" operator="greaterThan">
      <formula>3</formula>
    </cfRule>
    <cfRule type="cellIs" dxfId="1" priority="3" operator="between">
      <formula>1</formula>
      <formula>3</formula>
    </cfRule>
    <cfRule type="cellIs" dxfId="0" priority="4" operator="equal">
      <formula>0</formula>
    </cfRule>
  </conditionalFormatting>
  <dataValidations count="1">
    <dataValidation type="list" allowBlank="1" showInputMessage="1" showErrorMessage="1" sqref="C53:C61" xr:uid="{7AE0A686-E7F8-46FD-8798-35A2F6D96215}">
      <formula1>"Y, N"</formula1>
    </dataValidation>
  </dataValidations>
  <pageMargins left="0.7" right="0.7" top="0.75" bottom="0.75" header="0.3" footer="0.3"/>
  <pageSetup orientation="portrait" horizontalDpi="3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 C' de Baca</dc:creator>
  <cp:keywords/>
  <dc:description/>
  <cp:lastModifiedBy>Martinez, Ruben J</cp:lastModifiedBy>
  <cp:revision/>
  <dcterms:created xsi:type="dcterms:W3CDTF">2016-08-09T16:09:42Z</dcterms:created>
  <dcterms:modified xsi:type="dcterms:W3CDTF">2024-10-16T04:34:18Z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2024-08-16T00:54:23Z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6d76d367-057e-4e51-b560-789c19860790</vt:lpwstr>
  </property>
  <property fmtid="{D5CDD505-2E9C-101B-9397-08002B2CF9AE}" pid="8" name="MSIP_Label_b73649dc-6fee-4eb8-a128-734c3c842ea8_ContentBits">
    <vt:lpwstr>0</vt:lpwstr>
  </property>
</Properties>
</file>