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4"/>
  <workbookPr/>
  <mc:AlternateContent xmlns:mc="http://schemas.openxmlformats.org/markup-compatibility/2006">
    <mc:Choice Requires="x15">
      <x15ac:absPath xmlns:x15ac="http://schemas.microsoft.com/office/spreadsheetml/2010/11/ac" url="/Users/ruben/Documents/School/Fall 2024/Software Construction/Project Documents/Part 2/"/>
    </mc:Choice>
  </mc:AlternateContent>
  <xr:revisionPtr revIDLastSave="565" documentId="13_ncr:1_{F1922467-767C-6B4D-B457-CF1A093B15BA}" xr6:coauthVersionLast="47" xr6:coauthVersionMax="47" xr10:uidLastSave="{0BFB5823-9641-4E0A-9921-4F72E293D966}"/>
  <bookViews>
    <workbookView xWindow="0" yWindow="0" windowWidth="19200" windowHeight="2160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35" i="1" l="1"/>
  <c r="C34" i="1"/>
  <c r="C33" i="1"/>
  <c r="C32" i="1"/>
  <c r="C31" i="1"/>
  <c r="C30" i="1"/>
  <c r="C29" i="1"/>
  <c r="C28" i="1"/>
  <c r="C27" i="1"/>
  <c r="C26" i="1"/>
  <c r="C25" i="1"/>
  <c r="C24" i="1"/>
  <c r="C23" i="1"/>
  <c r="C22" i="1"/>
  <c r="C21" i="1"/>
  <c r="C20" i="1"/>
  <c r="C19" i="1"/>
  <c r="C18" i="1"/>
  <c r="C17" i="1"/>
  <c r="C16" i="1"/>
  <c r="B30" i="1"/>
  <c r="F30" i="1"/>
  <c r="B31" i="1"/>
  <c r="F31" i="1"/>
  <c r="F24" i="1"/>
  <c r="B17" i="1"/>
  <c r="F23" i="1"/>
  <c r="F21" i="1"/>
  <c r="F28" i="1"/>
  <c r="F35" i="1"/>
  <c r="F34" i="1"/>
  <c r="F33" i="1"/>
  <c r="F32" i="1"/>
  <c r="F29" i="1"/>
  <c r="F27" i="1"/>
  <c r="F26" i="1"/>
  <c r="F25" i="1"/>
  <c r="F22" i="1"/>
  <c r="F20" i="1"/>
  <c r="F19" i="1"/>
  <c r="F18" i="1"/>
  <c r="F17" i="1"/>
  <c r="F16" i="1"/>
  <c r="B16" i="1"/>
  <c r="F36" i="1" l="1"/>
  <c r="B18" i="1"/>
  <c r="B19" i="1"/>
  <c r="B20" i="1"/>
  <c r="B21" i="1"/>
  <c r="B22" i="1"/>
  <c r="B23" i="1"/>
  <c r="B24" i="1"/>
  <c r="B25" i="1"/>
  <c r="B26" i="1"/>
  <c r="B27" i="1"/>
  <c r="B28" i="1"/>
  <c r="B29" i="1"/>
  <c r="G15" i="1"/>
  <c r="H15" i="1"/>
  <c r="I15" i="1"/>
  <c r="K15" i="1"/>
  <c r="L15" i="1"/>
  <c r="M15" i="1"/>
  <c r="N15" i="1"/>
  <c r="O15" i="1"/>
  <c r="P15" i="1"/>
  <c r="Q15" i="1"/>
  <c r="R15" i="1"/>
  <c r="S15" i="1"/>
  <c r="T15" i="1"/>
  <c r="B32" i="1"/>
  <c r="B33" i="1"/>
  <c r="B34" i="1"/>
  <c r="B35" i="1"/>
  <c r="G36" i="1"/>
  <c r="H36" i="1"/>
  <c r="I36" i="1"/>
  <c r="J36" i="1"/>
  <c r="K36" i="1"/>
  <c r="L36" i="1"/>
  <c r="M36" i="1"/>
  <c r="N36" i="1"/>
  <c r="O36" i="1"/>
  <c r="P36" i="1"/>
  <c r="Q36" i="1"/>
  <c r="R36" i="1"/>
  <c r="S36" i="1"/>
  <c r="T36" i="1"/>
  <c r="A61" i="1"/>
  <c r="A60" i="1"/>
  <c r="A59" i="1"/>
  <c r="A58" i="1"/>
  <c r="A57" i="1"/>
  <c r="A56" i="1"/>
  <c r="A54" i="1"/>
  <c r="A53" i="1"/>
</calcChain>
</file>

<file path=xl/sharedStrings.xml><?xml version="1.0" encoding="utf-8"?>
<sst xmlns="http://schemas.openxmlformats.org/spreadsheetml/2006/main" count="112" uniqueCount="88">
  <si>
    <t xml:space="preserve"> Sprint Schedule (Planning and Monitoring Report)                                                                       CS Software Contruction 4374                                                    
 Computer Science Department                                                                                                                 The University of Texas at El Paso</t>
  </si>
  <si>
    <t>Team member name</t>
  </si>
  <si>
    <t>Number</t>
  </si>
  <si>
    <t>Initials</t>
  </si>
  <si>
    <t>Role Name</t>
  </si>
  <si>
    <t>Ruben Martinez</t>
  </si>
  <si>
    <t>RM</t>
  </si>
  <si>
    <t>TL</t>
  </si>
  <si>
    <t>Team Leader</t>
  </si>
  <si>
    <t>David Duru</t>
  </si>
  <si>
    <t>DD</t>
  </si>
  <si>
    <t>QM</t>
  </si>
  <si>
    <t>PM</t>
  </si>
  <si>
    <t>Planning Manager</t>
  </si>
  <si>
    <t>Jose E Legarreta</t>
  </si>
  <si>
    <t>JL</t>
  </si>
  <si>
    <t>TM</t>
  </si>
  <si>
    <t>Quality Manager</t>
  </si>
  <si>
    <t>Logan Armendariz</t>
  </si>
  <si>
    <t>LA</t>
  </si>
  <si>
    <t>SM</t>
  </si>
  <si>
    <t>Support Manager</t>
  </si>
  <si>
    <t>Francisco Jimenez</t>
  </si>
  <si>
    <t>FJ</t>
  </si>
  <si>
    <t>DM</t>
  </si>
  <si>
    <t>Design Manager</t>
  </si>
  <si>
    <t>Alfonzo Hernandez</t>
  </si>
  <si>
    <t>AH</t>
  </si>
  <si>
    <t>IM</t>
  </si>
  <si>
    <t>Implementation Manager</t>
  </si>
  <si>
    <t>Caleb Lopez</t>
  </si>
  <si>
    <t>CL</t>
  </si>
  <si>
    <t>Test Manager</t>
  </si>
  <si>
    <t>Sprint 2</t>
  </si>
  <si>
    <t>Work Time (hours: mins)</t>
  </si>
  <si>
    <t>Deadline (mm/dd/yyyy)</t>
  </si>
  <si>
    <r>
      <t>Intended member work time (</t>
    </r>
    <r>
      <rPr>
        <b/>
        <sz val="11"/>
        <color theme="7"/>
        <rFont val="Calibri"/>
        <family val="2"/>
        <scheme val="minor"/>
      </rPr>
      <t>hours: mins</t>
    </r>
    <r>
      <rPr>
        <b/>
        <sz val="11"/>
        <color theme="0"/>
        <rFont val="Calibri"/>
        <family val="2"/>
        <scheme val="minor"/>
      </rPr>
      <t>)</t>
    </r>
  </si>
  <si>
    <r>
      <t>Actual member work time (</t>
    </r>
    <r>
      <rPr>
        <b/>
        <sz val="11"/>
        <color theme="5"/>
        <rFont val="Calibri"/>
        <family val="2"/>
        <scheme val="minor"/>
      </rPr>
      <t>hours: mins</t>
    </r>
    <r>
      <rPr>
        <b/>
        <sz val="11"/>
        <color theme="0"/>
        <rFont val="Calibri"/>
        <family val="2"/>
        <scheme val="minor"/>
      </rPr>
      <t>)</t>
    </r>
  </si>
  <si>
    <t>Plan</t>
  </si>
  <si>
    <t>Actual</t>
  </si>
  <si>
    <t>Schedule Slip</t>
  </si>
  <si>
    <t>Member 1 Initials</t>
  </si>
  <si>
    <t>Member 2 Initials</t>
  </si>
  <si>
    <t>Member 3 Initials</t>
  </si>
  <si>
    <t>Member 4 Initials</t>
  </si>
  <si>
    <t>Member 5 Initials</t>
  </si>
  <si>
    <t>Member 6 Initials</t>
  </si>
  <si>
    <t>Member 7 Initials</t>
  </si>
  <si>
    <t>Member  1 Initials</t>
  </si>
  <si>
    <t>Task 1: Part 1 Final Check-in</t>
  </si>
  <si>
    <t>Task 2: Weekly Meeting #1: Discuss Part 1 and divide tasks</t>
  </si>
  <si>
    <t>Task 3: Add everyone as contributors to GitHub repository</t>
  </si>
  <si>
    <t>Task 4: Complete Planning Section of Sprint Schedule</t>
  </si>
  <si>
    <t>Task 5: Design Review (SDD Section 3)</t>
  </si>
  <si>
    <t>Task 6: Decide Bridging Technique</t>
  </si>
  <si>
    <t>Task 7: Weekly Meeting #2: Initialize Project on Group Machines</t>
  </si>
  <si>
    <t>Task 8: Implement Source Code for: Create Account, Sign In, Create Quiz</t>
  </si>
  <si>
    <t>Task 9: Finish TestPlan documents sections 3 and 5 for checkin</t>
  </si>
  <si>
    <t>Task 10: Update Design Document to include Bridging Technique</t>
  </si>
  <si>
    <t>Task 11: Run Final Test Cases and ensure all pass</t>
  </si>
  <si>
    <t>Task 12: Part 2 Final Submission</t>
  </si>
  <si>
    <t>Task 13: Weekly Meeting #3: Discuss Part 2 Checkin</t>
  </si>
  <si>
    <t>Task 14: Implement Source Code for other half of features: Penalty, Timer, Hosting</t>
  </si>
  <si>
    <t>Task 15: Perform Code Reviews</t>
  </si>
  <si>
    <t>Task 16: Finish Written Report</t>
  </si>
  <si>
    <t>Task 17: Complete Sprint Schedule Monitoring Report</t>
  </si>
  <si>
    <t xml:space="preserve">Task 18: </t>
  </si>
  <si>
    <t>Task 19:</t>
  </si>
  <si>
    <t>Task 20:</t>
  </si>
  <si>
    <t>Total Time:</t>
  </si>
  <si>
    <t>63:30</t>
  </si>
  <si>
    <t>46:08</t>
  </si>
  <si>
    <t>Team performance Analysis</t>
  </si>
  <si>
    <t>Balanced work effort distribution</t>
  </si>
  <si>
    <t>For Part 2, we continued with our approach of assigning tasks based on each member's role and area of expertise, ensuring that each task aligned with the individual strengths within our team. Given that this sprint was heavily focused on testing, we placed Jose Legarreta, our designated test manager, in charge of creating and updating the test cases for the testing document, leveraging his expertise to streamline the testing process. Francisco Jimenez, our design manager, and I worked closely on the SDD document, focusing on updating design details and incorporating the bridging technique as required. This distribution made the most sense because it allowed us to efficiently manage tasks that were more technical and required specialized knowledge, leading to high-quality outputs. To manage our workload, we set two to three separate deadlines for each major task, allowing us to review each team member's progress and address any estimation errors early on. This structure gave us a chance to refine and adjust our effort distribution where needed, ensuring we stayed on track. We also planned frequent meetings, such as our weekly check-ins on Fridays, which allowed us to provide feedback on the work completed so far and allocate resources effectively if any imbalance in workload emerged. For example, we had deadlines set for October 27th to ensure sections 3 and 5 of the test document were ready for check-in, and the final version of the document was set for November 4th. We also aimed to complete key features for the project, such as account creation, sign-in, and quiz functionalities, by October 27th, with additional updates and implementations following shortly after. In addition to technical tasks, we included a comprehensive review of all deliverables and documentation. Duru and David took responsibility for finalizing the written report and bottom half of the sprint schedule, which is due on November 4th. Meanwhile, Logan Armendariz and Caleb Lopez assisted with implementing the core features in the code, ensuring the project was functional and well-integrated across team members’ machines. Alfonso Hernandez joined Francisco and me in updating the SDD document, particularly focusing on bridging techniques. By structuring our assignments this way and checking in regularly, we aimed to catch potential issues early on and maintain balanced effort distribution throughout the sprint.</t>
  </si>
  <si>
    <t xml:space="preserve">Meeting internal and hard due dates </t>
  </si>
  <si>
    <t>This time around, each team member contributed to the deliverables, although there were some challenges with workload balancing. Francisco Jimenez faced difficulties completing his part of the design document due to a heavy class schedule (16 credit hours), which he communicated to the team. As a result, Ruben Martinez stepped in to finalize the design updates before the check-in, ensuring we remained on track. Francisco still attended the check-in, and his effort to stay engaged despite his academic load contributed positively to our grade. We established multiple due dates, as reflected in a message Ruben sent through our team’s group chat on October 20th. This message outlined a clear structure for tasks due by October 28th or 29th, which included completing the sprint schedule, implementing half of the source code features, updating the SDD with bridging techniques, and finalizing sections 3 and 5 of the test plan. Ruben provided resources, such as a setup guide on GitHub and access to the database, to support teammates with the technical setup. By setting staggered deadlines, we allowed ourselves time to review each other’s work and make necessary adjustments, which helped mitigate some of the workload challenges we encountered.</t>
  </si>
  <si>
    <t>High quality of work submitted</t>
  </si>
  <si>
    <t>For Part 2, we encountered some challenges that required us to redo portions of the design based on feedback from the TA. Specifically, the TA pointed out that a class cannot collaborate with itself, which led us to refactor parts of the design in the SDD to improve its clarity and logical structure. This time, we focused on aligning our design more closely with the actual implementation, ensuring that the source code accurately reflected our intended design structure. By refining our class interactions and adjusting the architecture to avoid issues of self-collaboration, we created a sharper, more consistent design that better represented the Muscle-Mind system’s functionality. Fortunately, since we were using GitHub for version control, we could easily track changes and roll back to previous commits if we introduced any bugs during this process. This allowed us to debug effectively and ensure that any adjustments we made did not disrupt the existing functionality. In addition to the design adjustments, we also introduced a new coding standards document specifically for CSS. This was necessary because our original submission in Part 1 lacked coding guidelines for styling, which became more relevant as we advanced in our UI development. We took this opportunity to enhance the coding standards document further by adding a section dedicated to error handling in Python, making sure we had a consistent approach across our codebase to manage unexpected scenarios effectively. Another important update was the addition of a definition for what constitutes major and minor changes within our Software Configuration Management (SCM) document. During our initial submission, TA Veronica Rivas pointed out that our SCM document was missing clear criteria for change classification, which could lead to confusion in version management. By clearly defining these terms, we ensured that future modifications to the system could be categorized and managed appropriately, aligning responsibilities with requirements. These adjustments not only enhanced the document quality but also strengthened the consistency across our deliverables, creating a unified and professional submission for Part 2.</t>
  </si>
  <si>
    <t>List of problems
(unbalanced effort, poor estimation, missing due dates, poor work quality, others)</t>
  </si>
  <si>
    <t>Cross-Platform Setup Difficulties: Setting up the code on each team member's machine was more complicated than expected due to differences in operating systems and system configurations. Logan Armendariz was using macOS Sierra, an older version that lacked compatibility with some of the latest dependencies, while David Duru was on Windows, which required specific adjustments to handle certain libraries differently. Although Ruben Martinez prepared a detailed setup guide with screenshots and instructions, we still encountered obstacles. For example, Logan's macOS version had issues with package installations, requiring us to find compatible versions manually. On Windows, certain commands differed slightly, and David needed additional help configuring environment variables and database access. This situation required Ruben and other team members to spend extra time troubleshooting each person’s setup individually, which diverted time from feature implementation and testing. We recognized that our cross-platform setup process could have been streamlined further if we had anticipated these compatibility issues, and we plan to incorporate OS-specific instructions in future guides to make setup smoother.</t>
  </si>
  <si>
    <t>Difficulty with Database Integration Across Local Machines: As we progressed, we encountered challenges with integrating the database across different local environments. Although Ruben Martinez had set up the database and provided connection instructions, some team members struggled to connect due to network or configuration issues. For instance, Logan Armendariz encountered firewall issues, and Caleb Lopez had trouble with his database credentials, requiring Ruben to troubleshoot each issue remotely. This process took considerable time and delayed our ability to test new features consistently across machines. Moving forward, we are considering setting up a shared test environment or using a local network configuration to streamline this process for everyone on the team.</t>
  </si>
  <si>
    <t>Member performnace for this assignment</t>
  </si>
  <si>
    <t>0 - 100 %</t>
  </si>
  <si>
    <t>Waiver</t>
  </si>
  <si>
    <t>The % for each member's participation is earned each week and starts at 0%. Each member is expected to attend and actively participate in all meetings, do all assigned tasks with high quality, do your role responsibilities, and support the team to earn 100%. The team may give a waiver to a member when he/she negotiates less effort this week before any internal due date has passed. Member is expected to retribute effort in following weeks.</t>
  </si>
  <si>
    <t>N</t>
  </si>
  <si>
    <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</si>
</sst>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17">
    <font>
      <sz val="11"/>
      <color theme="1"/>
      <name val="Calibri"/>
      <family val="2"/>
      <scheme val="minor"/>
    </font>
    <font>
      <b/>
      <sz val="11"/>
      <color theme="0"/>
      <name val="Calibri"/>
      <family val="2"/>
      <scheme val="minor"/>
    </font>
    <font>
      <b/>
      <sz val="11"/>
      <color theme="1"/>
      <name val="Calibri"/>
      <family val="2"/>
      <scheme val="minor"/>
    </font>
    <font>
      <sz val="18"/>
      <color theme="1"/>
      <name val="Calibri"/>
      <family val="2"/>
      <scheme val="minor"/>
    </font>
    <font>
      <b/>
      <sz val="11"/>
      <color theme="5"/>
      <name val="Calibri"/>
      <family val="2"/>
      <scheme val="minor"/>
    </font>
    <font>
      <b/>
      <sz val="11"/>
      <color rgb="FF002060"/>
      <name val="Calibri"/>
      <family val="2"/>
      <scheme val="minor"/>
    </font>
    <font>
      <b/>
      <sz val="11"/>
      <color theme="7"/>
      <name val="Calibri"/>
      <family val="2"/>
      <scheme val="minor"/>
    </font>
    <font>
      <sz val="11"/>
      <color theme="0" tint="-0.34998626667073579"/>
      <name val="Calibri"/>
      <family val="2"/>
      <scheme val="minor"/>
    </font>
    <font>
      <b/>
      <sz val="11"/>
      <color rgb="FFC00000"/>
      <name val="Calibri"/>
      <family val="2"/>
      <scheme val="minor"/>
    </font>
    <font>
      <sz val="11"/>
      <name val="Calibri"/>
      <family val="2"/>
      <scheme val="minor"/>
    </font>
    <font>
      <i/>
      <sz val="11"/>
      <color rgb="FF0070C0"/>
      <name val="Calibri"/>
      <family val="2"/>
      <scheme val="minor"/>
    </font>
    <font>
      <sz val="11"/>
      <color rgb="FF0070C0"/>
      <name val="Calibri"/>
      <family val="2"/>
      <scheme val="minor"/>
    </font>
    <font>
      <b/>
      <sz val="20"/>
      <color theme="0"/>
      <name val="Calibri"/>
      <family val="2"/>
      <scheme val="minor"/>
    </font>
    <font>
      <sz val="11"/>
      <color rgb="FF002060"/>
      <name val="Calibri"/>
      <family val="2"/>
      <scheme val="minor"/>
    </font>
    <font>
      <sz val="11"/>
      <color rgb="FF000000"/>
      <name val="Calibri"/>
      <family val="2"/>
      <scheme val="minor"/>
    </font>
    <font>
      <b/>
      <sz val="11"/>
      <color theme="9" tint="-0.249977111117893"/>
      <name val="Calibri"/>
      <family val="2"/>
      <scheme val="minor"/>
    </font>
    <font>
      <sz val="11"/>
      <color rgb="FF0070C0"/>
      <name val="Calibri"/>
      <scheme val="minor"/>
    </font>
  </fonts>
  <fills count="15">
    <fill>
      <patternFill patternType="none"/>
    </fill>
    <fill>
      <patternFill patternType="gray125"/>
    </fill>
    <fill>
      <patternFill patternType="solid">
        <fgColor theme="1" tint="0.499984740745262"/>
        <bgColor indexed="64"/>
      </patternFill>
    </fill>
    <fill>
      <patternFill patternType="solid">
        <fgColor theme="0" tint="-0.34998626667073579"/>
        <bgColor indexed="64"/>
      </patternFill>
    </fill>
    <fill>
      <patternFill patternType="solid">
        <fgColor rgb="FF008080"/>
        <bgColor indexed="64"/>
      </patternFill>
    </fill>
    <fill>
      <patternFill patternType="solid">
        <fgColor theme="4" tint="-0.499984740745262"/>
        <bgColor indexed="64"/>
      </patternFill>
    </fill>
    <fill>
      <patternFill patternType="solid">
        <fgColor theme="4" tint="0.79998168889431442"/>
        <bgColor indexed="64"/>
      </patternFill>
    </fill>
    <fill>
      <patternFill patternType="solid">
        <fgColor theme="5"/>
        <bgColor indexed="64"/>
      </patternFill>
    </fill>
    <fill>
      <patternFill patternType="solid">
        <fgColor theme="5" tint="-0.249977111117893"/>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rgb="FFE2EFDA"/>
        <bgColor indexed="64"/>
      </patternFill>
    </fill>
    <fill>
      <patternFill patternType="solid">
        <fgColor rgb="FFC6E0B4"/>
        <bgColor indexed="64"/>
      </patternFill>
    </fill>
    <fill>
      <patternFill patternType="solid">
        <fgColor theme="6"/>
        <bgColor indexed="64"/>
      </patternFill>
    </fill>
    <fill>
      <patternFill patternType="solid">
        <fgColor theme="0"/>
        <bgColor indexed="64"/>
      </patternFill>
    </fill>
  </fills>
  <borders count="5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medium">
        <color auto="1"/>
      </top>
      <bottom style="thin">
        <color auto="1"/>
      </bottom>
      <diagonal/>
    </border>
    <border>
      <left/>
      <right/>
      <top style="medium">
        <color auto="1"/>
      </top>
      <bottom style="thin">
        <color auto="1"/>
      </bottom>
      <diagonal/>
    </border>
    <border>
      <left/>
      <right style="medium">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bottom style="medium">
        <color auto="1"/>
      </bottom>
      <diagonal/>
    </border>
    <border>
      <left/>
      <right/>
      <top style="thin">
        <color auto="1"/>
      </top>
      <bottom style="thin">
        <color auto="1"/>
      </bottom>
      <diagonal/>
    </border>
    <border>
      <left/>
      <right style="medium">
        <color indexed="64"/>
      </right>
      <top style="medium">
        <color indexed="64"/>
      </top>
      <bottom/>
      <diagonal/>
    </border>
    <border>
      <left style="thin">
        <color auto="1"/>
      </left>
      <right style="thin">
        <color auto="1"/>
      </right>
      <top style="thin">
        <color auto="1"/>
      </top>
      <bottom style="medium">
        <color indexed="64"/>
      </bottom>
      <diagonal/>
    </border>
    <border>
      <left style="medium">
        <color auto="1"/>
      </left>
      <right style="medium">
        <color auto="1"/>
      </right>
      <top/>
      <bottom style="medium">
        <color auto="1"/>
      </bottom>
      <diagonal/>
    </border>
    <border>
      <left style="medium">
        <color indexed="64"/>
      </left>
      <right/>
      <top style="medium">
        <color indexed="64"/>
      </top>
      <bottom style="thin">
        <color auto="1"/>
      </bottom>
      <diagonal/>
    </border>
    <border>
      <left style="medium">
        <color indexed="64"/>
      </left>
      <right/>
      <top style="thin">
        <color auto="1"/>
      </top>
      <bottom style="thin">
        <color auto="1"/>
      </bottom>
      <diagonal/>
    </border>
    <border>
      <left style="medium">
        <color indexed="64"/>
      </left>
      <right/>
      <top style="thin">
        <color auto="1"/>
      </top>
      <bottom style="medium">
        <color indexed="64"/>
      </bottom>
      <diagonal/>
    </border>
    <border>
      <left style="thin">
        <color auto="1"/>
      </left>
      <right/>
      <top style="thin">
        <color auto="1"/>
      </top>
      <bottom style="medium">
        <color indexed="64"/>
      </bottom>
      <diagonal/>
    </border>
    <border>
      <left style="thin">
        <color auto="1"/>
      </left>
      <right/>
      <top/>
      <bottom style="thin">
        <color auto="1"/>
      </bottom>
      <diagonal/>
    </border>
    <border>
      <left style="medium">
        <color auto="1"/>
      </left>
      <right style="thin">
        <color auto="1"/>
      </right>
      <top/>
      <bottom/>
      <diagonal/>
    </border>
    <border>
      <left style="thin">
        <color auto="1"/>
      </left>
      <right style="medium">
        <color auto="1"/>
      </right>
      <top/>
      <bottom/>
      <diagonal/>
    </border>
    <border>
      <left style="thin">
        <color auto="1"/>
      </left>
      <right style="thin">
        <color auto="1"/>
      </right>
      <top/>
      <bottom/>
      <diagonal/>
    </border>
    <border>
      <left/>
      <right style="medium">
        <color auto="1"/>
      </right>
      <top/>
      <bottom/>
      <diagonal/>
    </border>
    <border>
      <left style="medium">
        <color indexed="64"/>
      </left>
      <right/>
      <top/>
      <bottom/>
      <diagonal/>
    </border>
    <border>
      <left/>
      <right/>
      <top style="thin">
        <color auto="1"/>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thin">
        <color auto="1"/>
      </left>
      <right/>
      <top style="medium">
        <color auto="1"/>
      </top>
      <bottom style="thin">
        <color auto="1"/>
      </bottom>
      <diagonal/>
    </border>
    <border>
      <left/>
      <right/>
      <top style="medium">
        <color indexed="64"/>
      </top>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auto="1"/>
      </left>
      <right style="medium">
        <color auto="1"/>
      </right>
      <top style="medium">
        <color auto="1"/>
      </top>
      <bottom/>
      <diagonal/>
    </border>
    <border>
      <left style="medium">
        <color indexed="64"/>
      </left>
      <right style="medium">
        <color indexed="64"/>
      </right>
      <top style="thin">
        <color auto="1"/>
      </top>
      <bottom style="thin">
        <color auto="1"/>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47">
    <xf numFmtId="0" fontId="0" fillId="0" borderId="0" xfId="0"/>
    <xf numFmtId="0" fontId="0" fillId="3" borderId="0" xfId="0" applyFill="1"/>
    <xf numFmtId="0" fontId="0" fillId="0" borderId="0" xfId="0" applyAlignment="1">
      <alignment horizontal="center"/>
    </xf>
    <xf numFmtId="0" fontId="1" fillId="5" borderId="2" xfId="0" applyFont="1" applyFill="1" applyBorder="1" applyAlignment="1">
      <alignment horizontal="center"/>
    </xf>
    <xf numFmtId="0" fontId="1" fillId="4" borderId="5" xfId="0" applyFont="1" applyFill="1" applyBorder="1" applyAlignment="1">
      <alignment horizontal="center"/>
    </xf>
    <xf numFmtId="0" fontId="1" fillId="4" borderId="6" xfId="0" applyFont="1" applyFill="1" applyBorder="1" applyAlignment="1">
      <alignment horizontal="center"/>
    </xf>
    <xf numFmtId="0" fontId="0" fillId="0" borderId="7" xfId="0" applyBorder="1"/>
    <xf numFmtId="0" fontId="1" fillId="5" borderId="5" xfId="0" applyFont="1" applyFill="1" applyBorder="1" applyAlignment="1">
      <alignment horizontal="center"/>
    </xf>
    <xf numFmtId="14" fontId="0" fillId="3" borderId="7" xfId="0" applyNumberFormat="1" applyFill="1" applyBorder="1"/>
    <xf numFmtId="14" fontId="0" fillId="0" borderId="7" xfId="0" applyNumberFormat="1" applyBorder="1"/>
    <xf numFmtId="0" fontId="2" fillId="0" borderId="0" xfId="0" applyFont="1" applyAlignment="1">
      <alignment horizontal="center"/>
    </xf>
    <xf numFmtId="14" fontId="0" fillId="3" borderId="1" xfId="0" applyNumberFormat="1" applyFill="1" applyBorder="1"/>
    <xf numFmtId="14" fontId="0" fillId="0" borderId="1" xfId="0" applyNumberFormat="1" applyBorder="1"/>
    <xf numFmtId="0" fontId="0" fillId="0" borderId="12" xfId="0" applyBorder="1"/>
    <xf numFmtId="0" fontId="1" fillId="4" borderId="5" xfId="0" applyFont="1" applyFill="1" applyBorder="1" applyAlignment="1">
      <alignment horizontal="center" wrapText="1"/>
    </xf>
    <xf numFmtId="0" fontId="1" fillId="4" borderId="2" xfId="0" applyFont="1" applyFill="1" applyBorder="1" applyAlignment="1">
      <alignment horizontal="center" wrapText="1"/>
    </xf>
    <xf numFmtId="0" fontId="1" fillId="4" borderId="6" xfId="0" applyFont="1" applyFill="1" applyBorder="1" applyAlignment="1">
      <alignment horizontal="center" wrapText="1"/>
    </xf>
    <xf numFmtId="0" fontId="1" fillId="5" borderId="11" xfId="0" applyFont="1" applyFill="1" applyBorder="1" applyAlignment="1">
      <alignment horizontal="center" wrapText="1"/>
    </xf>
    <xf numFmtId="0" fontId="2" fillId="2" borderId="20" xfId="0" applyFont="1" applyFill="1" applyBorder="1" applyAlignment="1">
      <alignment horizontal="right"/>
    </xf>
    <xf numFmtId="0" fontId="0" fillId="3" borderId="21" xfId="0" applyFill="1" applyBorder="1" applyAlignment="1">
      <alignment horizontal="left"/>
    </xf>
    <xf numFmtId="14" fontId="0" fillId="3" borderId="3" xfId="0" applyNumberFormat="1" applyFill="1" applyBorder="1"/>
    <xf numFmtId="14" fontId="0" fillId="3" borderId="9" xfId="0" applyNumberFormat="1" applyFill="1" applyBorder="1"/>
    <xf numFmtId="164" fontId="0" fillId="3" borderId="10" xfId="0" applyNumberFormat="1" applyFill="1" applyBorder="1" applyAlignment="1">
      <alignment horizontal="center"/>
    </xf>
    <xf numFmtId="0" fontId="0" fillId="0" borderId="22" xfId="0" applyBorder="1" applyAlignment="1">
      <alignment horizontal="left"/>
    </xf>
    <xf numFmtId="0" fontId="0" fillId="3" borderId="22" xfId="0" applyFill="1" applyBorder="1" applyAlignment="1">
      <alignment horizontal="left"/>
    </xf>
    <xf numFmtId="0" fontId="0" fillId="0" borderId="23" xfId="0" applyBorder="1" applyAlignment="1">
      <alignment horizontal="left"/>
    </xf>
    <xf numFmtId="14" fontId="0" fillId="0" borderId="12" xfId="0" applyNumberFormat="1" applyBorder="1"/>
    <xf numFmtId="14" fontId="0" fillId="0" borderId="19" xfId="0" applyNumberFormat="1" applyBorder="1"/>
    <xf numFmtId="164" fontId="2" fillId="0" borderId="25" xfId="0" applyNumberFormat="1" applyFont="1" applyBorder="1" applyAlignment="1">
      <alignment horizontal="center"/>
    </xf>
    <xf numFmtId="0" fontId="1" fillId="4" borderId="26" xfId="0" applyFont="1" applyFill="1" applyBorder="1" applyAlignment="1">
      <alignment horizontal="center"/>
    </xf>
    <xf numFmtId="0" fontId="1" fillId="4" borderId="27" xfId="0" applyFont="1" applyFill="1" applyBorder="1" applyAlignment="1">
      <alignment horizontal="center"/>
    </xf>
    <xf numFmtId="0" fontId="1" fillId="5" borderId="26" xfId="0" applyFont="1" applyFill="1" applyBorder="1" applyAlignment="1">
      <alignment horizontal="center"/>
    </xf>
    <xf numFmtId="0" fontId="1" fillId="5" borderId="28" xfId="0" applyFont="1" applyFill="1" applyBorder="1" applyAlignment="1">
      <alignment horizontal="center"/>
    </xf>
    <xf numFmtId="0" fontId="1" fillId="5" borderId="0" xfId="0" applyFont="1" applyFill="1" applyAlignment="1">
      <alignment horizontal="center" wrapText="1"/>
    </xf>
    <xf numFmtId="0" fontId="1" fillId="4" borderId="26" xfId="0" applyFont="1" applyFill="1" applyBorder="1" applyAlignment="1">
      <alignment horizontal="center" wrapText="1"/>
    </xf>
    <xf numFmtId="0" fontId="1" fillId="4" borderId="28" xfId="0" applyFont="1" applyFill="1" applyBorder="1" applyAlignment="1">
      <alignment horizontal="center" wrapText="1"/>
    </xf>
    <xf numFmtId="0" fontId="1" fillId="4" borderId="27" xfId="0" applyFont="1" applyFill="1" applyBorder="1" applyAlignment="1">
      <alignment horizontal="center" wrapText="1"/>
    </xf>
    <xf numFmtId="0" fontId="2" fillId="6" borderId="3" xfId="0" applyFont="1" applyFill="1" applyBorder="1" applyAlignment="1">
      <alignment horizontal="center"/>
    </xf>
    <xf numFmtId="0" fontId="2" fillId="6" borderId="4" xfId="0" applyFont="1" applyFill="1" applyBorder="1" applyAlignment="1">
      <alignment horizontal="center"/>
    </xf>
    <xf numFmtId="0" fontId="0" fillId="0" borderId="8" xfId="0" applyBorder="1" applyAlignment="1">
      <alignment horizontal="center"/>
    </xf>
    <xf numFmtId="0" fontId="0" fillId="0" borderId="13" xfId="0" applyBorder="1" applyAlignment="1">
      <alignment horizontal="center"/>
    </xf>
    <xf numFmtId="20" fontId="0" fillId="3" borderId="3" xfId="0" applyNumberFormat="1" applyFill="1" applyBorder="1" applyAlignment="1">
      <alignment horizontal="center"/>
    </xf>
    <xf numFmtId="20" fontId="0" fillId="3" borderId="9" xfId="0" applyNumberFormat="1" applyFill="1" applyBorder="1" applyAlignment="1">
      <alignment horizontal="center"/>
    </xf>
    <xf numFmtId="20" fontId="0" fillId="0" borderId="7" xfId="0" applyNumberFormat="1" applyBorder="1" applyAlignment="1">
      <alignment horizontal="center"/>
    </xf>
    <xf numFmtId="20" fontId="0" fillId="0" borderId="1" xfId="0" applyNumberFormat="1" applyBorder="1" applyAlignment="1">
      <alignment horizontal="center"/>
    </xf>
    <xf numFmtId="20" fontId="0" fillId="3" borderId="7" xfId="0" applyNumberFormat="1" applyFill="1" applyBorder="1" applyAlignment="1">
      <alignment horizontal="center"/>
    </xf>
    <xf numFmtId="20" fontId="0" fillId="3" borderId="1" xfId="0" applyNumberFormat="1" applyFill="1" applyBorder="1" applyAlignment="1">
      <alignment horizontal="center"/>
    </xf>
    <xf numFmtId="20" fontId="0" fillId="0" borderId="12" xfId="0" applyNumberFormat="1" applyBorder="1" applyAlignment="1">
      <alignment horizontal="center"/>
    </xf>
    <xf numFmtId="20" fontId="0" fillId="0" borderId="19" xfId="0" applyNumberFormat="1" applyBorder="1" applyAlignment="1">
      <alignment horizontal="center"/>
    </xf>
    <xf numFmtId="20" fontId="5" fillId="8" borderId="14" xfId="0" applyNumberFormat="1" applyFont="1" applyFill="1" applyBorder="1" applyAlignment="1">
      <alignment horizontal="center"/>
    </xf>
    <xf numFmtId="20" fontId="5" fillId="8" borderId="15" xfId="0" applyNumberFormat="1" applyFont="1" applyFill="1" applyBorder="1" applyAlignment="1">
      <alignment horizontal="center"/>
    </xf>
    <xf numFmtId="0" fontId="3" fillId="0" borderId="0" xfId="0" applyFont="1" applyAlignment="1">
      <alignment horizontal="center" vertical="center"/>
    </xf>
    <xf numFmtId="0" fontId="7" fillId="0" borderId="0" xfId="0" applyFont="1"/>
    <xf numFmtId="20" fontId="0" fillId="3" borderId="9" xfId="0" applyNumberFormat="1" applyFill="1" applyBorder="1"/>
    <xf numFmtId="20" fontId="0" fillId="0" borderId="1" xfId="0" applyNumberFormat="1" applyBorder="1"/>
    <xf numFmtId="0" fontId="8" fillId="0" borderId="0" xfId="0" applyFont="1" applyAlignment="1">
      <alignment horizontal="right"/>
    </xf>
    <xf numFmtId="0" fontId="8" fillId="0" borderId="0" xfId="0" applyFont="1"/>
    <xf numFmtId="0" fontId="2" fillId="9" borderId="22" xfId="0" applyFont="1" applyFill="1" applyBorder="1" applyAlignment="1">
      <alignment horizontal="center" vertical="center"/>
    </xf>
    <xf numFmtId="0" fontId="2" fillId="9" borderId="1" xfId="0" applyFont="1" applyFill="1" applyBorder="1" applyAlignment="1">
      <alignment horizontal="center" vertical="center"/>
    </xf>
    <xf numFmtId="0" fontId="1" fillId="4" borderId="34" xfId="0" applyFont="1" applyFill="1" applyBorder="1" applyAlignment="1">
      <alignment horizontal="center" wrapText="1"/>
    </xf>
    <xf numFmtId="20" fontId="0" fillId="0" borderId="38" xfId="0" applyNumberFormat="1" applyBorder="1" applyAlignment="1">
      <alignment horizontal="center"/>
    </xf>
    <xf numFmtId="20" fontId="0" fillId="3" borderId="38" xfId="0" applyNumberFormat="1" applyFill="1" applyBorder="1" applyAlignment="1">
      <alignment horizontal="center"/>
    </xf>
    <xf numFmtId="20" fontId="0" fillId="0" borderId="24" xfId="0" applyNumberFormat="1" applyBorder="1" applyAlignment="1">
      <alignment horizontal="center"/>
    </xf>
    <xf numFmtId="0" fontId="2" fillId="10" borderId="42" xfId="0" applyFont="1" applyFill="1" applyBorder="1"/>
    <xf numFmtId="0" fontId="0" fillId="6" borderId="7" xfId="0" applyFill="1" applyBorder="1"/>
    <xf numFmtId="0" fontId="2" fillId="10" borderId="46" xfId="0" applyFont="1" applyFill="1" applyBorder="1" applyAlignment="1">
      <alignment horizontal="center"/>
    </xf>
    <xf numFmtId="0" fontId="2" fillId="10" borderId="43" xfId="0" applyFont="1" applyFill="1" applyBorder="1" applyAlignment="1">
      <alignment horizontal="center"/>
    </xf>
    <xf numFmtId="0" fontId="0" fillId="6" borderId="1" xfId="0" applyFill="1" applyBorder="1"/>
    <xf numFmtId="0" fontId="0" fillId="0" borderId="19" xfId="0" applyBorder="1"/>
    <xf numFmtId="0" fontId="2" fillId="6" borderId="43" xfId="0" applyFont="1" applyFill="1" applyBorder="1" applyAlignment="1">
      <alignment horizontal="center"/>
    </xf>
    <xf numFmtId="0" fontId="0" fillId="0" borderId="47" xfId="0" applyBorder="1" applyAlignment="1">
      <alignment horizontal="center"/>
    </xf>
    <xf numFmtId="0" fontId="0" fillId="6" borderId="8" xfId="0" applyFill="1" applyBorder="1" applyAlignment="1">
      <alignment horizontal="center"/>
    </xf>
    <xf numFmtId="0" fontId="14" fillId="11" borderId="48" xfId="0" applyFont="1" applyFill="1" applyBorder="1" applyAlignment="1">
      <alignment horizontal="center"/>
    </xf>
    <xf numFmtId="0" fontId="14" fillId="11" borderId="49" xfId="0" applyFont="1" applyFill="1" applyBorder="1"/>
    <xf numFmtId="0" fontId="14" fillId="11" borderId="50" xfId="0" applyFont="1" applyFill="1" applyBorder="1"/>
    <xf numFmtId="0" fontId="14" fillId="12" borderId="51" xfId="0" applyFont="1" applyFill="1" applyBorder="1" applyAlignment="1">
      <alignment horizontal="center"/>
    </xf>
    <xf numFmtId="0" fontId="14" fillId="11" borderId="51" xfId="0" applyFont="1" applyFill="1" applyBorder="1" applyAlignment="1">
      <alignment horizontal="center"/>
    </xf>
    <xf numFmtId="0" fontId="15" fillId="0" borderId="0" xfId="0" applyFont="1"/>
    <xf numFmtId="0" fontId="13" fillId="0" borderId="0" xfId="0" applyFont="1"/>
    <xf numFmtId="0" fontId="14" fillId="11" borderId="53" xfId="0" applyFont="1" applyFill="1" applyBorder="1" applyAlignment="1">
      <alignment horizontal="center"/>
    </xf>
    <xf numFmtId="0" fontId="1" fillId="5" borderId="56" xfId="0" applyFont="1" applyFill="1" applyBorder="1" applyAlignment="1">
      <alignment horizontal="center" wrapText="1"/>
    </xf>
    <xf numFmtId="20" fontId="0" fillId="3" borderId="56" xfId="0" applyNumberFormat="1" applyFill="1" applyBorder="1" applyAlignment="1">
      <alignment horizontal="center"/>
    </xf>
    <xf numFmtId="20" fontId="0" fillId="0" borderId="56" xfId="0" applyNumberFormat="1" applyBorder="1" applyAlignment="1">
      <alignment horizontal="center"/>
    </xf>
    <xf numFmtId="20" fontId="5" fillId="8" borderId="56" xfId="0" applyNumberFormat="1" applyFont="1" applyFill="1" applyBorder="1" applyAlignment="1">
      <alignment horizontal="center"/>
    </xf>
    <xf numFmtId="0" fontId="1" fillId="4" borderId="32" xfId="0" applyFont="1" applyFill="1" applyBorder="1" applyAlignment="1">
      <alignment horizontal="center" wrapText="1"/>
    </xf>
    <xf numFmtId="20" fontId="0" fillId="3" borderId="40" xfId="0" applyNumberFormat="1" applyFill="1" applyBorder="1" applyAlignment="1">
      <alignment horizontal="center"/>
    </xf>
    <xf numFmtId="14" fontId="0" fillId="13" borderId="7" xfId="0" applyNumberFormat="1" applyFill="1" applyBorder="1"/>
    <xf numFmtId="14" fontId="0" fillId="13" borderId="1" xfId="0" applyNumberFormat="1" applyFill="1" applyBorder="1"/>
    <xf numFmtId="14" fontId="0" fillId="14" borderId="7" xfId="0" applyNumberFormat="1" applyFill="1" applyBorder="1"/>
    <xf numFmtId="14" fontId="0" fillId="14" borderId="1" xfId="0" applyNumberFormat="1" applyFill="1" applyBorder="1"/>
    <xf numFmtId="20" fontId="0" fillId="14" borderId="7" xfId="0" applyNumberFormat="1" applyFill="1" applyBorder="1" applyAlignment="1">
      <alignment horizontal="center"/>
    </xf>
    <xf numFmtId="0" fontId="0" fillId="0" borderId="1" xfId="0" applyBorder="1"/>
    <xf numFmtId="0" fontId="0" fillId="0" borderId="3" xfId="0" applyBorder="1"/>
    <xf numFmtId="0" fontId="0" fillId="0" borderId="9" xfId="0" applyBorder="1"/>
    <xf numFmtId="0" fontId="0" fillId="0" borderId="4" xfId="0" applyBorder="1" applyAlignment="1">
      <alignment horizontal="center"/>
    </xf>
    <xf numFmtId="164" fontId="0" fillId="0" borderId="10" xfId="0" applyNumberFormat="1" applyBorder="1" applyAlignment="1">
      <alignment horizontal="center"/>
    </xf>
    <xf numFmtId="164" fontId="0" fillId="14" borderId="10" xfId="0" applyNumberFormat="1" applyFill="1" applyBorder="1" applyAlignment="1">
      <alignment horizontal="center"/>
    </xf>
    <xf numFmtId="49" fontId="0" fillId="3" borderId="3" xfId="0" applyNumberFormat="1" applyFill="1" applyBorder="1" applyAlignment="1">
      <alignment horizontal="center"/>
    </xf>
    <xf numFmtId="49" fontId="0" fillId="3" borderId="3" xfId="0" applyNumberFormat="1" applyFill="1" applyBorder="1" applyAlignment="1">
      <alignment horizontal="center" wrapText="1"/>
    </xf>
    <xf numFmtId="0" fontId="5" fillId="7" borderId="30" xfId="0" applyFont="1" applyFill="1" applyBorder="1" applyAlignment="1">
      <alignment horizontal="center" vertical="center" wrapText="1"/>
    </xf>
    <xf numFmtId="0" fontId="5" fillId="7" borderId="0" xfId="0" applyFont="1" applyFill="1" applyAlignment="1">
      <alignment horizontal="center" vertical="center" wrapText="1"/>
    </xf>
    <xf numFmtId="0" fontId="0" fillId="0" borderId="16" xfId="0" applyBorder="1" applyAlignment="1">
      <alignment horizontal="center"/>
    </xf>
    <xf numFmtId="0" fontId="0" fillId="0" borderId="0" xfId="0" applyAlignment="1">
      <alignment horizontal="center"/>
    </xf>
    <xf numFmtId="0" fontId="3" fillId="0" borderId="0" xfId="0" applyFont="1" applyAlignment="1">
      <alignment horizontal="center" vertical="center"/>
    </xf>
    <xf numFmtId="0" fontId="1" fillId="5" borderId="3" xfId="0" applyFont="1" applyFill="1" applyBorder="1" applyAlignment="1">
      <alignment horizontal="center"/>
    </xf>
    <xf numFmtId="0" fontId="1" fillId="5" borderId="10" xfId="0" applyFont="1" applyFill="1" applyBorder="1" applyAlignment="1">
      <alignment horizontal="center"/>
    </xf>
    <xf numFmtId="0" fontId="1" fillId="5" borderId="4" xfId="0" applyFont="1" applyFill="1" applyBorder="1" applyAlignment="1">
      <alignment horizontal="center"/>
    </xf>
    <xf numFmtId="0" fontId="1" fillId="4" borderId="3" xfId="0" applyFont="1" applyFill="1" applyBorder="1" applyAlignment="1">
      <alignment horizontal="center"/>
    </xf>
    <xf numFmtId="0" fontId="1" fillId="4" borderId="9" xfId="0" applyFont="1" applyFill="1" applyBorder="1" applyAlignment="1">
      <alignment horizontal="center"/>
    </xf>
    <xf numFmtId="0" fontId="1" fillId="4" borderId="40" xfId="0" applyFont="1" applyFill="1" applyBorder="1" applyAlignment="1">
      <alignment horizontal="center"/>
    </xf>
    <xf numFmtId="0" fontId="1" fillId="5" borderId="56" xfId="0" applyFont="1" applyFill="1" applyBorder="1" applyAlignment="1">
      <alignment horizontal="center"/>
    </xf>
    <xf numFmtId="0" fontId="1" fillId="4" borderId="4" xfId="0" applyFont="1" applyFill="1" applyBorder="1" applyAlignment="1">
      <alignment horizontal="center"/>
    </xf>
    <xf numFmtId="0" fontId="12" fillId="4" borderId="21" xfId="0" applyFont="1" applyFill="1" applyBorder="1" applyAlignment="1">
      <alignment horizontal="center"/>
    </xf>
    <xf numFmtId="0" fontId="12" fillId="4" borderId="10" xfId="0" applyFont="1" applyFill="1" applyBorder="1" applyAlignment="1">
      <alignment horizontal="center"/>
    </xf>
    <xf numFmtId="0" fontId="16" fillId="0" borderId="38" xfId="0" applyFont="1" applyBorder="1" applyAlignment="1">
      <alignment horizontal="left" vertical="top" wrapText="1"/>
    </xf>
    <xf numFmtId="0" fontId="0" fillId="0" borderId="17" xfId="0" applyBorder="1" applyAlignment="1">
      <alignment horizontal="left" vertical="top" wrapText="1"/>
    </xf>
    <xf numFmtId="0" fontId="5" fillId="9" borderId="42" xfId="0" applyFont="1" applyFill="1" applyBorder="1" applyAlignment="1">
      <alignment horizontal="center" wrapText="1"/>
    </xf>
    <xf numFmtId="0" fontId="13" fillId="9" borderId="41" xfId="0" applyFont="1" applyFill="1" applyBorder="1" applyAlignment="1">
      <alignment horizontal="center" wrapText="1"/>
    </xf>
    <xf numFmtId="0" fontId="13" fillId="9" borderId="18" xfId="0" applyFont="1" applyFill="1" applyBorder="1" applyAlignment="1">
      <alignment horizontal="center" wrapText="1"/>
    </xf>
    <xf numFmtId="0" fontId="13" fillId="9" borderId="30" xfId="0" applyFont="1" applyFill="1" applyBorder="1" applyAlignment="1">
      <alignment horizontal="center" wrapText="1"/>
    </xf>
    <xf numFmtId="0" fontId="13" fillId="9" borderId="0" xfId="0" applyFont="1" applyFill="1" applyAlignment="1">
      <alignment horizontal="center" wrapText="1"/>
    </xf>
    <xf numFmtId="0" fontId="13" fillId="9" borderId="29" xfId="0" applyFont="1" applyFill="1" applyBorder="1" applyAlignment="1">
      <alignment horizontal="center" wrapText="1"/>
    </xf>
    <xf numFmtId="0" fontId="13" fillId="9" borderId="44" xfId="0" applyFont="1" applyFill="1" applyBorder="1" applyAlignment="1">
      <alignment horizontal="center" wrapText="1"/>
    </xf>
    <xf numFmtId="0" fontId="13" fillId="9" borderId="16" xfId="0" applyFont="1" applyFill="1" applyBorder="1" applyAlignment="1">
      <alignment horizontal="center" wrapText="1"/>
    </xf>
    <xf numFmtId="0" fontId="13" fillId="9" borderId="45" xfId="0" applyFont="1" applyFill="1" applyBorder="1" applyAlignment="1">
      <alignment horizontal="center" wrapText="1"/>
    </xf>
    <xf numFmtId="0" fontId="11" fillId="0" borderId="39" xfId="0" applyFont="1" applyBorder="1" applyAlignment="1">
      <alignment horizontal="left" vertical="top" wrapText="1"/>
    </xf>
    <xf numFmtId="0" fontId="0" fillId="0" borderId="39" xfId="0" applyBorder="1" applyAlignment="1">
      <alignment horizontal="left" vertical="top" wrapText="1"/>
    </xf>
    <xf numFmtId="0" fontId="2" fillId="9" borderId="33" xfId="0" applyFont="1" applyFill="1" applyBorder="1" applyAlignment="1">
      <alignment horizontal="center" vertical="center" wrapText="1"/>
    </xf>
    <xf numFmtId="0" fontId="2" fillId="9" borderId="35" xfId="0" applyFont="1" applyFill="1" applyBorder="1" applyAlignment="1">
      <alignment horizontal="center" vertical="center"/>
    </xf>
    <xf numFmtId="0" fontId="2" fillId="9" borderId="37" xfId="0" applyFont="1" applyFill="1" applyBorder="1" applyAlignment="1">
      <alignment horizontal="center" vertical="center"/>
    </xf>
    <xf numFmtId="0" fontId="2" fillId="9" borderId="38" xfId="0" applyFont="1" applyFill="1" applyBorder="1" applyAlignment="1">
      <alignment horizontal="center" vertical="center"/>
    </xf>
    <xf numFmtId="0" fontId="10" fillId="0" borderId="32" xfId="0" applyFont="1" applyBorder="1" applyAlignment="1">
      <alignment horizontal="left" vertical="top" wrapText="1"/>
    </xf>
    <xf numFmtId="0" fontId="9" fillId="0" borderId="31" xfId="0" applyFont="1" applyBorder="1" applyAlignment="1">
      <alignment horizontal="left" vertical="top" wrapText="1"/>
    </xf>
    <xf numFmtId="0" fontId="10" fillId="0" borderId="32" xfId="0" applyFont="1" applyBorder="1" applyAlignment="1">
      <alignment horizontal="left" wrapText="1"/>
    </xf>
    <xf numFmtId="0" fontId="9" fillId="0" borderId="31" xfId="0" applyFont="1" applyBorder="1" applyAlignment="1">
      <alignment horizontal="left" wrapText="1"/>
    </xf>
    <xf numFmtId="0" fontId="11" fillId="0" borderId="32" xfId="0" applyFont="1" applyBorder="1" applyAlignment="1">
      <alignment horizontal="left" vertical="top" wrapText="1"/>
    </xf>
    <xf numFmtId="0" fontId="11" fillId="0" borderId="31" xfId="0" applyFont="1" applyBorder="1" applyAlignment="1">
      <alignment horizontal="left" vertical="top" wrapText="1"/>
    </xf>
    <xf numFmtId="0" fontId="11" fillId="0" borderId="34" xfId="0" applyFont="1" applyBorder="1" applyAlignment="1">
      <alignment horizontal="left" vertical="top" wrapText="1"/>
    </xf>
    <xf numFmtId="0" fontId="11" fillId="0" borderId="0" xfId="0" applyFont="1" applyAlignment="1">
      <alignment horizontal="left" vertical="top" wrapText="1"/>
    </xf>
    <xf numFmtId="0" fontId="11" fillId="0" borderId="25" xfId="0" applyFont="1" applyBorder="1" applyAlignment="1">
      <alignment horizontal="left" vertical="top" wrapText="1"/>
    </xf>
    <xf numFmtId="0" fontId="11" fillId="0" borderId="36" xfId="0" applyFont="1" applyBorder="1" applyAlignment="1">
      <alignment horizontal="left" vertical="top" wrapText="1"/>
    </xf>
    <xf numFmtId="0" fontId="14" fillId="12" borderId="0" xfId="0" applyFont="1" applyFill="1" applyAlignment="1"/>
    <xf numFmtId="0" fontId="14" fillId="12" borderId="52" xfId="0" applyFont="1" applyFill="1" applyBorder="1" applyAlignment="1"/>
    <xf numFmtId="0" fontId="14" fillId="11" borderId="0" xfId="0" applyFont="1" applyFill="1" applyAlignment="1"/>
    <xf numFmtId="0" fontId="14" fillId="11" borderId="52" xfId="0" applyFont="1" applyFill="1" applyBorder="1" applyAlignment="1"/>
    <xf numFmtId="0" fontId="14" fillId="11" borderId="54" xfId="0" applyFont="1" applyFill="1" applyBorder="1" applyAlignment="1"/>
    <xf numFmtId="0" fontId="14" fillId="11" borderId="55" xfId="0" applyFont="1" applyFill="1" applyBorder="1" applyAlignment="1"/>
  </cellXfs>
  <cellStyles count="1">
    <cellStyle name="Normal" xfId="0" builtinId="0"/>
  </cellStyles>
  <dxfs count="4">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0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36231</xdr:colOff>
      <xdr:row>0</xdr:row>
      <xdr:rowOff>40821</xdr:rowOff>
    </xdr:from>
    <xdr:to>
      <xdr:col>0</xdr:col>
      <xdr:colOff>611813</xdr:colOff>
      <xdr:row>0</xdr:row>
      <xdr:rowOff>551208</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36231" y="40821"/>
          <a:ext cx="575582" cy="5056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T65"/>
  <sheetViews>
    <sheetView showGridLines="0" tabSelected="1" topLeftCell="A47" zoomScale="125" zoomScaleNormal="99" workbookViewId="0">
      <selection activeCell="B58" sqref="B58"/>
    </sheetView>
  </sheetViews>
  <sheetFormatPr defaultColWidth="8.85546875" defaultRowHeight="15" customHeight="1"/>
  <cols>
    <col min="1" max="1" width="75.140625" bestFit="1" customWidth="1"/>
    <col min="2" max="6" width="12.7109375" customWidth="1"/>
    <col min="7" max="8" width="11.7109375" customWidth="1"/>
    <col min="9" max="9" width="12.42578125" customWidth="1"/>
    <col min="10" max="20" width="11.7109375" customWidth="1"/>
  </cols>
  <sheetData>
    <row r="1" spans="1:150" ht="44.25" customHeight="1">
      <c r="A1" s="99" t="s">
        <v>0</v>
      </c>
      <c r="B1" s="100"/>
      <c r="C1" s="100"/>
      <c r="D1" s="100"/>
      <c r="E1" s="100"/>
      <c r="F1" s="100"/>
      <c r="G1" s="100"/>
      <c r="H1" s="100"/>
      <c r="I1" s="100"/>
      <c r="J1" s="100"/>
      <c r="K1" s="100"/>
      <c r="L1" s="100"/>
      <c r="M1" s="100"/>
      <c r="N1" s="100"/>
      <c r="O1" s="100"/>
      <c r="P1" s="100"/>
      <c r="Q1" s="100"/>
      <c r="R1" s="100"/>
      <c r="S1" s="100"/>
      <c r="T1" s="100"/>
    </row>
    <row r="2" spans="1:150"/>
    <row r="3" spans="1:150">
      <c r="A3" s="37" t="s">
        <v>1</v>
      </c>
      <c r="B3" s="38" t="s">
        <v>2</v>
      </c>
      <c r="C3" s="38" t="s">
        <v>3</v>
      </c>
      <c r="D3" s="69" t="s">
        <v>4</v>
      </c>
    </row>
    <row r="4" spans="1:150">
      <c r="A4" s="6" t="s">
        <v>5</v>
      </c>
      <c r="B4" s="39">
        <v>1</v>
      </c>
      <c r="C4" s="39" t="s">
        <v>6</v>
      </c>
      <c r="D4" s="70" t="s">
        <v>7</v>
      </c>
      <c r="F4" s="72" t="s">
        <v>7</v>
      </c>
      <c r="G4" s="73" t="s">
        <v>8</v>
      </c>
      <c r="H4" s="74"/>
      <c r="I4" s="78"/>
    </row>
    <row r="5" spans="1:150">
      <c r="A5" s="6" t="s">
        <v>9</v>
      </c>
      <c r="B5" s="39">
        <v>2</v>
      </c>
      <c r="C5" s="39" t="s">
        <v>10</v>
      </c>
      <c r="D5" s="70" t="s">
        <v>11</v>
      </c>
      <c r="F5" s="75" t="s">
        <v>12</v>
      </c>
      <c r="G5" s="141" t="s">
        <v>13</v>
      </c>
      <c r="H5" s="142"/>
      <c r="I5" s="78"/>
    </row>
    <row r="6" spans="1:150">
      <c r="A6" s="6" t="s">
        <v>14</v>
      </c>
      <c r="B6" s="39">
        <v>3</v>
      </c>
      <c r="C6" s="39" t="s">
        <v>15</v>
      </c>
      <c r="D6" s="70" t="s">
        <v>16</v>
      </c>
      <c r="F6" s="76" t="s">
        <v>11</v>
      </c>
      <c r="G6" s="143" t="s">
        <v>17</v>
      </c>
      <c r="H6" s="144"/>
    </row>
    <row r="7" spans="1:150">
      <c r="A7" s="6" t="s">
        <v>18</v>
      </c>
      <c r="B7" s="39">
        <v>4</v>
      </c>
      <c r="C7" s="39" t="s">
        <v>19</v>
      </c>
      <c r="D7" s="70" t="s">
        <v>20</v>
      </c>
      <c r="F7" s="75" t="s">
        <v>20</v>
      </c>
      <c r="G7" s="141" t="s">
        <v>21</v>
      </c>
      <c r="H7" s="142"/>
    </row>
    <row r="8" spans="1:150">
      <c r="A8" s="6" t="s">
        <v>22</v>
      </c>
      <c r="B8" s="39">
        <v>5</v>
      </c>
      <c r="C8" s="39" t="s">
        <v>23</v>
      </c>
      <c r="D8" s="70" t="s">
        <v>24</v>
      </c>
      <c r="F8" s="76" t="s">
        <v>24</v>
      </c>
      <c r="G8" s="143" t="s">
        <v>25</v>
      </c>
      <c r="H8" s="144"/>
    </row>
    <row r="9" spans="1:150">
      <c r="A9" s="6" t="s">
        <v>26</v>
      </c>
      <c r="B9" s="39">
        <v>6</v>
      </c>
      <c r="C9" s="39" t="s">
        <v>27</v>
      </c>
      <c r="D9" s="70" t="s">
        <v>12</v>
      </c>
      <c r="F9" s="75" t="s">
        <v>28</v>
      </c>
      <c r="G9" s="141" t="s">
        <v>29</v>
      </c>
      <c r="H9" s="142"/>
    </row>
    <row r="10" spans="1:150" ht="14.45" customHeight="1">
      <c r="A10" s="6" t="s">
        <v>30</v>
      </c>
      <c r="B10" s="39">
        <v>7</v>
      </c>
      <c r="C10" s="39" t="s">
        <v>31</v>
      </c>
      <c r="D10" s="70" t="s">
        <v>28</v>
      </c>
      <c r="F10" s="79" t="s">
        <v>16</v>
      </c>
      <c r="G10" s="145" t="s">
        <v>32</v>
      </c>
      <c r="H10" s="146"/>
    </row>
    <row r="11" spans="1:150">
      <c r="A11" s="52"/>
    </row>
    <row r="12" spans="1:150" ht="24" customHeight="1">
      <c r="A12" s="103" t="s">
        <v>33</v>
      </c>
      <c r="B12" s="101"/>
      <c r="C12" s="101"/>
      <c r="D12" s="101"/>
      <c r="E12" s="101"/>
      <c r="F12" s="101"/>
      <c r="G12" s="101"/>
      <c r="H12" s="101"/>
      <c r="I12" s="101"/>
      <c r="J12" s="101"/>
      <c r="K12" s="101"/>
      <c r="L12" s="101"/>
      <c r="M12" s="101"/>
      <c r="N12" s="102"/>
      <c r="O12" s="102"/>
      <c r="P12" s="102"/>
      <c r="Q12" s="102"/>
      <c r="R12" s="102"/>
      <c r="S12" s="102"/>
      <c r="T12" s="102"/>
    </row>
    <row r="13" spans="1:150" s="2" customFormat="1">
      <c r="A13" s="103"/>
      <c r="B13" s="107" t="s">
        <v>34</v>
      </c>
      <c r="C13" s="111"/>
      <c r="D13" s="104" t="s">
        <v>35</v>
      </c>
      <c r="E13" s="105"/>
      <c r="F13" s="106"/>
      <c r="G13" s="107" t="s">
        <v>36</v>
      </c>
      <c r="H13" s="108"/>
      <c r="I13" s="108"/>
      <c r="J13" s="108"/>
      <c r="K13" s="109"/>
      <c r="L13" s="109"/>
      <c r="M13" s="109"/>
      <c r="N13" s="110" t="s">
        <v>37</v>
      </c>
      <c r="O13" s="110"/>
      <c r="P13" s="110"/>
      <c r="Q13" s="110"/>
      <c r="R13" s="110"/>
      <c r="S13" s="110"/>
      <c r="T13" s="110"/>
    </row>
    <row r="14" spans="1:150" s="2" customFormat="1" ht="32.1">
      <c r="A14" s="103"/>
      <c r="B14" s="4" t="s">
        <v>38</v>
      </c>
      <c r="C14" s="5" t="s">
        <v>39</v>
      </c>
      <c r="D14" s="7" t="s">
        <v>38</v>
      </c>
      <c r="E14" s="3" t="s">
        <v>39</v>
      </c>
      <c r="F14" s="17" t="s">
        <v>40</v>
      </c>
      <c r="G14" s="14" t="s">
        <v>41</v>
      </c>
      <c r="H14" s="15" t="s">
        <v>42</v>
      </c>
      <c r="I14" s="15" t="s">
        <v>43</v>
      </c>
      <c r="J14" s="15" t="s">
        <v>44</v>
      </c>
      <c r="K14" s="16" t="s">
        <v>45</v>
      </c>
      <c r="L14" s="16" t="s">
        <v>46</v>
      </c>
      <c r="M14" s="84" t="s">
        <v>47</v>
      </c>
      <c r="N14" s="80" t="s">
        <v>48</v>
      </c>
      <c r="O14" s="80" t="s">
        <v>42</v>
      </c>
      <c r="P14" s="80" t="s">
        <v>43</v>
      </c>
      <c r="Q14" s="80" t="s">
        <v>44</v>
      </c>
      <c r="R14" s="80" t="s">
        <v>45</v>
      </c>
      <c r="S14" s="80" t="s">
        <v>46</v>
      </c>
      <c r="T14" s="80" t="s">
        <v>47</v>
      </c>
    </row>
    <row r="15" spans="1:150" s="2" customFormat="1" ht="24.95" thickBot="1">
      <c r="A15" s="51"/>
      <c r="B15" s="29"/>
      <c r="C15" s="30"/>
      <c r="D15" s="31"/>
      <c r="E15" s="32"/>
      <c r="F15" s="33"/>
      <c r="G15" s="34" t="str">
        <f>C4</f>
        <v>RM</v>
      </c>
      <c r="H15" s="35" t="str">
        <f>C5</f>
        <v>DD</v>
      </c>
      <c r="I15" s="35" t="str">
        <f>C6</f>
        <v>JL</v>
      </c>
      <c r="J15" s="35" t="s">
        <v>19</v>
      </c>
      <c r="K15" s="36" t="str">
        <f>C8</f>
        <v>FJ</v>
      </c>
      <c r="L15" s="59" t="str">
        <f>C9</f>
        <v>AH</v>
      </c>
      <c r="M15" s="59" t="str">
        <f>C10</f>
        <v>CL</v>
      </c>
      <c r="N15" s="80" t="str">
        <f>C4</f>
        <v>RM</v>
      </c>
      <c r="O15" s="80" t="str">
        <f>C5</f>
        <v>DD</v>
      </c>
      <c r="P15" s="80" t="str">
        <f>C6</f>
        <v>JL</v>
      </c>
      <c r="Q15" s="80" t="str">
        <f>C7</f>
        <v>LA</v>
      </c>
      <c r="R15" s="80" t="str">
        <f>C8</f>
        <v>FJ</v>
      </c>
      <c r="S15" s="80" t="str">
        <f>C9</f>
        <v>AH</v>
      </c>
      <c r="T15" s="80" t="str">
        <f>C10</f>
        <v>CL</v>
      </c>
    </row>
    <row r="16" spans="1:150" s="1" customFormat="1" ht="15.95" thickBot="1">
      <c r="A16" s="19" t="s">
        <v>49</v>
      </c>
      <c r="B16" s="41">
        <f>SUM(G16:M16)</f>
        <v>5.2083333333333329E-2</v>
      </c>
      <c r="C16" s="53">
        <f>SUM(N16:T16)</f>
        <v>6.2499999999999993E-2</v>
      </c>
      <c r="D16" s="20">
        <v>45583</v>
      </c>
      <c r="E16" s="21">
        <v>45583</v>
      </c>
      <c r="F16" s="22">
        <f>E16-D16</f>
        <v>0</v>
      </c>
      <c r="G16" s="41">
        <v>1.0416666666666666E-2</v>
      </c>
      <c r="H16" s="42">
        <v>0</v>
      </c>
      <c r="I16" s="42">
        <v>1.0416666666666666E-2</v>
      </c>
      <c r="J16" s="42">
        <v>1.0416666666666666E-2</v>
      </c>
      <c r="K16" s="42">
        <v>1.0416666666666666E-2</v>
      </c>
      <c r="L16" s="42">
        <v>0</v>
      </c>
      <c r="M16" s="85">
        <v>1.0416666666666666E-2</v>
      </c>
      <c r="N16" s="81">
        <v>1.0416666666666666E-2</v>
      </c>
      <c r="O16" s="81">
        <v>1.0416666666666666E-2</v>
      </c>
      <c r="P16" s="81">
        <v>1.0416666666666666E-2</v>
      </c>
      <c r="Q16" s="81">
        <v>1.0416666666666666E-2</v>
      </c>
      <c r="R16" s="81">
        <v>1.0416666666666666E-2</v>
      </c>
      <c r="S16" s="81">
        <v>0</v>
      </c>
      <c r="T16" s="81">
        <v>1.0416666666666666E-2</v>
      </c>
      <c r="U16" s="55"/>
      <c r="V16" s="56"/>
      <c r="W16" s="56"/>
      <c r="X16" s="56"/>
      <c r="Y16" s="5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row>
    <row r="17" spans="1:150" ht="15.95" thickBot="1">
      <c r="A17" s="23" t="s">
        <v>50</v>
      </c>
      <c r="B17" s="43">
        <f>SUM(G17:M17)</f>
        <v>0.24999999999999997</v>
      </c>
      <c r="C17" s="54">
        <f>SUM(N17:T17)</f>
        <v>8.3333333333333329E-2</v>
      </c>
      <c r="D17" s="9">
        <v>45583</v>
      </c>
      <c r="E17" s="12">
        <v>45583</v>
      </c>
      <c r="F17" s="96">
        <f t="shared" ref="F17:F35" si="0">E17-D17</f>
        <v>0</v>
      </c>
      <c r="G17" s="43">
        <v>4.1666666666666664E-2</v>
      </c>
      <c r="H17" s="43">
        <v>4.1666666666666664E-2</v>
      </c>
      <c r="I17" s="43">
        <v>4.1666666666666664E-2</v>
      </c>
      <c r="J17" s="43">
        <v>4.1666666666666664E-2</v>
      </c>
      <c r="K17" s="43">
        <v>4.1666666666666664E-2</v>
      </c>
      <c r="L17" s="43">
        <v>0</v>
      </c>
      <c r="M17" s="43">
        <v>4.1666666666666664E-2</v>
      </c>
      <c r="N17" s="82">
        <v>4.1666666666666664E-2</v>
      </c>
      <c r="O17" s="82">
        <v>0</v>
      </c>
      <c r="P17" s="82">
        <v>4.1666666666666664E-2</v>
      </c>
      <c r="Q17" s="82">
        <v>0</v>
      </c>
      <c r="R17" s="82">
        <v>0</v>
      </c>
      <c r="S17" s="82">
        <v>0</v>
      </c>
      <c r="T17" s="82">
        <v>0</v>
      </c>
    </row>
    <row r="18" spans="1:150" s="1" customFormat="1" ht="15.95" thickBot="1">
      <c r="A18" s="24" t="s">
        <v>51</v>
      </c>
      <c r="B18" s="41">
        <f>SUM(G18:M18)</f>
        <v>3.4722222222222224E-2</v>
      </c>
      <c r="C18" s="53">
        <f>SUM(N18:T18)</f>
        <v>6.2500000000000003E-3</v>
      </c>
      <c r="D18" s="8">
        <v>45583</v>
      </c>
      <c r="E18" s="11">
        <v>45584</v>
      </c>
      <c r="F18" s="22">
        <f t="shared" si="0"/>
        <v>1</v>
      </c>
      <c r="G18" s="45">
        <v>1.0416666666666666E-2</v>
      </c>
      <c r="H18" s="45">
        <v>3.472222222222222E-3</v>
      </c>
      <c r="I18" s="45">
        <v>6.9444444444444441E-3</v>
      </c>
      <c r="J18" s="45">
        <v>3.472222222222222E-3</v>
      </c>
      <c r="K18" s="45">
        <v>3.472222222222222E-3</v>
      </c>
      <c r="L18" s="45">
        <v>3.472222222222222E-3</v>
      </c>
      <c r="M18" s="45">
        <v>3.472222222222222E-3</v>
      </c>
      <c r="N18" s="45">
        <v>3.472222222222222E-3</v>
      </c>
      <c r="O18" s="45">
        <v>0</v>
      </c>
      <c r="P18" s="45">
        <v>0</v>
      </c>
      <c r="Q18" s="45">
        <v>2.7777777777777779E-3</v>
      </c>
      <c r="R18" s="45">
        <v>0</v>
      </c>
      <c r="S18" s="45">
        <v>0</v>
      </c>
      <c r="T18" s="45">
        <v>0</v>
      </c>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row>
    <row r="19" spans="1:150" ht="15.95" thickBot="1">
      <c r="A19" s="23" t="s">
        <v>52</v>
      </c>
      <c r="B19" s="43">
        <f t="shared" ref="B19:B35" si="1">SUM(G19:M19)</f>
        <v>8.3333333333333343E-2</v>
      </c>
      <c r="C19" s="54">
        <f>SUM(N19:T19)</f>
        <v>4.1666666666666664E-2</v>
      </c>
      <c r="D19" s="9">
        <v>45583</v>
      </c>
      <c r="E19" s="12">
        <v>45584</v>
      </c>
      <c r="F19" s="95">
        <f t="shared" si="0"/>
        <v>1</v>
      </c>
      <c r="G19" s="43">
        <v>1.3888888888888888E-2</v>
      </c>
      <c r="H19" s="43">
        <v>1.3888888888888888E-2</v>
      </c>
      <c r="I19" s="43">
        <v>1.3888888888888888E-2</v>
      </c>
      <c r="J19" s="43">
        <v>1.3888888888888888E-2</v>
      </c>
      <c r="K19" s="43">
        <v>1.3888888888888888E-2</v>
      </c>
      <c r="L19" s="43">
        <v>0</v>
      </c>
      <c r="M19" s="43">
        <v>1.3888888888888888E-2</v>
      </c>
      <c r="N19" s="82">
        <v>2.0833333333333332E-2</v>
      </c>
      <c r="O19" s="43">
        <v>0</v>
      </c>
      <c r="P19" s="43">
        <v>2.0833333333333332E-2</v>
      </c>
      <c r="Q19" s="43">
        <v>0</v>
      </c>
      <c r="R19" s="43">
        <v>0</v>
      </c>
      <c r="S19" s="43">
        <v>0</v>
      </c>
      <c r="T19" s="43">
        <v>0</v>
      </c>
    </row>
    <row r="20" spans="1:150" s="1" customFormat="1">
      <c r="A20" s="1" t="s">
        <v>53</v>
      </c>
      <c r="B20" s="41">
        <f t="shared" si="1"/>
        <v>8.3333333333333329E-2</v>
      </c>
      <c r="C20" s="53">
        <f>SUM(N20:T20)</f>
        <v>5.2083333333333329E-2</v>
      </c>
      <c r="D20" s="8">
        <v>45585</v>
      </c>
      <c r="E20" s="11">
        <v>45585</v>
      </c>
      <c r="F20" s="22">
        <f t="shared" si="0"/>
        <v>0</v>
      </c>
      <c r="G20" s="45">
        <v>2.0833333333333332E-2</v>
      </c>
      <c r="H20" s="45">
        <v>1.0416666666666666E-2</v>
      </c>
      <c r="I20" s="45">
        <v>1.0416666666666666E-2</v>
      </c>
      <c r="J20" s="45">
        <v>1.0416666666666666E-2</v>
      </c>
      <c r="K20" s="45">
        <v>1.0416666666666666E-2</v>
      </c>
      <c r="L20" s="45">
        <v>1.0416666666666666E-2</v>
      </c>
      <c r="M20" s="45">
        <v>1.0416666666666666E-2</v>
      </c>
      <c r="N20" s="45">
        <v>4.1666666666666664E-2</v>
      </c>
      <c r="O20" s="45">
        <v>0</v>
      </c>
      <c r="P20" s="45">
        <v>1.0416666666666666E-2</v>
      </c>
      <c r="Q20" s="45">
        <v>0</v>
      </c>
      <c r="R20" s="45">
        <v>0</v>
      </c>
      <c r="S20" s="45">
        <v>0</v>
      </c>
      <c r="T20" s="45">
        <v>0</v>
      </c>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row>
    <row r="21" spans="1:150" ht="15.95" thickBot="1">
      <c r="A21" t="s">
        <v>54</v>
      </c>
      <c r="B21" s="43">
        <f t="shared" si="1"/>
        <v>2.0833333333333332E-2</v>
      </c>
      <c r="C21" s="54">
        <f>SUM(N21:T21)</f>
        <v>6.9444444444444441E-3</v>
      </c>
      <c r="D21" s="9">
        <v>45592</v>
      </c>
      <c r="E21" s="12">
        <v>45592</v>
      </c>
      <c r="F21" s="96">
        <f t="shared" si="0"/>
        <v>0</v>
      </c>
      <c r="G21" s="43">
        <v>1.0416666666666666E-2</v>
      </c>
      <c r="H21" s="44">
        <v>0</v>
      </c>
      <c r="I21" s="44">
        <v>0</v>
      </c>
      <c r="J21" s="44">
        <v>0</v>
      </c>
      <c r="K21" s="60">
        <v>0</v>
      </c>
      <c r="L21" s="60">
        <v>0</v>
      </c>
      <c r="M21" s="60">
        <v>1.0416666666666666E-2</v>
      </c>
      <c r="N21" s="82">
        <v>6.9444444444444441E-3</v>
      </c>
      <c r="O21" s="82">
        <v>0</v>
      </c>
      <c r="P21" s="82">
        <v>0</v>
      </c>
      <c r="Q21" s="82">
        <v>0</v>
      </c>
      <c r="R21" s="82">
        <v>0</v>
      </c>
      <c r="S21" s="82">
        <v>0</v>
      </c>
      <c r="T21" s="82">
        <v>0</v>
      </c>
    </row>
    <row r="22" spans="1:150" s="1" customFormat="1" ht="15.95" thickBot="1">
      <c r="A22" s="1" t="s">
        <v>55</v>
      </c>
      <c r="B22" s="41">
        <f t="shared" si="1"/>
        <v>0.26388888888888884</v>
      </c>
      <c r="C22" s="53">
        <f>SUM(N22:T22)</f>
        <v>0.24583333333333332</v>
      </c>
      <c r="D22" s="8">
        <v>45590</v>
      </c>
      <c r="E22" s="11">
        <v>45592</v>
      </c>
      <c r="F22" s="22">
        <f t="shared" si="0"/>
        <v>2</v>
      </c>
      <c r="G22" s="45">
        <v>1.3888888888888888E-2</v>
      </c>
      <c r="H22" s="45">
        <v>4.1666666666666664E-2</v>
      </c>
      <c r="I22" s="45">
        <v>4.1666666666666664E-2</v>
      </c>
      <c r="J22" s="45">
        <v>4.1666666666666664E-2</v>
      </c>
      <c r="K22" s="45">
        <v>4.1666666666666664E-2</v>
      </c>
      <c r="L22" s="45">
        <v>4.1666666666666664E-2</v>
      </c>
      <c r="M22" s="45">
        <v>4.1666666666666664E-2</v>
      </c>
      <c r="N22" s="81">
        <v>1.0416666666666666E-2</v>
      </c>
      <c r="O22" s="81">
        <v>2.9861111111111113E-2</v>
      </c>
      <c r="P22" s="81">
        <v>5.2083333333333336E-2</v>
      </c>
      <c r="Q22" s="81">
        <v>2.5694444444444443E-2</v>
      </c>
      <c r="R22" s="81">
        <v>5.7638888888888892E-2</v>
      </c>
      <c r="S22" s="81">
        <v>4.791666666666667E-2</v>
      </c>
      <c r="T22" s="81">
        <v>2.2222222222222223E-2</v>
      </c>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row>
    <row r="23" spans="1:150" ht="15.95" thickBot="1">
      <c r="A23" t="s">
        <v>56</v>
      </c>
      <c r="B23" s="43">
        <f t="shared" si="1"/>
        <v>0.375</v>
      </c>
      <c r="C23" s="54">
        <f>SUM(N23:T23)</f>
        <v>0.34861111111111109</v>
      </c>
      <c r="D23" s="9">
        <v>45592</v>
      </c>
      <c r="E23" s="12">
        <v>45591</v>
      </c>
      <c r="F23" s="96">
        <f t="shared" si="0"/>
        <v>-1</v>
      </c>
      <c r="G23" s="43">
        <v>0.16666666666666666</v>
      </c>
      <c r="H23" s="44">
        <v>0</v>
      </c>
      <c r="I23" s="44">
        <v>0</v>
      </c>
      <c r="J23" s="44">
        <v>8.3333333333333329E-2</v>
      </c>
      <c r="K23" s="60">
        <v>0</v>
      </c>
      <c r="L23" s="60">
        <v>0</v>
      </c>
      <c r="M23" s="60">
        <v>0.125</v>
      </c>
      <c r="N23" s="82">
        <v>9.375E-2</v>
      </c>
      <c r="O23" s="82">
        <v>0</v>
      </c>
      <c r="P23" s="82">
        <v>0</v>
      </c>
      <c r="Q23" s="82">
        <v>0.13472222222222222</v>
      </c>
      <c r="R23" s="82">
        <v>0</v>
      </c>
      <c r="S23" s="82">
        <v>0</v>
      </c>
      <c r="T23" s="82">
        <v>0.12013888888888889</v>
      </c>
    </row>
    <row r="24" spans="1:150" s="1" customFormat="1" ht="15.95" thickBot="1">
      <c r="A24" s="1" t="s">
        <v>57</v>
      </c>
      <c r="B24" s="41">
        <f t="shared" si="1"/>
        <v>0.16666666666666666</v>
      </c>
      <c r="C24" s="53">
        <f>SUM(N24:T24)</f>
        <v>0.125</v>
      </c>
      <c r="D24" s="8">
        <v>45592</v>
      </c>
      <c r="E24" s="11">
        <v>45592</v>
      </c>
      <c r="F24" s="22">
        <f>E24-D24</f>
        <v>0</v>
      </c>
      <c r="G24" s="45">
        <v>4.1666666666666664E-2</v>
      </c>
      <c r="H24" s="45">
        <v>0</v>
      </c>
      <c r="I24" s="45">
        <v>0.125</v>
      </c>
      <c r="J24" s="45">
        <v>0</v>
      </c>
      <c r="K24" s="45">
        <v>0</v>
      </c>
      <c r="L24" s="45">
        <v>0</v>
      </c>
      <c r="M24" s="45">
        <v>0</v>
      </c>
      <c r="N24" s="81">
        <v>4.1666666666666664E-2</v>
      </c>
      <c r="O24" s="81">
        <v>0</v>
      </c>
      <c r="P24" s="81">
        <v>8.3333333333333329E-2</v>
      </c>
      <c r="Q24" s="81">
        <v>0</v>
      </c>
      <c r="R24" s="81">
        <v>0</v>
      </c>
      <c r="S24" s="81">
        <v>0</v>
      </c>
      <c r="T24" s="81">
        <v>0</v>
      </c>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row>
    <row r="25" spans="1:150" ht="15.95" thickBot="1">
      <c r="A25" t="s">
        <v>58</v>
      </c>
      <c r="B25" s="43">
        <f t="shared" si="1"/>
        <v>0.16666666666666666</v>
      </c>
      <c r="C25" s="54">
        <f>SUM(N25:T25)</f>
        <v>0.14583333333333331</v>
      </c>
      <c r="D25" s="88">
        <v>45592</v>
      </c>
      <c r="E25" s="89">
        <v>45592</v>
      </c>
      <c r="F25" s="96">
        <f t="shared" si="0"/>
        <v>0</v>
      </c>
      <c r="G25" s="43">
        <v>2.0833333333333332E-2</v>
      </c>
      <c r="H25" s="44">
        <v>0</v>
      </c>
      <c r="I25" s="44">
        <v>0</v>
      </c>
      <c r="J25" s="44">
        <v>2.0833333333333332E-2</v>
      </c>
      <c r="K25" s="60">
        <v>8.3333333333333329E-2</v>
      </c>
      <c r="L25" s="60">
        <v>4.1666666666666664E-2</v>
      </c>
      <c r="M25" s="60">
        <v>0</v>
      </c>
      <c r="N25" s="82">
        <v>2.0833333333333332E-2</v>
      </c>
      <c r="O25" s="82">
        <v>0</v>
      </c>
      <c r="P25" s="82">
        <v>0</v>
      </c>
      <c r="Q25" s="82">
        <v>0</v>
      </c>
      <c r="R25" s="82">
        <v>4.1666666666666664E-2</v>
      </c>
      <c r="S25" s="82">
        <v>8.3333333333333329E-2</v>
      </c>
      <c r="T25" s="82">
        <v>0</v>
      </c>
    </row>
    <row r="26" spans="1:150" s="1" customFormat="1" ht="15.95" thickBot="1">
      <c r="A26" s="24" t="s">
        <v>59</v>
      </c>
      <c r="B26" s="41">
        <f t="shared" si="1"/>
        <v>0.16666666666666666</v>
      </c>
      <c r="C26" s="53">
        <f>SUM(N26:T26)</f>
        <v>0.12708333333333333</v>
      </c>
      <c r="D26" s="86">
        <v>45623</v>
      </c>
      <c r="E26" s="87">
        <v>45623</v>
      </c>
      <c r="F26" s="22">
        <f t="shared" si="0"/>
        <v>0</v>
      </c>
      <c r="G26" s="45">
        <v>4.1666666666666664E-2</v>
      </c>
      <c r="H26" s="45">
        <v>0</v>
      </c>
      <c r="I26" s="46">
        <v>4.1666666666666664E-2</v>
      </c>
      <c r="J26" s="45">
        <v>4.1666666666666664E-2</v>
      </c>
      <c r="K26" s="46">
        <v>0</v>
      </c>
      <c r="L26" s="46">
        <v>0</v>
      </c>
      <c r="M26" s="46">
        <v>4.1666666666666664E-2</v>
      </c>
      <c r="N26" s="45">
        <v>2.4305555555555556E-2</v>
      </c>
      <c r="O26" s="45">
        <v>0</v>
      </c>
      <c r="P26" s="46">
        <v>3.6805555555555557E-2</v>
      </c>
      <c r="Q26" s="45">
        <v>1.7361111111111112E-2</v>
      </c>
      <c r="R26" s="46">
        <v>0</v>
      </c>
      <c r="S26" s="46">
        <v>0</v>
      </c>
      <c r="T26" s="46">
        <v>4.8611111111111112E-2</v>
      </c>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row>
    <row r="27" spans="1:150">
      <c r="A27" s="23" t="s">
        <v>60</v>
      </c>
      <c r="B27" s="43">
        <f t="shared" si="1"/>
        <v>0.14583333333333331</v>
      </c>
      <c r="C27" s="54">
        <f>SUM(N27:T27)</f>
        <v>0</v>
      </c>
      <c r="D27" s="88">
        <v>45600</v>
      </c>
      <c r="E27" s="89">
        <v>45600</v>
      </c>
      <c r="F27" s="96">
        <f t="shared" si="0"/>
        <v>0</v>
      </c>
      <c r="G27" s="90">
        <v>2.0833333333333332E-2</v>
      </c>
      <c r="H27" s="90">
        <v>2.0833333333333332E-2</v>
      </c>
      <c r="I27" s="90">
        <v>2.0833333333333332E-2</v>
      </c>
      <c r="J27" s="90">
        <v>2.0833333333333332E-2</v>
      </c>
      <c r="K27" s="90">
        <v>2.0833333333333332E-2</v>
      </c>
      <c r="L27" s="90">
        <v>2.0833333333333332E-2</v>
      </c>
      <c r="M27" s="90">
        <v>2.0833333333333332E-2</v>
      </c>
      <c r="N27" s="90">
        <v>0</v>
      </c>
      <c r="O27" s="90">
        <v>0</v>
      </c>
      <c r="P27" s="90">
        <v>0</v>
      </c>
      <c r="Q27" s="90">
        <v>0</v>
      </c>
      <c r="R27" s="90">
        <v>0</v>
      </c>
      <c r="S27" s="90">
        <v>0</v>
      </c>
      <c r="T27" s="90">
        <v>0</v>
      </c>
    </row>
    <row r="28" spans="1:150" s="1" customFormat="1" ht="15.95" thickBot="1">
      <c r="A28" s="24" t="s">
        <v>61</v>
      </c>
      <c r="B28" s="41">
        <f t="shared" si="1"/>
        <v>0.24999999999999997</v>
      </c>
      <c r="C28" s="53">
        <f>SUM(N28:T28)</f>
        <v>4.1666666666666664E-2</v>
      </c>
      <c r="D28" s="86">
        <v>45597</v>
      </c>
      <c r="E28" s="11">
        <v>45597</v>
      </c>
      <c r="F28" s="22">
        <f t="shared" si="0"/>
        <v>0</v>
      </c>
      <c r="G28" s="45">
        <v>4.1666666666666664E-2</v>
      </c>
      <c r="H28" s="46">
        <v>4.1666666666666664E-2</v>
      </c>
      <c r="I28" s="46">
        <v>4.1666666666666664E-2</v>
      </c>
      <c r="J28" s="46">
        <v>4.1666666666666664E-2</v>
      </c>
      <c r="K28" s="61">
        <v>4.1666666666666664E-2</v>
      </c>
      <c r="L28" s="61">
        <v>4.1666666666666664E-2</v>
      </c>
      <c r="M28" s="61">
        <v>0</v>
      </c>
      <c r="N28" s="81">
        <v>4.1666666666666664E-2</v>
      </c>
      <c r="O28" s="81">
        <v>0</v>
      </c>
      <c r="P28" s="81">
        <v>0</v>
      </c>
      <c r="Q28" s="81">
        <v>0</v>
      </c>
      <c r="R28" s="81">
        <v>0</v>
      </c>
      <c r="S28" s="81">
        <v>0</v>
      </c>
      <c r="T28" s="81">
        <v>0</v>
      </c>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row>
    <row r="29" spans="1:150" ht="15.95" thickBot="1">
      <c r="A29" s="23" t="s">
        <v>62</v>
      </c>
      <c r="B29" s="43">
        <f t="shared" si="1"/>
        <v>0.14583333333333331</v>
      </c>
      <c r="C29" s="54">
        <f>SUM(N29:T29)</f>
        <v>0.22430555555555556</v>
      </c>
      <c r="D29" s="88">
        <v>45599</v>
      </c>
      <c r="E29" s="89">
        <v>45597</v>
      </c>
      <c r="F29" s="96">
        <f t="shared" si="0"/>
        <v>-2</v>
      </c>
      <c r="G29" s="43">
        <v>4.1666666666666664E-2</v>
      </c>
      <c r="H29" s="43">
        <v>0</v>
      </c>
      <c r="I29" s="43">
        <v>2.0833333333333332E-2</v>
      </c>
      <c r="J29" s="43">
        <v>4.1666666666666664E-2</v>
      </c>
      <c r="K29" s="43">
        <v>0</v>
      </c>
      <c r="L29" s="43">
        <v>0</v>
      </c>
      <c r="M29" s="43">
        <v>4.1666666666666664E-2</v>
      </c>
      <c r="N29" s="82">
        <v>5.7638888888888892E-2</v>
      </c>
      <c r="O29" s="82">
        <v>0</v>
      </c>
      <c r="P29" s="82">
        <v>0</v>
      </c>
      <c r="Q29" s="82">
        <v>8.1250000000000003E-2</v>
      </c>
      <c r="R29" s="82">
        <v>0</v>
      </c>
      <c r="S29" s="82">
        <v>0</v>
      </c>
      <c r="T29" s="82">
        <v>8.5416666666666669E-2</v>
      </c>
    </row>
    <row r="30" spans="1:150" s="1" customFormat="1" ht="15.95" thickBot="1">
      <c r="A30" s="24" t="s">
        <v>63</v>
      </c>
      <c r="B30" s="41">
        <f t="shared" si="1"/>
        <v>0.13541666666666666</v>
      </c>
      <c r="C30" s="53">
        <f>SUM(N30:T30)</f>
        <v>0.16041666666666668</v>
      </c>
      <c r="D30" s="86">
        <v>45599</v>
      </c>
      <c r="E30" s="87">
        <v>45599</v>
      </c>
      <c r="F30" s="22">
        <f t="shared" si="0"/>
        <v>0</v>
      </c>
      <c r="G30" s="45">
        <v>2.0833333333333332E-2</v>
      </c>
      <c r="H30" s="46">
        <v>0</v>
      </c>
      <c r="I30" s="46">
        <v>3.125E-2</v>
      </c>
      <c r="J30" s="46">
        <v>4.1666666666666664E-2</v>
      </c>
      <c r="K30" s="46">
        <v>0</v>
      </c>
      <c r="L30" s="46">
        <v>0</v>
      </c>
      <c r="M30" s="46">
        <v>4.1666666666666664E-2</v>
      </c>
      <c r="N30" s="81">
        <v>2.5000000000000001E-2</v>
      </c>
      <c r="O30" s="81">
        <v>0</v>
      </c>
      <c r="P30" s="81">
        <v>0.05</v>
      </c>
      <c r="Q30" s="81">
        <v>4.6527777777777779E-2</v>
      </c>
      <c r="R30" s="81">
        <v>0</v>
      </c>
      <c r="S30" s="81">
        <v>0</v>
      </c>
      <c r="T30" s="81">
        <v>3.888888888888889E-2</v>
      </c>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row>
    <row r="31" spans="1:150" ht="15.95" thickBot="1">
      <c r="A31" s="23" t="s">
        <v>64</v>
      </c>
      <c r="B31" s="43">
        <f t="shared" si="1"/>
        <v>0.20833333333333331</v>
      </c>
      <c r="C31" s="54">
        <f>SUM(N31:T31)</f>
        <v>0.16666666666666666</v>
      </c>
      <c r="D31" s="9">
        <v>45599</v>
      </c>
      <c r="E31" s="12">
        <v>45599</v>
      </c>
      <c r="F31" s="96">
        <f t="shared" si="0"/>
        <v>0</v>
      </c>
      <c r="G31" s="43">
        <v>4.1666666666666664E-2</v>
      </c>
      <c r="H31" s="44">
        <v>0.125</v>
      </c>
      <c r="I31" s="44">
        <v>0</v>
      </c>
      <c r="J31" s="44">
        <v>4.1666666666666664E-2</v>
      </c>
      <c r="K31" s="60">
        <v>0</v>
      </c>
      <c r="L31" s="60">
        <v>0</v>
      </c>
      <c r="M31" s="60">
        <v>0</v>
      </c>
      <c r="N31" s="82">
        <v>4.1666666666666664E-2</v>
      </c>
      <c r="O31" s="82">
        <v>0.125</v>
      </c>
      <c r="P31" s="82">
        <v>0</v>
      </c>
      <c r="Q31" s="82">
        <v>0</v>
      </c>
      <c r="R31" s="82">
        <v>0</v>
      </c>
      <c r="S31" s="82">
        <v>0</v>
      </c>
      <c r="T31" s="82">
        <v>0</v>
      </c>
    </row>
    <row r="32" spans="1:150" s="1" customFormat="1" ht="15.95" thickBot="1">
      <c r="A32" s="24" t="s">
        <v>65</v>
      </c>
      <c r="B32" s="41">
        <f t="shared" si="1"/>
        <v>9.7222222222222238E-2</v>
      </c>
      <c r="C32" s="53">
        <f>SUM(N32:T32)</f>
        <v>8.4027777777777785E-2</v>
      </c>
      <c r="D32" s="8">
        <v>45599</v>
      </c>
      <c r="E32" s="11">
        <v>45599</v>
      </c>
      <c r="F32" s="22">
        <f t="shared" si="0"/>
        <v>0</v>
      </c>
      <c r="G32" s="45">
        <v>2.0833333333333332E-2</v>
      </c>
      <c r="H32" s="46">
        <v>4.1666666666666664E-2</v>
      </c>
      <c r="I32" s="46">
        <v>6.9444444444444441E-3</v>
      </c>
      <c r="J32" s="46">
        <v>6.9444444444444441E-3</v>
      </c>
      <c r="K32" s="61">
        <v>6.9444444444444441E-3</v>
      </c>
      <c r="L32" s="61">
        <v>6.9444444444444441E-3</v>
      </c>
      <c r="M32" s="61">
        <v>6.9444444444444441E-3</v>
      </c>
      <c r="N32" s="81">
        <v>2.0833333333333332E-2</v>
      </c>
      <c r="O32" s="81">
        <v>5.2083333333333336E-2</v>
      </c>
      <c r="P32" s="81">
        <v>3.472222222222222E-3</v>
      </c>
      <c r="Q32" s="81">
        <v>7.6388888888888886E-3</v>
      </c>
      <c r="R32" s="81">
        <v>0</v>
      </c>
      <c r="S32" s="81">
        <v>0</v>
      </c>
      <c r="T32" s="81">
        <v>0</v>
      </c>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row>
    <row r="33" spans="1:150" ht="15.95" thickBot="1">
      <c r="A33" s="23" t="s">
        <v>66</v>
      </c>
      <c r="B33" s="43">
        <f t="shared" si="1"/>
        <v>0</v>
      </c>
      <c r="C33" s="54">
        <f>SUM(N33:T33)</f>
        <v>0</v>
      </c>
      <c r="D33" s="9"/>
      <c r="E33" s="12"/>
      <c r="F33" s="96">
        <f t="shared" si="0"/>
        <v>0</v>
      </c>
      <c r="G33" s="43"/>
      <c r="H33" s="44"/>
      <c r="I33" s="44"/>
      <c r="J33" s="44"/>
      <c r="K33" s="60"/>
      <c r="L33" s="60"/>
      <c r="M33" s="60"/>
      <c r="N33" s="82"/>
      <c r="O33" s="82"/>
      <c r="P33" s="82"/>
      <c r="Q33" s="82"/>
      <c r="R33" s="82"/>
      <c r="S33" s="82"/>
      <c r="T33" s="82"/>
    </row>
    <row r="34" spans="1:150" s="1" customFormat="1" ht="15.95" thickBot="1">
      <c r="A34" s="24" t="s">
        <v>67</v>
      </c>
      <c r="B34" s="41">
        <f t="shared" si="1"/>
        <v>0</v>
      </c>
      <c r="C34" s="53">
        <f>SUM(N34:T34)</f>
        <v>0</v>
      </c>
      <c r="D34" s="8"/>
      <c r="E34" s="11"/>
      <c r="F34" s="22">
        <f t="shared" si="0"/>
        <v>0</v>
      </c>
      <c r="G34" s="45"/>
      <c r="H34" s="46"/>
      <c r="I34" s="46"/>
      <c r="J34" s="46"/>
      <c r="K34" s="61"/>
      <c r="L34" s="61"/>
      <c r="M34" s="61"/>
      <c r="N34" s="81"/>
      <c r="O34" s="81"/>
      <c r="P34" s="81"/>
      <c r="Q34" s="81"/>
      <c r="R34" s="81"/>
      <c r="S34" s="81"/>
      <c r="T34" s="81"/>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row>
    <row r="35" spans="1:150" ht="15.95" thickBot="1">
      <c r="A35" s="25" t="s">
        <v>68</v>
      </c>
      <c r="B35" s="43">
        <f t="shared" si="1"/>
        <v>0</v>
      </c>
      <c r="C35" s="54">
        <f>SUM(N35:T35)</f>
        <v>0</v>
      </c>
      <c r="D35" s="26"/>
      <c r="E35" s="27"/>
      <c r="F35" s="96">
        <f t="shared" si="0"/>
        <v>0</v>
      </c>
      <c r="G35" s="47"/>
      <c r="H35" s="48"/>
      <c r="I35" s="48"/>
      <c r="J35" s="48"/>
      <c r="K35" s="62"/>
      <c r="L35" s="62"/>
      <c r="M35" s="62"/>
      <c r="N35" s="82"/>
      <c r="O35" s="82"/>
      <c r="P35" s="82"/>
      <c r="Q35" s="82"/>
      <c r="R35" s="82"/>
      <c r="S35" s="82"/>
      <c r="T35" s="82"/>
    </row>
    <row r="36" spans="1:150">
      <c r="A36" s="18" t="s">
        <v>69</v>
      </c>
      <c r="B36" s="97" t="s">
        <v>70</v>
      </c>
      <c r="C36" s="98" t="s">
        <v>71</v>
      </c>
      <c r="D36" s="10"/>
      <c r="E36" s="10"/>
      <c r="F36" s="28">
        <f>SUM(F16:F35)</f>
        <v>1</v>
      </c>
      <c r="G36" s="49">
        <f t="shared" ref="G36:T36" si="2">SUM(G16:G35)</f>
        <v>0.57986111111111116</v>
      </c>
      <c r="H36" s="50">
        <f t="shared" si="2"/>
        <v>0.34027777777777779</v>
      </c>
      <c r="I36" s="50">
        <f t="shared" si="2"/>
        <v>0.41319444444444442</v>
      </c>
      <c r="J36" s="50">
        <f t="shared" si="2"/>
        <v>0.46180555555555558</v>
      </c>
      <c r="K36" s="50">
        <f t="shared" si="2"/>
        <v>0.27430555555555552</v>
      </c>
      <c r="L36" s="50">
        <f t="shared" si="2"/>
        <v>0.16666666666666666</v>
      </c>
      <c r="M36" s="50">
        <f t="shared" si="2"/>
        <v>0.40972222222222221</v>
      </c>
      <c r="N36" s="83">
        <f t="shared" si="2"/>
        <v>0.50277777777777788</v>
      </c>
      <c r="O36" s="83">
        <f t="shared" si="2"/>
        <v>0.21736111111111112</v>
      </c>
      <c r="P36" s="83">
        <f t="shared" si="2"/>
        <v>0.30902777777777773</v>
      </c>
      <c r="Q36" s="83">
        <f t="shared" si="2"/>
        <v>0.32638888888888884</v>
      </c>
      <c r="R36" s="83">
        <f t="shared" si="2"/>
        <v>0.10972222222222222</v>
      </c>
      <c r="S36" s="83">
        <f t="shared" si="2"/>
        <v>0.13125000000000001</v>
      </c>
      <c r="T36" s="83">
        <f t="shared" si="2"/>
        <v>0.3256944444444444</v>
      </c>
    </row>
    <row r="37" spans="1:150">
      <c r="B37" s="2"/>
      <c r="C37" s="2"/>
      <c r="D37" s="2"/>
      <c r="E37" s="2"/>
      <c r="F37" s="2"/>
      <c r="G37" s="2"/>
      <c r="H37" s="2"/>
      <c r="I37" s="2"/>
      <c r="J37" s="2"/>
      <c r="K37" s="2"/>
      <c r="L37" s="2"/>
      <c r="M37" s="2"/>
      <c r="N37" s="2"/>
      <c r="O37" s="2"/>
      <c r="P37" s="2"/>
      <c r="Q37" s="2"/>
      <c r="R37" s="2"/>
      <c r="S37" s="2"/>
      <c r="T37" s="2"/>
    </row>
    <row r="38" spans="1:150">
      <c r="B38" s="2"/>
      <c r="C38" s="2"/>
      <c r="D38" s="2"/>
      <c r="E38" s="2"/>
      <c r="F38" s="2"/>
      <c r="G38" s="2"/>
      <c r="H38" s="2"/>
      <c r="I38" s="2"/>
      <c r="J38" s="2"/>
      <c r="K38" s="2"/>
      <c r="L38" s="2"/>
      <c r="M38" s="2"/>
      <c r="N38" s="2"/>
      <c r="O38" s="2"/>
      <c r="P38" s="2"/>
      <c r="Q38" s="2"/>
      <c r="R38" s="2"/>
      <c r="S38" s="2"/>
      <c r="T38" s="2"/>
    </row>
    <row r="39" spans="1:150">
      <c r="B39" s="2"/>
      <c r="C39" s="2"/>
      <c r="D39" s="2"/>
      <c r="E39" s="2"/>
      <c r="F39" s="2"/>
      <c r="G39" s="2"/>
      <c r="H39" s="2"/>
      <c r="I39" s="2"/>
      <c r="J39" s="2"/>
      <c r="K39" s="2"/>
      <c r="L39" s="2"/>
      <c r="M39" s="2"/>
      <c r="N39" s="2"/>
      <c r="O39" s="2"/>
      <c r="P39" s="2"/>
      <c r="Q39" s="2"/>
      <c r="R39" s="2"/>
      <c r="S39" s="2"/>
      <c r="T39" s="2"/>
    </row>
    <row r="40" spans="1:150" ht="26.1">
      <c r="A40" s="112" t="s">
        <v>72</v>
      </c>
      <c r="B40" s="113"/>
      <c r="C40" s="113"/>
      <c r="D40" s="113"/>
      <c r="E40" s="113"/>
      <c r="F40" s="113"/>
      <c r="G40" s="113"/>
      <c r="H40" s="113"/>
      <c r="I40" s="113"/>
      <c r="J40" s="113"/>
      <c r="K40" s="113"/>
      <c r="L40" s="113"/>
      <c r="M40" s="113"/>
      <c r="N40" s="113"/>
      <c r="O40" s="113"/>
      <c r="P40" s="113"/>
      <c r="Q40" s="113"/>
      <c r="R40" s="113"/>
      <c r="S40" s="113"/>
      <c r="T40" s="113"/>
    </row>
    <row r="41" spans="1:150" ht="167.25" customHeight="1">
      <c r="A41" s="57" t="s">
        <v>73</v>
      </c>
      <c r="B41" s="114" t="s">
        <v>74</v>
      </c>
      <c r="C41" s="115"/>
      <c r="D41" s="115"/>
      <c r="E41" s="115"/>
      <c r="F41" s="115"/>
      <c r="G41" s="115"/>
      <c r="H41" s="115"/>
      <c r="I41" s="115"/>
      <c r="J41" s="115"/>
      <c r="K41" s="115"/>
      <c r="L41" s="115"/>
      <c r="M41" s="115"/>
      <c r="N41" s="115"/>
      <c r="O41" s="115"/>
      <c r="P41" s="115"/>
      <c r="Q41" s="115"/>
      <c r="R41" s="115"/>
      <c r="S41" s="115"/>
      <c r="T41" s="115"/>
    </row>
    <row r="42" spans="1:150" ht="53.25" customHeight="1">
      <c r="A42" s="130" t="s">
        <v>75</v>
      </c>
      <c r="B42" s="135" t="s">
        <v>76</v>
      </c>
      <c r="C42" s="136"/>
      <c r="D42" s="136"/>
      <c r="E42" s="136"/>
      <c r="F42" s="136"/>
      <c r="G42" s="136"/>
      <c r="H42" s="136"/>
      <c r="I42" s="136"/>
      <c r="J42" s="136"/>
      <c r="K42" s="136"/>
      <c r="L42" s="136"/>
      <c r="M42" s="136"/>
      <c r="N42" s="136"/>
      <c r="O42" s="136"/>
      <c r="P42" s="136"/>
      <c r="Q42" s="136"/>
      <c r="R42" s="136"/>
      <c r="S42" s="136"/>
      <c r="T42" s="136"/>
    </row>
    <row r="43" spans="1:150">
      <c r="A43" s="130"/>
      <c r="B43" s="137"/>
      <c r="C43" s="138"/>
      <c r="D43" s="138"/>
      <c r="E43" s="138"/>
      <c r="F43" s="138"/>
      <c r="G43" s="138"/>
      <c r="H43" s="138"/>
      <c r="I43" s="138"/>
      <c r="J43" s="138"/>
      <c r="K43" s="138"/>
      <c r="L43" s="138"/>
      <c r="M43" s="138"/>
      <c r="N43" s="138"/>
      <c r="O43" s="138"/>
      <c r="P43" s="138"/>
      <c r="Q43" s="138"/>
      <c r="R43" s="138"/>
      <c r="S43" s="138"/>
      <c r="T43" s="138"/>
    </row>
    <row r="44" spans="1:150">
      <c r="A44" s="130"/>
      <c r="B44" s="139"/>
      <c r="C44" s="140"/>
      <c r="D44" s="140"/>
      <c r="E44" s="140"/>
      <c r="F44" s="140"/>
      <c r="G44" s="140"/>
      <c r="H44" s="140"/>
      <c r="I44" s="140"/>
      <c r="J44" s="140"/>
      <c r="K44" s="140"/>
      <c r="L44" s="140"/>
      <c r="M44" s="140"/>
      <c r="N44" s="140"/>
      <c r="O44" s="140"/>
      <c r="P44" s="140"/>
      <c r="Q44" s="140"/>
      <c r="R44" s="140"/>
      <c r="S44" s="140"/>
      <c r="T44" s="140"/>
    </row>
    <row r="45" spans="1:150" ht="145.5" customHeight="1">
      <c r="A45" s="58" t="s">
        <v>77</v>
      </c>
      <c r="B45" s="125" t="s">
        <v>78</v>
      </c>
      <c r="C45" s="126"/>
      <c r="D45" s="126"/>
      <c r="E45" s="126"/>
      <c r="F45" s="126"/>
      <c r="G45" s="126"/>
      <c r="H45" s="126"/>
      <c r="I45" s="126"/>
      <c r="J45" s="126"/>
      <c r="K45" s="126"/>
      <c r="L45" s="126"/>
      <c r="M45" s="126"/>
      <c r="N45" s="126"/>
      <c r="O45" s="126"/>
      <c r="P45" s="126"/>
      <c r="Q45" s="126"/>
      <c r="R45" s="126"/>
      <c r="S45" s="126"/>
      <c r="T45" s="126"/>
    </row>
    <row r="46" spans="1:150" ht="91.5" customHeight="1">
      <c r="A46" s="127" t="s">
        <v>79</v>
      </c>
      <c r="B46" s="131" t="s">
        <v>80</v>
      </c>
      <c r="C46" s="132"/>
      <c r="D46" s="132"/>
      <c r="E46" s="132"/>
      <c r="F46" s="132"/>
      <c r="G46" s="132"/>
      <c r="H46" s="132"/>
      <c r="I46" s="132"/>
      <c r="J46" s="132"/>
      <c r="K46" s="132"/>
      <c r="L46" s="132"/>
      <c r="M46" s="132"/>
      <c r="N46" s="132"/>
      <c r="O46" s="132"/>
      <c r="P46" s="132"/>
      <c r="Q46" s="132"/>
      <c r="R46" s="132"/>
      <c r="S46" s="132"/>
      <c r="T46" s="132"/>
    </row>
    <row r="47" spans="1:150" ht="54.75" customHeight="1">
      <c r="A47" s="128"/>
      <c r="B47" s="131" t="s">
        <v>81</v>
      </c>
      <c r="C47" s="132"/>
      <c r="D47" s="132"/>
      <c r="E47" s="132"/>
      <c r="F47" s="132"/>
      <c r="G47" s="132"/>
      <c r="H47" s="132"/>
      <c r="I47" s="132"/>
      <c r="J47" s="132"/>
      <c r="K47" s="132"/>
      <c r="L47" s="132"/>
      <c r="M47" s="132"/>
      <c r="N47" s="132"/>
      <c r="O47" s="132"/>
      <c r="P47" s="132"/>
      <c r="Q47" s="132"/>
      <c r="R47" s="132"/>
      <c r="S47" s="132"/>
      <c r="T47" s="132"/>
    </row>
    <row r="48" spans="1:150" ht="53.25" customHeight="1">
      <c r="A48" s="128"/>
      <c r="B48" s="133"/>
      <c r="C48" s="134"/>
      <c r="D48" s="134"/>
      <c r="E48" s="134"/>
      <c r="F48" s="134"/>
      <c r="G48" s="134"/>
      <c r="H48" s="134"/>
      <c r="I48" s="134"/>
      <c r="J48" s="134"/>
      <c r="K48" s="134"/>
      <c r="L48" s="134"/>
      <c r="M48" s="134"/>
      <c r="N48" s="134"/>
      <c r="O48" s="134"/>
      <c r="P48" s="134"/>
      <c r="Q48" s="134"/>
      <c r="R48" s="134"/>
      <c r="S48" s="134"/>
      <c r="T48" s="134"/>
    </row>
    <row r="49" spans="1:20" ht="21.6" customHeight="1">
      <c r="A49" s="129"/>
      <c r="B49" s="133"/>
      <c r="C49" s="134"/>
      <c r="D49" s="134"/>
      <c r="E49" s="134"/>
      <c r="F49" s="134"/>
      <c r="G49" s="134"/>
      <c r="H49" s="134"/>
      <c r="I49" s="134"/>
      <c r="J49" s="134"/>
      <c r="K49" s="134"/>
      <c r="L49" s="134"/>
      <c r="M49" s="134"/>
      <c r="N49" s="134"/>
      <c r="O49" s="134"/>
      <c r="P49" s="134"/>
      <c r="Q49" s="134"/>
      <c r="R49" s="134"/>
      <c r="S49" s="134"/>
      <c r="T49" s="134"/>
    </row>
    <row r="51" spans="1:20"/>
    <row r="52" spans="1:20" ht="14.85" customHeight="1">
      <c r="A52" s="63" t="s">
        <v>82</v>
      </c>
      <c r="B52" s="65" t="s">
        <v>83</v>
      </c>
      <c r="C52" s="66" t="s">
        <v>84</v>
      </c>
      <c r="E52" s="116" t="s">
        <v>85</v>
      </c>
      <c r="F52" s="117"/>
      <c r="G52" s="117"/>
      <c r="H52" s="117"/>
      <c r="I52" s="117"/>
      <c r="J52" s="118"/>
    </row>
    <row r="53" spans="1:20">
      <c r="A53" s="92" t="str">
        <f>A4</f>
        <v>Ruben Martinez</v>
      </c>
      <c r="B53" s="93">
        <v>100</v>
      </c>
      <c r="C53" s="94" t="s">
        <v>86</v>
      </c>
      <c r="E53" s="119"/>
      <c r="F53" s="120"/>
      <c r="G53" s="120"/>
      <c r="H53" s="120"/>
      <c r="I53" s="120"/>
      <c r="J53" s="121"/>
    </row>
    <row r="54" spans="1:20">
      <c r="A54" s="64" t="str">
        <f>A5</f>
        <v>David Duru</v>
      </c>
      <c r="B54" s="67">
        <v>100</v>
      </c>
      <c r="C54" s="71" t="s">
        <v>86</v>
      </c>
      <c r="E54" s="119"/>
      <c r="F54" s="120"/>
      <c r="G54" s="120"/>
      <c r="H54" s="120"/>
      <c r="I54" s="120"/>
      <c r="J54" s="121"/>
    </row>
    <row r="55" spans="1:20">
      <c r="A55" s="6" t="s">
        <v>14</v>
      </c>
      <c r="B55" s="91">
        <v>100</v>
      </c>
      <c r="C55" s="39" t="s">
        <v>86</v>
      </c>
      <c r="E55" s="119"/>
      <c r="F55" s="120"/>
      <c r="G55" s="120"/>
      <c r="H55" s="120"/>
      <c r="I55" s="120"/>
      <c r="J55" s="121"/>
    </row>
    <row r="56" spans="1:20">
      <c r="A56" s="64" t="str">
        <f>A7</f>
        <v>Logan Armendariz</v>
      </c>
      <c r="B56" s="67">
        <v>100</v>
      </c>
      <c r="C56" s="71" t="s">
        <v>86</v>
      </c>
      <c r="E56" s="119"/>
      <c r="F56" s="120"/>
      <c r="G56" s="120"/>
      <c r="H56" s="120"/>
      <c r="I56" s="120"/>
      <c r="J56" s="121"/>
    </row>
    <row r="57" spans="1:20">
      <c r="A57" s="6" t="str">
        <f>A8</f>
        <v>Francisco Jimenez</v>
      </c>
      <c r="B57" s="91">
        <v>90</v>
      </c>
      <c r="C57" s="39" t="s">
        <v>86</v>
      </c>
      <c r="E57" s="122"/>
      <c r="F57" s="123"/>
      <c r="G57" s="123"/>
      <c r="H57" s="123"/>
      <c r="I57" s="123"/>
      <c r="J57" s="124"/>
    </row>
    <row r="58" spans="1:20">
      <c r="A58" s="64" t="str">
        <f>A9</f>
        <v>Alfonzo Hernandez</v>
      </c>
      <c r="B58" s="67">
        <v>100</v>
      </c>
      <c r="C58" s="71" t="s">
        <v>86</v>
      </c>
    </row>
    <row r="59" spans="1:20">
      <c r="A59" s="6" t="str">
        <f>A10</f>
        <v>Caleb Lopez</v>
      </c>
      <c r="B59" s="91">
        <v>100</v>
      </c>
      <c r="C59" s="39" t="s">
        <v>86</v>
      </c>
      <c r="E59" s="56"/>
    </row>
    <row r="60" spans="1:20">
      <c r="A60" s="64" t="e">
        <f>#REF!</f>
        <v>#REF!</v>
      </c>
      <c r="B60" s="67"/>
      <c r="C60" s="71" t="s">
        <v>87</v>
      </c>
      <c r="E60" s="56"/>
    </row>
    <row r="61" spans="1:20">
      <c r="A61" s="13" t="e">
        <f>#REF!</f>
        <v>#REF!</v>
      </c>
      <c r="B61" s="68"/>
      <c r="C61" s="40" t="s">
        <v>87</v>
      </c>
      <c r="E61" s="77"/>
    </row>
    <row r="62" spans="1:20">
      <c r="E62" s="77"/>
    </row>
    <row r="63" spans="1:20">
      <c r="E63" s="77"/>
    </row>
    <row r="64" spans="1:20"/>
    <row r="65"/>
  </sheetData>
  <mergeCells count="24">
    <mergeCell ref="A40:T40"/>
    <mergeCell ref="B41:T41"/>
    <mergeCell ref="E52:J57"/>
    <mergeCell ref="B45:T45"/>
    <mergeCell ref="A46:A49"/>
    <mergeCell ref="A42:A44"/>
    <mergeCell ref="B46:T46"/>
    <mergeCell ref="B47:T47"/>
    <mergeCell ref="B48:T48"/>
    <mergeCell ref="B49:T49"/>
    <mergeCell ref="B42:T44"/>
    <mergeCell ref="A1:T1"/>
    <mergeCell ref="B12:T12"/>
    <mergeCell ref="A12:A14"/>
    <mergeCell ref="D13:F13"/>
    <mergeCell ref="G13:M13"/>
    <mergeCell ref="N13:T13"/>
    <mergeCell ref="B13:C13"/>
    <mergeCell ref="G5:H5"/>
    <mergeCell ref="G6:H6"/>
    <mergeCell ref="G7:H7"/>
    <mergeCell ref="G8:H8"/>
    <mergeCell ref="G9:H9"/>
    <mergeCell ref="G10:H10"/>
  </mergeCells>
  <conditionalFormatting sqref="F36">
    <cfRule type="cellIs" dxfId="3" priority="1" operator="lessThan">
      <formula>0</formula>
    </cfRule>
    <cfRule type="cellIs" dxfId="2" priority="2" operator="greaterThan">
      <formula>3</formula>
    </cfRule>
    <cfRule type="cellIs" dxfId="1" priority="3" operator="between">
      <formula>1</formula>
      <formula>3</formula>
    </cfRule>
    <cfRule type="cellIs" dxfId="0" priority="4" operator="equal">
      <formula>0</formula>
    </cfRule>
  </conditionalFormatting>
  <dataValidations disablePrompts="1" count="1">
    <dataValidation type="list" allowBlank="1" showInputMessage="1" showErrorMessage="1" sqref="C53:C61" xr:uid="{7AE0A686-E7F8-46FD-8798-35A2F6D96215}">
      <formula1>"Y, N"</formula1>
    </dataValidation>
  </dataValidations>
  <pageMargins left="0.7" right="0.7" top="0.75" bottom="0.75" header="0.3" footer="0.3"/>
  <pageSetup orientation="portrait" horizontalDpi="300" r:id="rId1"/>
  <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Hewlett-Packard</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Justin C' de Baca</dc:creator>
  <cp:keywords/>
  <dc:description/>
  <cp:lastModifiedBy>Martinez, Ruben J</cp:lastModifiedBy>
  <cp:revision/>
  <dcterms:created xsi:type="dcterms:W3CDTF">2016-08-09T16:09:42Z</dcterms:created>
  <dcterms:modified xsi:type="dcterms:W3CDTF">2024-11-05T02:31:02Z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73649dc-6fee-4eb8-a128-734c3c842ea8_Enabled">
    <vt:lpwstr>true</vt:lpwstr>
  </property>
  <property fmtid="{D5CDD505-2E9C-101B-9397-08002B2CF9AE}" pid="3" name="MSIP_Label_b73649dc-6fee-4eb8-a128-734c3c842ea8_SetDate">
    <vt:lpwstr>2024-08-16T00:54:23Z</vt:lpwstr>
  </property>
  <property fmtid="{D5CDD505-2E9C-101B-9397-08002B2CF9AE}" pid="4" name="MSIP_Label_b73649dc-6fee-4eb8-a128-734c3c842ea8_Method">
    <vt:lpwstr>Standard</vt:lpwstr>
  </property>
  <property fmtid="{D5CDD505-2E9C-101B-9397-08002B2CF9AE}" pid="5" name="MSIP_Label_b73649dc-6fee-4eb8-a128-734c3c842ea8_Name">
    <vt:lpwstr>defa4170-0d19-0005-0004-bc88714345d2</vt:lpwstr>
  </property>
  <property fmtid="{D5CDD505-2E9C-101B-9397-08002B2CF9AE}" pid="6" name="MSIP_Label_b73649dc-6fee-4eb8-a128-734c3c842ea8_SiteId">
    <vt:lpwstr>857c21d2-1a16-43a4-90cf-d57f3fab9d2f</vt:lpwstr>
  </property>
  <property fmtid="{D5CDD505-2E9C-101B-9397-08002B2CF9AE}" pid="7" name="MSIP_Label_b73649dc-6fee-4eb8-a128-734c3c842ea8_ActionId">
    <vt:lpwstr>6d76d367-057e-4e51-b560-789c19860790</vt:lpwstr>
  </property>
  <property fmtid="{D5CDD505-2E9C-101B-9397-08002B2CF9AE}" pid="8" name="MSIP_Label_b73649dc-6fee-4eb8-a128-734c3c842ea8_ContentBits">
    <vt:lpwstr>0</vt:lpwstr>
  </property>
</Properties>
</file>