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28"/>
  <workbookPr defaultThemeVersion="124226"/>
  <mc:AlternateContent xmlns:mc="http://schemas.openxmlformats.org/markup-compatibility/2006">
    <mc:Choice Requires="x15">
      <x15ac:absPath xmlns:x15ac="http://schemas.microsoft.com/office/spreadsheetml/2010/11/ac" url="/Volumes/One Touch/Templates/AE Templates mini Collection /Politicienii din Romania in 2025/2025 Sondaj FACEBOOK/"/>
    </mc:Choice>
  </mc:AlternateContent>
  <xr:revisionPtr revIDLastSave="0" documentId="8_{2711E875-A6E1-5643-ABE4-A01C2E8BA666}" xr6:coauthVersionLast="47" xr6:coauthVersionMax="47" xr10:uidLastSave="{00000000-0000-0000-0000-000000000000}"/>
  <bookViews>
    <workbookView xWindow="0" yWindow="500" windowWidth="36160" windowHeight="18820" xr2:uid="{00000000-000D-0000-FFFF-FFFF00000000}"/>
  </bookViews>
  <sheets>
    <sheet name="Oraşe şi comune actuale" sheetId="3" r:id="rId1"/>
    <sheet name="Judeţe" sheetId="2" r:id="rId2"/>
    <sheet name="Despre" sheetId="5" r:id="rId3"/>
  </sheets>
  <definedNames>
    <definedName name="_xlnm._FilterDatabase" localSheetId="1" hidden="1">Judeţe!$A$4:$AZ$9</definedName>
    <definedName name="_xlnm._FilterDatabase" localSheetId="0" hidden="1">'Oraşe şi comune actuale'!$A$5:$AJ$99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14" i="3" l="1"/>
  <c r="B15" i="3" s="1"/>
  <c r="B16" i="3" s="1"/>
  <c r="B17" i="3" s="1"/>
  <c r="B18" i="3" s="1"/>
  <c r="B19" i="3" s="1"/>
  <c r="B20" i="3" s="1"/>
  <c r="B21" i="3" s="1"/>
  <c r="B22" i="3" s="1"/>
  <c r="B23" i="3" s="1"/>
  <c r="B24" i="3" s="1"/>
  <c r="B25" i="3" s="1"/>
  <c r="B26" i="3" s="1"/>
  <c r="B27" i="3" s="1"/>
  <c r="B28" i="3" s="1"/>
  <c r="B30" i="3"/>
  <c r="AB13" i="3" l="1"/>
  <c r="AA13" i="3"/>
  <c r="Z13" i="3"/>
  <c r="Y13" i="3"/>
  <c r="X13" i="3"/>
  <c r="W13" i="3"/>
  <c r="V13" i="3"/>
  <c r="U13" i="3"/>
  <c r="T13" i="3"/>
  <c r="AB98" i="3"/>
  <c r="AA98" i="3"/>
  <c r="Z98" i="3"/>
  <c r="Y98" i="3"/>
  <c r="X98" i="3"/>
  <c r="W98" i="3"/>
  <c r="V98" i="3"/>
  <c r="U98" i="3"/>
  <c r="T98" i="3"/>
  <c r="AB97" i="3"/>
  <c r="AA97" i="3"/>
  <c r="Z97" i="3"/>
  <c r="Y97" i="3"/>
  <c r="X97" i="3"/>
  <c r="W97" i="3"/>
  <c r="V97" i="3"/>
  <c r="U97" i="3"/>
  <c r="T97" i="3"/>
  <c r="AB96" i="3"/>
  <c r="AA96" i="3"/>
  <c r="Z96" i="3"/>
  <c r="Y96" i="3"/>
  <c r="X96" i="3"/>
  <c r="W96" i="3"/>
  <c r="V96" i="3"/>
  <c r="U96" i="3"/>
  <c r="T96" i="3"/>
  <c r="AB95" i="3"/>
  <c r="AA95" i="3"/>
  <c r="Z95" i="3"/>
  <c r="Y95" i="3"/>
  <c r="X95" i="3"/>
  <c r="W95" i="3"/>
  <c r="V95" i="3"/>
  <c r="U95" i="3"/>
  <c r="T95" i="3"/>
  <c r="AB94" i="3"/>
  <c r="AA94" i="3"/>
  <c r="Z94" i="3"/>
  <c r="Y94" i="3"/>
  <c r="X94" i="3"/>
  <c r="W94" i="3"/>
  <c r="V94" i="3"/>
  <c r="U94" i="3"/>
  <c r="T94" i="3"/>
  <c r="AB93" i="3"/>
  <c r="AA93" i="3"/>
  <c r="Z93" i="3"/>
  <c r="Y93" i="3"/>
  <c r="X93" i="3"/>
  <c r="W93" i="3"/>
  <c r="V93" i="3"/>
  <c r="U93" i="3"/>
  <c r="T93" i="3"/>
  <c r="AB92" i="3"/>
  <c r="AA92" i="3"/>
  <c r="Z92" i="3"/>
  <c r="Y92" i="3"/>
  <c r="X92" i="3"/>
  <c r="W92" i="3"/>
  <c r="V92" i="3"/>
  <c r="U92" i="3"/>
  <c r="T92" i="3"/>
  <c r="AB91" i="3"/>
  <c r="AA91" i="3"/>
  <c r="Z91" i="3"/>
  <c r="Y91" i="3"/>
  <c r="X91" i="3"/>
  <c r="W91" i="3"/>
  <c r="V91" i="3"/>
  <c r="U91" i="3"/>
  <c r="T91" i="3"/>
  <c r="AB90" i="3"/>
  <c r="AA90" i="3"/>
  <c r="Z90" i="3"/>
  <c r="Y90" i="3"/>
  <c r="X90" i="3"/>
  <c r="W90" i="3"/>
  <c r="V90" i="3"/>
  <c r="U90" i="3"/>
  <c r="T90" i="3"/>
  <c r="AB89" i="3"/>
  <c r="AA89" i="3"/>
  <c r="Z89" i="3"/>
  <c r="Y89" i="3"/>
  <c r="X89" i="3"/>
  <c r="W89" i="3"/>
  <c r="V89" i="3"/>
  <c r="U89" i="3"/>
  <c r="T89" i="3"/>
  <c r="AB88" i="3"/>
  <c r="AA88" i="3"/>
  <c r="Z88" i="3"/>
  <c r="Y88" i="3"/>
  <c r="X88" i="3"/>
  <c r="W88" i="3"/>
  <c r="V88" i="3"/>
  <c r="U88" i="3"/>
  <c r="T88" i="3"/>
  <c r="AB87" i="3"/>
  <c r="AA87" i="3"/>
  <c r="Z87" i="3"/>
  <c r="Y87" i="3"/>
  <c r="X87" i="3"/>
  <c r="W87" i="3"/>
  <c r="V87" i="3"/>
  <c r="U87" i="3"/>
  <c r="T87" i="3"/>
  <c r="AB86" i="3"/>
  <c r="AA86" i="3"/>
  <c r="Z86" i="3"/>
  <c r="Y86" i="3"/>
  <c r="X86" i="3"/>
  <c r="W86" i="3"/>
  <c r="V86" i="3"/>
  <c r="U86" i="3"/>
  <c r="T86" i="3"/>
  <c r="AB85" i="3"/>
  <c r="AA85" i="3"/>
  <c r="Z85" i="3"/>
  <c r="Y85" i="3"/>
  <c r="X85" i="3"/>
  <c r="W85" i="3"/>
  <c r="V85" i="3"/>
  <c r="U85" i="3"/>
  <c r="T85" i="3"/>
  <c r="AB84" i="3"/>
  <c r="AA84" i="3"/>
  <c r="Z84" i="3"/>
  <c r="Y84" i="3"/>
  <c r="X84" i="3"/>
  <c r="W84" i="3"/>
  <c r="V84" i="3"/>
  <c r="U84" i="3"/>
  <c r="T84" i="3"/>
  <c r="AB83" i="3"/>
  <c r="AA83" i="3"/>
  <c r="Z83" i="3"/>
  <c r="Y83" i="3"/>
  <c r="X83" i="3"/>
  <c r="W83" i="3"/>
  <c r="V83" i="3"/>
  <c r="U83" i="3"/>
  <c r="T83" i="3"/>
  <c r="AB82" i="3"/>
  <c r="AA82" i="3"/>
  <c r="Z82" i="3"/>
  <c r="Y82" i="3"/>
  <c r="X82" i="3"/>
  <c r="W82" i="3"/>
  <c r="V82" i="3"/>
  <c r="U82" i="3"/>
  <c r="T82" i="3"/>
  <c r="AB81" i="3"/>
  <c r="AA81" i="3"/>
  <c r="Z81" i="3"/>
  <c r="Y81" i="3"/>
  <c r="X81" i="3"/>
  <c r="W81" i="3"/>
  <c r="V81" i="3"/>
  <c r="U81" i="3"/>
  <c r="T81" i="3"/>
  <c r="AB80" i="3"/>
  <c r="AA80" i="3"/>
  <c r="Z80" i="3"/>
  <c r="Y80" i="3"/>
  <c r="X80" i="3"/>
  <c r="W80" i="3"/>
  <c r="V80" i="3"/>
  <c r="U80" i="3"/>
  <c r="T80" i="3"/>
  <c r="AB79" i="3"/>
  <c r="AA79" i="3"/>
  <c r="Z79" i="3"/>
  <c r="Y79" i="3"/>
  <c r="X79" i="3"/>
  <c r="W79" i="3"/>
  <c r="V79" i="3"/>
  <c r="U79" i="3"/>
  <c r="T79" i="3"/>
  <c r="AB78" i="3"/>
  <c r="AA78" i="3"/>
  <c r="Z78" i="3"/>
  <c r="Y78" i="3"/>
  <c r="X78" i="3"/>
  <c r="W78" i="3"/>
  <c r="V78" i="3"/>
  <c r="U78" i="3"/>
  <c r="T78" i="3"/>
  <c r="AB77" i="3"/>
  <c r="AA77" i="3"/>
  <c r="Z77" i="3"/>
  <c r="Y77" i="3"/>
  <c r="X77" i="3"/>
  <c r="W77" i="3"/>
  <c r="V77" i="3"/>
  <c r="U77" i="3"/>
  <c r="T77" i="3"/>
  <c r="AB76" i="3"/>
  <c r="AA76" i="3"/>
  <c r="Z76" i="3"/>
  <c r="Y76" i="3"/>
  <c r="X76" i="3"/>
  <c r="W76" i="3"/>
  <c r="V76" i="3"/>
  <c r="U76" i="3"/>
  <c r="T76" i="3"/>
  <c r="AB75" i="3"/>
  <c r="AA75" i="3"/>
  <c r="Z75" i="3"/>
  <c r="Y75" i="3"/>
  <c r="X75" i="3"/>
  <c r="W75" i="3"/>
  <c r="V75" i="3"/>
  <c r="U75" i="3"/>
  <c r="T75" i="3"/>
  <c r="AB74" i="3"/>
  <c r="AA74" i="3"/>
  <c r="Z74" i="3"/>
  <c r="Y74" i="3"/>
  <c r="X74" i="3"/>
  <c r="W74" i="3"/>
  <c r="V74" i="3"/>
  <c r="U74" i="3"/>
  <c r="T74" i="3"/>
  <c r="AB73" i="3"/>
  <c r="AA73" i="3"/>
  <c r="Z73" i="3"/>
  <c r="Y73" i="3"/>
  <c r="X73" i="3"/>
  <c r="W73" i="3"/>
  <c r="V73" i="3"/>
  <c r="U73" i="3"/>
  <c r="T73" i="3"/>
  <c r="AB72" i="3"/>
  <c r="AA72" i="3"/>
  <c r="Z72" i="3"/>
  <c r="Y72" i="3"/>
  <c r="X72" i="3"/>
  <c r="W72" i="3"/>
  <c r="V72" i="3"/>
  <c r="U72" i="3"/>
  <c r="T72" i="3"/>
  <c r="AB71" i="3"/>
  <c r="AA71" i="3"/>
  <c r="Z71" i="3"/>
  <c r="Y71" i="3"/>
  <c r="X71" i="3"/>
  <c r="W71" i="3"/>
  <c r="V71" i="3"/>
  <c r="U71" i="3"/>
  <c r="T71" i="3"/>
  <c r="AB70" i="3"/>
  <c r="AA70" i="3"/>
  <c r="Z70" i="3"/>
  <c r="Y70" i="3"/>
  <c r="X70" i="3"/>
  <c r="W70" i="3"/>
  <c r="V70" i="3"/>
  <c r="U70" i="3"/>
  <c r="T70" i="3"/>
  <c r="AB69" i="3"/>
  <c r="AA69" i="3"/>
  <c r="Z69" i="3"/>
  <c r="Y69" i="3"/>
  <c r="X69" i="3"/>
  <c r="W69" i="3"/>
  <c r="V69" i="3"/>
  <c r="U69" i="3"/>
  <c r="T69" i="3"/>
  <c r="AB68" i="3"/>
  <c r="AA68" i="3"/>
  <c r="Z68" i="3"/>
  <c r="Y68" i="3"/>
  <c r="X68" i="3"/>
  <c r="W68" i="3"/>
  <c r="V68" i="3"/>
  <c r="U68" i="3"/>
  <c r="T68" i="3"/>
  <c r="AB67" i="3"/>
  <c r="AA67" i="3"/>
  <c r="Z67" i="3"/>
  <c r="Y67" i="3"/>
  <c r="X67" i="3"/>
  <c r="W67" i="3"/>
  <c r="V67" i="3"/>
  <c r="U67" i="3"/>
  <c r="T67" i="3"/>
  <c r="AB66" i="3"/>
  <c r="AA66" i="3"/>
  <c r="Z66" i="3"/>
  <c r="Y66" i="3"/>
  <c r="X66" i="3"/>
  <c r="W66" i="3"/>
  <c r="V66" i="3"/>
  <c r="U66" i="3"/>
  <c r="T66" i="3"/>
  <c r="AB65" i="3"/>
  <c r="AA65" i="3"/>
  <c r="Z65" i="3"/>
  <c r="Y65" i="3"/>
  <c r="X65" i="3"/>
  <c r="W65" i="3"/>
  <c r="V65" i="3"/>
  <c r="U65" i="3"/>
  <c r="T65" i="3"/>
  <c r="AB64" i="3"/>
  <c r="AA64" i="3"/>
  <c r="Z64" i="3"/>
  <c r="Y64" i="3"/>
  <c r="X64" i="3"/>
  <c r="W64" i="3"/>
  <c r="V64" i="3"/>
  <c r="U64" i="3"/>
  <c r="T64" i="3"/>
  <c r="AB63" i="3"/>
  <c r="AA63" i="3"/>
  <c r="Z63" i="3"/>
  <c r="Y63" i="3"/>
  <c r="X63" i="3"/>
  <c r="W63" i="3"/>
  <c r="V63" i="3"/>
  <c r="U63" i="3"/>
  <c r="T63" i="3"/>
  <c r="AB62" i="3"/>
  <c r="AA62" i="3"/>
  <c r="Z62" i="3"/>
  <c r="Y62" i="3"/>
  <c r="X62" i="3"/>
  <c r="W62" i="3"/>
  <c r="V62" i="3"/>
  <c r="U62" i="3"/>
  <c r="T62" i="3"/>
  <c r="AB61" i="3"/>
  <c r="AA61" i="3"/>
  <c r="Z61" i="3"/>
  <c r="Y61" i="3"/>
  <c r="X61" i="3"/>
  <c r="W61" i="3"/>
  <c r="V61" i="3"/>
  <c r="U61" i="3"/>
  <c r="T61" i="3"/>
  <c r="AB60" i="3"/>
  <c r="AA60" i="3"/>
  <c r="Z60" i="3"/>
  <c r="Y60" i="3"/>
  <c r="X60" i="3"/>
  <c r="W60" i="3"/>
  <c r="V60" i="3"/>
  <c r="U60" i="3"/>
  <c r="T60" i="3"/>
  <c r="AB59" i="3"/>
  <c r="AA59" i="3"/>
  <c r="Z59" i="3"/>
  <c r="Y59" i="3"/>
  <c r="X59" i="3"/>
  <c r="W59" i="3"/>
  <c r="V59" i="3"/>
  <c r="U59" i="3"/>
  <c r="T59" i="3"/>
  <c r="AB58" i="3"/>
  <c r="AA58" i="3"/>
  <c r="Z58" i="3"/>
  <c r="Y58" i="3"/>
  <c r="X58" i="3"/>
  <c r="W58" i="3"/>
  <c r="V58" i="3"/>
  <c r="U58" i="3"/>
  <c r="T58" i="3"/>
  <c r="AB57" i="3"/>
  <c r="AA57" i="3"/>
  <c r="Z57" i="3"/>
  <c r="Y57" i="3"/>
  <c r="X57" i="3"/>
  <c r="W57" i="3"/>
  <c r="V57" i="3"/>
  <c r="U57" i="3"/>
  <c r="T57" i="3"/>
  <c r="AB56" i="3"/>
  <c r="AA56" i="3"/>
  <c r="Z56" i="3"/>
  <c r="Y56" i="3"/>
  <c r="X56" i="3"/>
  <c r="W56" i="3"/>
  <c r="V56" i="3"/>
  <c r="U56" i="3"/>
  <c r="T56" i="3"/>
  <c r="AB55" i="3"/>
  <c r="AA55" i="3"/>
  <c r="Z55" i="3"/>
  <c r="Y55" i="3"/>
  <c r="X55" i="3"/>
  <c r="W55" i="3"/>
  <c r="V55" i="3"/>
  <c r="U55" i="3"/>
  <c r="T55" i="3"/>
  <c r="AB54" i="3"/>
  <c r="AA54" i="3"/>
  <c r="Z54" i="3"/>
  <c r="Y54" i="3"/>
  <c r="X54" i="3"/>
  <c r="W54" i="3"/>
  <c r="V54" i="3"/>
  <c r="U54" i="3"/>
  <c r="T54" i="3"/>
  <c r="AB53" i="3"/>
  <c r="AA53" i="3"/>
  <c r="Z53" i="3"/>
  <c r="Y53" i="3"/>
  <c r="X53" i="3"/>
  <c r="W53" i="3"/>
  <c r="V53" i="3"/>
  <c r="U53" i="3"/>
  <c r="T53" i="3"/>
  <c r="AB52" i="3"/>
  <c r="AA52" i="3"/>
  <c r="Z52" i="3"/>
  <c r="Y52" i="3"/>
  <c r="X52" i="3"/>
  <c r="W52" i="3"/>
  <c r="V52" i="3"/>
  <c r="U52" i="3"/>
  <c r="T52" i="3"/>
  <c r="AB51" i="3"/>
  <c r="AA51" i="3"/>
  <c r="Z51" i="3"/>
  <c r="Y51" i="3"/>
  <c r="X51" i="3"/>
  <c r="W51" i="3"/>
  <c r="V51" i="3"/>
  <c r="U51" i="3"/>
  <c r="T51" i="3"/>
  <c r="AB50" i="3"/>
  <c r="AA50" i="3"/>
  <c r="Z50" i="3"/>
  <c r="Y50" i="3"/>
  <c r="X50" i="3"/>
  <c r="W50" i="3"/>
  <c r="V50" i="3"/>
  <c r="U50" i="3"/>
  <c r="T50" i="3"/>
  <c r="AB49" i="3"/>
  <c r="AA49" i="3"/>
  <c r="Z49" i="3"/>
  <c r="Y49" i="3"/>
  <c r="X49" i="3"/>
  <c r="W49" i="3"/>
  <c r="V49" i="3"/>
  <c r="U49" i="3"/>
  <c r="T49" i="3"/>
  <c r="AB48" i="3"/>
  <c r="AA48" i="3"/>
  <c r="Z48" i="3"/>
  <c r="Y48" i="3"/>
  <c r="X48" i="3"/>
  <c r="W48" i="3"/>
  <c r="V48" i="3"/>
  <c r="U48" i="3"/>
  <c r="T48" i="3"/>
  <c r="AB47" i="3"/>
  <c r="AA47" i="3"/>
  <c r="Z47" i="3"/>
  <c r="Y47" i="3"/>
  <c r="X47" i="3"/>
  <c r="W47" i="3"/>
  <c r="V47" i="3"/>
  <c r="U47" i="3"/>
  <c r="T47" i="3"/>
  <c r="AB46" i="3"/>
  <c r="AA46" i="3"/>
  <c r="Z46" i="3"/>
  <c r="Y46" i="3"/>
  <c r="X46" i="3"/>
  <c r="W46" i="3"/>
  <c r="V46" i="3"/>
  <c r="U46" i="3"/>
  <c r="T46" i="3"/>
  <c r="AB45" i="3"/>
  <c r="AA45" i="3"/>
  <c r="Z45" i="3"/>
  <c r="Y45" i="3"/>
  <c r="X45" i="3"/>
  <c r="W45" i="3"/>
  <c r="V45" i="3"/>
  <c r="U45" i="3"/>
  <c r="T45" i="3"/>
  <c r="AB44" i="3"/>
  <c r="AA44" i="3"/>
  <c r="Z44" i="3"/>
  <c r="Y44" i="3"/>
  <c r="X44" i="3"/>
  <c r="W44" i="3"/>
  <c r="V44" i="3"/>
  <c r="U44" i="3"/>
  <c r="T44" i="3"/>
  <c r="AB43" i="3"/>
  <c r="AA43" i="3"/>
  <c r="Z43" i="3"/>
  <c r="Y43" i="3"/>
  <c r="X43" i="3"/>
  <c r="W43" i="3"/>
  <c r="V43" i="3"/>
  <c r="U43" i="3"/>
  <c r="T43" i="3"/>
  <c r="AB42" i="3"/>
  <c r="AA42" i="3"/>
  <c r="Z42" i="3"/>
  <c r="Y42" i="3"/>
  <c r="X42" i="3"/>
  <c r="W42" i="3"/>
  <c r="V42" i="3"/>
  <c r="U42" i="3"/>
  <c r="T42" i="3"/>
  <c r="AB41" i="3"/>
  <c r="AA41" i="3"/>
  <c r="Z41" i="3"/>
  <c r="Y41" i="3"/>
  <c r="X41" i="3"/>
  <c r="W41" i="3"/>
  <c r="V41" i="3"/>
  <c r="U41" i="3"/>
  <c r="T41" i="3"/>
  <c r="AB40" i="3"/>
  <c r="AA40" i="3"/>
  <c r="Z40" i="3"/>
  <c r="Y40" i="3"/>
  <c r="X40" i="3"/>
  <c r="W40" i="3"/>
  <c r="V40" i="3"/>
  <c r="U40" i="3"/>
  <c r="T40" i="3"/>
  <c r="AB39" i="3"/>
  <c r="AA39" i="3"/>
  <c r="Z39" i="3"/>
  <c r="Y39" i="3"/>
  <c r="X39" i="3"/>
  <c r="W39" i="3"/>
  <c r="V39" i="3"/>
  <c r="U39" i="3"/>
  <c r="T39" i="3"/>
  <c r="AB38" i="3"/>
  <c r="AA38" i="3"/>
  <c r="Z38" i="3"/>
  <c r="Y38" i="3"/>
  <c r="X38" i="3"/>
  <c r="W38" i="3"/>
  <c r="V38" i="3"/>
  <c r="U38" i="3"/>
  <c r="T38" i="3"/>
  <c r="AB37" i="3"/>
  <c r="AA37" i="3"/>
  <c r="Z37" i="3"/>
  <c r="Y37" i="3"/>
  <c r="X37" i="3"/>
  <c r="W37" i="3"/>
  <c r="V37" i="3"/>
  <c r="U37" i="3"/>
  <c r="T37" i="3"/>
  <c r="AB36" i="3"/>
  <c r="AA36" i="3"/>
  <c r="Z36" i="3"/>
  <c r="Y36" i="3"/>
  <c r="X36" i="3"/>
  <c r="W36" i="3"/>
  <c r="V36" i="3"/>
  <c r="U36" i="3"/>
  <c r="T36" i="3"/>
  <c r="AB35" i="3"/>
  <c r="AA35" i="3"/>
  <c r="Z35" i="3"/>
  <c r="Y35" i="3"/>
  <c r="X35" i="3"/>
  <c r="W35" i="3"/>
  <c r="V35" i="3"/>
  <c r="U35" i="3"/>
  <c r="T35" i="3"/>
  <c r="AB34" i="3"/>
  <c r="AA34" i="3"/>
  <c r="Z34" i="3"/>
  <c r="Y34" i="3"/>
  <c r="X34" i="3"/>
  <c r="W34" i="3"/>
  <c r="V34" i="3"/>
  <c r="U34" i="3"/>
  <c r="T34" i="3"/>
  <c r="AB33" i="3"/>
  <c r="AA33" i="3"/>
  <c r="Z33" i="3"/>
  <c r="Y33" i="3"/>
  <c r="X33" i="3"/>
  <c r="W33" i="3"/>
  <c r="V33" i="3"/>
  <c r="U33" i="3"/>
  <c r="T33" i="3"/>
  <c r="AB32" i="3"/>
  <c r="AA32" i="3"/>
  <c r="Z32" i="3"/>
  <c r="Y32" i="3"/>
  <c r="X32" i="3"/>
  <c r="W32" i="3"/>
  <c r="V32" i="3"/>
  <c r="U32" i="3"/>
  <c r="T32" i="3"/>
  <c r="AB31" i="3"/>
  <c r="AA31" i="3"/>
  <c r="Z31" i="3"/>
  <c r="Y31" i="3"/>
  <c r="X31" i="3"/>
  <c r="W31" i="3"/>
  <c r="V31" i="3"/>
  <c r="U31" i="3"/>
  <c r="T31" i="3"/>
  <c r="AB30" i="3"/>
  <c r="AA30" i="3"/>
  <c r="Z30" i="3"/>
  <c r="Y30" i="3"/>
  <c r="X30" i="3"/>
  <c r="W30" i="3"/>
  <c r="V30" i="3"/>
  <c r="U30" i="3"/>
  <c r="T30" i="3"/>
  <c r="AB29" i="3"/>
  <c r="AA29" i="3"/>
  <c r="Z29" i="3"/>
  <c r="Y29" i="3"/>
  <c r="X29" i="3"/>
  <c r="W29" i="3"/>
  <c r="V29" i="3"/>
  <c r="U29" i="3"/>
  <c r="T29" i="3"/>
  <c r="BC58" i="2" l="1"/>
  <c r="BB58" i="2"/>
  <c r="BC57" i="2"/>
  <c r="BB57" i="2"/>
  <c r="BC56" i="2"/>
  <c r="BB56" i="2"/>
  <c r="BC55" i="2"/>
  <c r="BB55" i="2"/>
  <c r="BC54" i="2"/>
  <c r="BB54" i="2"/>
  <c r="BC53" i="2"/>
  <c r="BB53" i="2"/>
  <c r="BC52" i="2"/>
  <c r="BB52" i="2"/>
  <c r="BC51" i="2"/>
  <c r="BB51" i="2"/>
  <c r="BC50" i="2"/>
  <c r="BB50" i="2"/>
  <c r="BC49" i="2"/>
  <c r="BB49" i="2"/>
  <c r="BC48" i="2"/>
  <c r="BB48" i="2"/>
  <c r="BC47" i="2"/>
  <c r="BB47" i="2"/>
  <c r="BC46" i="2"/>
  <c r="BB46" i="2"/>
  <c r="BC45" i="2"/>
  <c r="BB45" i="2"/>
  <c r="BC44" i="2"/>
  <c r="BB44" i="2"/>
  <c r="BC43" i="2"/>
  <c r="BB43" i="2"/>
  <c r="BC42" i="2"/>
  <c r="BB42" i="2"/>
  <c r="BC41" i="2"/>
  <c r="BB41" i="2"/>
  <c r="BC40" i="2"/>
  <c r="BB40" i="2"/>
  <c r="BC39" i="2"/>
  <c r="BB39" i="2"/>
  <c r="BC38" i="2"/>
  <c r="BB38" i="2"/>
  <c r="BC37" i="2"/>
  <c r="BB37" i="2"/>
  <c r="BC36" i="2"/>
  <c r="BB36" i="2"/>
  <c r="BC35" i="2"/>
  <c r="BB35" i="2"/>
  <c r="BC34" i="2"/>
  <c r="BB34" i="2"/>
  <c r="BC33" i="2"/>
  <c r="BB33" i="2"/>
  <c r="BC32" i="2"/>
  <c r="BB32" i="2"/>
  <c r="BC31" i="2"/>
  <c r="BB31" i="2"/>
  <c r="BC30" i="2"/>
  <c r="BB30" i="2"/>
  <c r="BC29" i="2"/>
  <c r="BB29" i="2"/>
  <c r="BC28" i="2"/>
  <c r="BB28" i="2"/>
  <c r="BC27" i="2"/>
  <c r="BB27" i="2"/>
  <c r="BC26" i="2"/>
  <c r="BB26" i="2"/>
  <c r="BC25" i="2"/>
  <c r="BB25" i="2"/>
  <c r="BC24" i="2"/>
  <c r="BB24" i="2"/>
  <c r="BC23" i="2"/>
  <c r="BB23" i="2"/>
  <c r="BC22" i="2"/>
  <c r="BB22" i="2"/>
  <c r="BC21" i="2"/>
  <c r="BB21" i="2"/>
  <c r="BC20" i="2"/>
  <c r="BB20" i="2"/>
  <c r="BC19" i="2"/>
  <c r="BB19" i="2"/>
  <c r="BC18" i="2"/>
  <c r="BC16" i="2" s="1"/>
  <c r="BB18" i="2"/>
  <c r="BA16" i="2"/>
  <c r="AJ58" i="2"/>
  <c r="AI58" i="2"/>
  <c r="AJ57" i="2"/>
  <c r="AI57" i="2"/>
  <c r="AJ56" i="2"/>
  <c r="AI56" i="2"/>
  <c r="AJ55" i="2"/>
  <c r="AI55" i="2"/>
  <c r="AJ54" i="2"/>
  <c r="AI54" i="2"/>
  <c r="AJ53" i="2"/>
  <c r="AI53" i="2"/>
  <c r="AJ52" i="2"/>
  <c r="AI52" i="2"/>
  <c r="AJ51" i="2"/>
  <c r="AI51" i="2"/>
  <c r="AJ50" i="2"/>
  <c r="AI50" i="2"/>
  <c r="AJ49" i="2"/>
  <c r="AI49" i="2"/>
  <c r="AJ48" i="2"/>
  <c r="AI48" i="2"/>
  <c r="AJ47" i="2"/>
  <c r="AI47" i="2"/>
  <c r="AJ46" i="2"/>
  <c r="AI46" i="2"/>
  <c r="AJ45" i="2"/>
  <c r="AI45" i="2"/>
  <c r="AJ44" i="2"/>
  <c r="AI44" i="2"/>
  <c r="AJ43" i="2"/>
  <c r="AI43" i="2"/>
  <c r="AJ42" i="2"/>
  <c r="AI42" i="2"/>
  <c r="AJ41" i="2"/>
  <c r="AI41" i="2"/>
  <c r="AJ40" i="2"/>
  <c r="AI40" i="2"/>
  <c r="AJ39" i="2"/>
  <c r="AI39" i="2"/>
  <c r="AJ38" i="2"/>
  <c r="AI38" i="2"/>
  <c r="AJ37" i="2"/>
  <c r="AI37" i="2"/>
  <c r="AJ36" i="2"/>
  <c r="AI36" i="2"/>
  <c r="AJ35" i="2"/>
  <c r="AI35" i="2"/>
  <c r="AJ34" i="2"/>
  <c r="AI34" i="2"/>
  <c r="AJ33" i="2"/>
  <c r="AI33" i="2"/>
  <c r="AJ32" i="2"/>
  <c r="AI32" i="2"/>
  <c r="AJ31" i="2"/>
  <c r="AI31" i="2"/>
  <c r="AJ30" i="2"/>
  <c r="AI30" i="2"/>
  <c r="AJ29" i="2"/>
  <c r="AI29" i="2"/>
  <c r="AJ28" i="2"/>
  <c r="AI28" i="2"/>
  <c r="AJ27" i="2"/>
  <c r="AI27" i="2"/>
  <c r="AJ26" i="2"/>
  <c r="AI26" i="2"/>
  <c r="AJ25" i="2"/>
  <c r="AI25" i="2"/>
  <c r="AJ24" i="2"/>
  <c r="AI24" i="2"/>
  <c r="AJ23" i="2"/>
  <c r="AI23" i="2"/>
  <c r="AJ22" i="2"/>
  <c r="AI22" i="2"/>
  <c r="AJ21" i="2"/>
  <c r="AI21" i="2"/>
  <c r="AJ20" i="2"/>
  <c r="AI20" i="2"/>
  <c r="AJ19" i="2"/>
  <c r="AI19" i="2"/>
  <c r="AJ18" i="2"/>
  <c r="AI18" i="2"/>
  <c r="AJ17" i="2"/>
  <c r="AI17" i="2"/>
  <c r="AZ58" i="2"/>
  <c r="AY58" i="2"/>
  <c r="AZ57" i="2"/>
  <c r="AY57" i="2"/>
  <c r="AZ56" i="2"/>
  <c r="AY56" i="2"/>
  <c r="AZ55" i="2"/>
  <c r="AY55" i="2"/>
  <c r="AZ54" i="2"/>
  <c r="AY54" i="2"/>
  <c r="AZ53" i="2"/>
  <c r="AY53" i="2"/>
  <c r="AZ52" i="2"/>
  <c r="AY52" i="2"/>
  <c r="AZ51" i="2"/>
  <c r="AY51" i="2"/>
  <c r="AZ50" i="2"/>
  <c r="AY50" i="2"/>
  <c r="AZ49" i="2"/>
  <c r="AY49" i="2"/>
  <c r="AZ48" i="2"/>
  <c r="AY48" i="2"/>
  <c r="AZ47" i="2"/>
  <c r="AY47" i="2"/>
  <c r="AZ46" i="2"/>
  <c r="AY46" i="2"/>
  <c r="AZ45" i="2"/>
  <c r="AY45" i="2"/>
  <c r="AZ44" i="2"/>
  <c r="AY44" i="2"/>
  <c r="AZ43" i="2"/>
  <c r="AY43" i="2"/>
  <c r="AZ42" i="2"/>
  <c r="AY42" i="2"/>
  <c r="AZ41" i="2"/>
  <c r="AY41" i="2"/>
  <c r="AZ40" i="2"/>
  <c r="AY40" i="2"/>
  <c r="AZ39" i="2"/>
  <c r="AY39" i="2"/>
  <c r="AZ38" i="2"/>
  <c r="AY38" i="2"/>
  <c r="AZ37" i="2"/>
  <c r="AY37" i="2"/>
  <c r="AZ36" i="2"/>
  <c r="AY36" i="2"/>
  <c r="AZ35" i="2"/>
  <c r="AY35" i="2"/>
  <c r="AZ34" i="2"/>
  <c r="AY34" i="2"/>
  <c r="AZ33" i="2"/>
  <c r="AY33" i="2"/>
  <c r="AZ32" i="2"/>
  <c r="AY32" i="2"/>
  <c r="AZ31" i="2"/>
  <c r="AY31" i="2"/>
  <c r="AZ30" i="2"/>
  <c r="AY30" i="2"/>
  <c r="AZ29" i="2"/>
  <c r="AY29" i="2"/>
  <c r="AZ28" i="2"/>
  <c r="AY28" i="2"/>
  <c r="AZ27" i="2"/>
  <c r="AY27" i="2"/>
  <c r="AZ26" i="2"/>
  <c r="AY26" i="2"/>
  <c r="AZ25" i="2"/>
  <c r="AY25" i="2"/>
  <c r="AZ24" i="2"/>
  <c r="AY24" i="2"/>
  <c r="AZ23" i="2"/>
  <c r="AY23" i="2"/>
  <c r="AZ22" i="2"/>
  <c r="AY22" i="2"/>
  <c r="AZ21" i="2"/>
  <c r="AY21" i="2"/>
  <c r="AZ20" i="2"/>
  <c r="AY20" i="2"/>
  <c r="AZ19" i="2"/>
  <c r="AY19" i="2"/>
  <c r="AZ18" i="2"/>
  <c r="AY18" i="2"/>
  <c r="AZ17" i="2"/>
  <c r="AY17" i="2"/>
  <c r="AQ16" i="2"/>
  <c r="AY16" i="2" s="1"/>
  <c r="AA16" i="2"/>
  <c r="AI16" i="2" s="1"/>
  <c r="T58" i="2"/>
  <c r="S58" i="2"/>
  <c r="T57" i="2"/>
  <c r="S57" i="2"/>
  <c r="T56" i="2"/>
  <c r="S56" i="2"/>
  <c r="T55" i="2"/>
  <c r="S55" i="2"/>
  <c r="T54" i="2"/>
  <c r="S54" i="2"/>
  <c r="T53" i="2"/>
  <c r="S53" i="2"/>
  <c r="T52" i="2"/>
  <c r="S52" i="2"/>
  <c r="T51" i="2"/>
  <c r="S51" i="2"/>
  <c r="T50" i="2"/>
  <c r="S50" i="2"/>
  <c r="T49" i="2"/>
  <c r="S49" i="2"/>
  <c r="T48" i="2"/>
  <c r="S48" i="2"/>
  <c r="T47" i="2"/>
  <c r="S47" i="2"/>
  <c r="T46" i="2"/>
  <c r="S46" i="2"/>
  <c r="T45" i="2"/>
  <c r="S45" i="2"/>
  <c r="T44" i="2"/>
  <c r="S44" i="2"/>
  <c r="T43" i="2"/>
  <c r="S43" i="2"/>
  <c r="T42" i="2"/>
  <c r="S42" i="2"/>
  <c r="T41" i="2"/>
  <c r="S41" i="2"/>
  <c r="T40" i="2"/>
  <c r="S40" i="2"/>
  <c r="T39" i="2"/>
  <c r="S39" i="2"/>
  <c r="T38" i="2"/>
  <c r="S38" i="2"/>
  <c r="T37" i="2"/>
  <c r="S37" i="2"/>
  <c r="T36" i="2"/>
  <c r="S36" i="2"/>
  <c r="T35" i="2"/>
  <c r="S35" i="2"/>
  <c r="T34" i="2"/>
  <c r="S34" i="2"/>
  <c r="T33" i="2"/>
  <c r="S33" i="2"/>
  <c r="T32" i="2"/>
  <c r="S32" i="2"/>
  <c r="T31" i="2"/>
  <c r="S31" i="2"/>
  <c r="T30" i="2"/>
  <c r="S30" i="2"/>
  <c r="T29" i="2"/>
  <c r="S29" i="2"/>
  <c r="T28" i="2"/>
  <c r="S28" i="2"/>
  <c r="T27" i="2"/>
  <c r="S27" i="2"/>
  <c r="T26" i="2"/>
  <c r="S26" i="2"/>
  <c r="T25" i="2"/>
  <c r="S25" i="2"/>
  <c r="T24" i="2"/>
  <c r="S24" i="2"/>
  <c r="T23" i="2"/>
  <c r="S23" i="2"/>
  <c r="T22" i="2"/>
  <c r="S22" i="2"/>
  <c r="T21" i="2"/>
  <c r="S21" i="2"/>
  <c r="T20" i="2"/>
  <c r="S20" i="2"/>
  <c r="T19" i="2"/>
  <c r="S19" i="2"/>
  <c r="T18" i="2"/>
  <c r="S18" i="2"/>
  <c r="T17" i="2"/>
  <c r="S17" i="2"/>
  <c r="L16" i="2"/>
  <c r="J4" i="3"/>
  <c r="BF58" i="2"/>
  <c r="BF57" i="2"/>
  <c r="BF56" i="2"/>
  <c r="BF55" i="2"/>
  <c r="BF54" i="2"/>
  <c r="BF53" i="2"/>
  <c r="BF52" i="2"/>
  <c r="BF51" i="2"/>
  <c r="BF50" i="2"/>
  <c r="BF49" i="2"/>
  <c r="BF48" i="2"/>
  <c r="BF47" i="2"/>
  <c r="BF46" i="2"/>
  <c r="BF45" i="2"/>
  <c r="BF44" i="2"/>
  <c r="BF43" i="2"/>
  <c r="BF42" i="2"/>
  <c r="BF41" i="2"/>
  <c r="BF40" i="2"/>
  <c r="BF39" i="2"/>
  <c r="BF38" i="2"/>
  <c r="BF37" i="2"/>
  <c r="BF36" i="2"/>
  <c r="BF35" i="2"/>
  <c r="BF34" i="2"/>
  <c r="BF33" i="2"/>
  <c r="BF32" i="2"/>
  <c r="BF31" i="2"/>
  <c r="BF30" i="2"/>
  <c r="BF29" i="2"/>
  <c r="BF28" i="2"/>
  <c r="BF27" i="2"/>
  <c r="BF26" i="2"/>
  <c r="BF25" i="2"/>
  <c r="BF24" i="2"/>
  <c r="BF23" i="2"/>
  <c r="BF22" i="2"/>
  <c r="BF21" i="2"/>
  <c r="BF20" i="2"/>
  <c r="BF19" i="2"/>
  <c r="BF18" i="2"/>
  <c r="BE58" i="2"/>
  <c r="BE57" i="2"/>
  <c r="BE56" i="2"/>
  <c r="BE55" i="2"/>
  <c r="BE54" i="2"/>
  <c r="BE53" i="2"/>
  <c r="BE52" i="2"/>
  <c r="BE51" i="2"/>
  <c r="BE50" i="2"/>
  <c r="BE49" i="2"/>
  <c r="BE48" i="2"/>
  <c r="BE47" i="2"/>
  <c r="BE46" i="2"/>
  <c r="BE45" i="2"/>
  <c r="BE44" i="2"/>
  <c r="BE43" i="2"/>
  <c r="BE42" i="2"/>
  <c r="BE41" i="2"/>
  <c r="BE40" i="2"/>
  <c r="BE39" i="2"/>
  <c r="BE38" i="2"/>
  <c r="BE37" i="2"/>
  <c r="BE36" i="2"/>
  <c r="BE35" i="2"/>
  <c r="BE34" i="2"/>
  <c r="BE33" i="2"/>
  <c r="BE32" i="2"/>
  <c r="BE31" i="2"/>
  <c r="BE30" i="2"/>
  <c r="BE29" i="2"/>
  <c r="BE28" i="2"/>
  <c r="BE27" i="2"/>
  <c r="BE26" i="2"/>
  <c r="BE25" i="2"/>
  <c r="BE24" i="2"/>
  <c r="BE23" i="2"/>
  <c r="BE22" i="2"/>
  <c r="BE21" i="2"/>
  <c r="BE20" i="2"/>
  <c r="BE19" i="2"/>
  <c r="BE18" i="2"/>
  <c r="BD16" i="2"/>
  <c r="BE16" i="2" l="1"/>
  <c r="BF16" i="2"/>
  <c r="T4" i="3"/>
  <c r="BB16" i="2"/>
  <c r="AH4" i="3"/>
  <c r="AG4" i="3"/>
  <c r="AI4" i="3"/>
  <c r="AC4" i="3"/>
  <c r="AD4" i="3"/>
  <c r="AF4" i="3"/>
  <c r="AE4" i="3"/>
  <c r="I4" i="3"/>
  <c r="K4" i="3"/>
  <c r="L4" i="3"/>
  <c r="M4" i="3"/>
  <c r="P4" i="3"/>
  <c r="Q4" i="3"/>
  <c r="R4" i="3"/>
  <c r="S4" i="3"/>
  <c r="H4" i="3"/>
  <c r="G4" i="3"/>
  <c r="F4" i="3"/>
  <c r="E4" i="3"/>
  <c r="D4" i="3"/>
  <c r="C4" i="3"/>
  <c r="V4" i="3" l="1"/>
  <c r="Y4" i="3"/>
  <c r="X4" i="3"/>
  <c r="W4" i="3"/>
  <c r="U4" i="3"/>
  <c r="B31" i="3"/>
  <c r="B32" i="3" s="1"/>
  <c r="B33" i="3" s="1"/>
  <c r="B34" i="3" s="1"/>
  <c r="B35" i="3" s="1"/>
  <c r="B36" i="3" s="1"/>
  <c r="B37" i="3" s="1"/>
  <c r="B38" i="3" s="1"/>
  <c r="B39" i="3" s="1"/>
  <c r="B40" i="3" s="1"/>
  <c r="B41" i="3" s="1"/>
  <c r="B42" i="3" s="1"/>
  <c r="B43" i="3" s="1"/>
  <c r="B44" i="3" s="1"/>
  <c r="B45" i="3" s="1"/>
  <c r="B46" i="3" s="1"/>
  <c r="B47" i="3" s="1"/>
  <c r="B48" i="3" s="1"/>
  <c r="B49" i="3" s="1"/>
  <c r="B50" i="3" s="1"/>
  <c r="B51" i="3" s="1"/>
  <c r="B52" i="3" s="1"/>
  <c r="B53" i="3" s="1"/>
  <c r="B54" i="3" s="1"/>
  <c r="B55" i="3" s="1"/>
  <c r="B56" i="3" s="1"/>
  <c r="B57" i="3" s="1"/>
  <c r="B58" i="3" s="1"/>
  <c r="B59" i="3" s="1"/>
  <c r="B60" i="3" s="1"/>
  <c r="B61" i="3" s="1"/>
  <c r="B62" i="3" s="1"/>
  <c r="B63" i="3" s="1"/>
  <c r="B64" i="3" s="1"/>
  <c r="B65" i="3" s="1"/>
  <c r="B66" i="3" s="1"/>
  <c r="B67" i="3" s="1"/>
  <c r="B68" i="3" s="1"/>
  <c r="B69" i="3" s="1"/>
  <c r="B70" i="3" s="1"/>
  <c r="B71" i="3" s="1"/>
  <c r="B72" i="3" s="1"/>
  <c r="B73" i="3" s="1"/>
  <c r="B74" i="3" s="1"/>
  <c r="B75" i="3" s="1"/>
  <c r="B76" i="3" s="1"/>
  <c r="B77" i="3" s="1"/>
  <c r="B78" i="3" s="1"/>
  <c r="B79" i="3" s="1"/>
  <c r="B80" i="3" s="1"/>
  <c r="B81" i="3" s="1"/>
  <c r="B82" i="3" s="1"/>
  <c r="B83" i="3" s="1"/>
  <c r="B84" i="3" s="1"/>
  <c r="B85" i="3" s="1"/>
  <c r="B86" i="3" s="1"/>
  <c r="B87" i="3" s="1"/>
  <c r="B88" i="3" s="1"/>
  <c r="B89" i="3" s="1"/>
  <c r="B90" i="3" s="1"/>
  <c r="B91" i="3" s="1"/>
  <c r="B92" i="3" s="1"/>
  <c r="B93" i="3" s="1"/>
  <c r="B94" i="3" s="1"/>
  <c r="B95" i="3" s="1"/>
  <c r="B96" i="3" s="1"/>
  <c r="B97" i="3" s="1"/>
  <c r="B98" i="3" s="1"/>
  <c r="AX58" i="2"/>
  <c r="AW58" i="2"/>
  <c r="AV58" i="2"/>
  <c r="AU58" i="2"/>
  <c r="AT58" i="2"/>
  <c r="AS58" i="2"/>
  <c r="AH58" i="2"/>
  <c r="AG58" i="2"/>
  <c r="AF58" i="2"/>
  <c r="AE58" i="2"/>
  <c r="AD58" i="2"/>
  <c r="AC58" i="2"/>
  <c r="R58" i="2"/>
  <c r="Q58" i="2"/>
  <c r="P58" i="2"/>
  <c r="O58" i="2"/>
  <c r="N58" i="2"/>
  <c r="AX57" i="2"/>
  <c r="AW57" i="2"/>
  <c r="AV57" i="2"/>
  <c r="AU57" i="2"/>
  <c r="AT57" i="2"/>
  <c r="AS57" i="2"/>
  <c r="AH57" i="2"/>
  <c r="AG57" i="2"/>
  <c r="AF57" i="2"/>
  <c r="AE57" i="2"/>
  <c r="AD57" i="2"/>
  <c r="AC57" i="2"/>
  <c r="R57" i="2"/>
  <c r="Q57" i="2"/>
  <c r="P57" i="2"/>
  <c r="O57" i="2"/>
  <c r="N57" i="2"/>
  <c r="AX56" i="2"/>
  <c r="AW56" i="2"/>
  <c r="AV56" i="2"/>
  <c r="AU56" i="2"/>
  <c r="AT56" i="2"/>
  <c r="AS56" i="2"/>
  <c r="AH56" i="2"/>
  <c r="AG56" i="2"/>
  <c r="AF56" i="2"/>
  <c r="AE56" i="2"/>
  <c r="AD56" i="2"/>
  <c r="AC56" i="2"/>
  <c r="R56" i="2"/>
  <c r="Q56" i="2"/>
  <c r="P56" i="2"/>
  <c r="O56" i="2"/>
  <c r="N56" i="2"/>
  <c r="AX55" i="2"/>
  <c r="AW55" i="2"/>
  <c r="AV55" i="2"/>
  <c r="AU55" i="2"/>
  <c r="AT55" i="2"/>
  <c r="AS55" i="2"/>
  <c r="AH55" i="2"/>
  <c r="AG55" i="2"/>
  <c r="AF55" i="2"/>
  <c r="AE55" i="2"/>
  <c r="AD55" i="2"/>
  <c r="AC55" i="2"/>
  <c r="R55" i="2"/>
  <c r="Q55" i="2"/>
  <c r="P55" i="2"/>
  <c r="O55" i="2"/>
  <c r="N55" i="2"/>
  <c r="AX54" i="2"/>
  <c r="AW54" i="2"/>
  <c r="AV54" i="2"/>
  <c r="AU54" i="2"/>
  <c r="AT54" i="2"/>
  <c r="AS54" i="2"/>
  <c r="AH54" i="2"/>
  <c r="AG54" i="2"/>
  <c r="AF54" i="2"/>
  <c r="AE54" i="2"/>
  <c r="AD54" i="2"/>
  <c r="AC54" i="2"/>
  <c r="R54" i="2"/>
  <c r="Q54" i="2"/>
  <c r="P54" i="2"/>
  <c r="O54" i="2"/>
  <c r="N54" i="2"/>
  <c r="AX53" i="2"/>
  <c r="AW53" i="2"/>
  <c r="AV53" i="2"/>
  <c r="AU53" i="2"/>
  <c r="AT53" i="2"/>
  <c r="AS53" i="2"/>
  <c r="AH53" i="2"/>
  <c r="AG53" i="2"/>
  <c r="AF53" i="2"/>
  <c r="AE53" i="2"/>
  <c r="AD53" i="2"/>
  <c r="AC53" i="2"/>
  <c r="R53" i="2"/>
  <c r="Q53" i="2"/>
  <c r="P53" i="2"/>
  <c r="O53" i="2"/>
  <c r="N53" i="2"/>
  <c r="AX52" i="2"/>
  <c r="AW52" i="2"/>
  <c r="AV52" i="2"/>
  <c r="AU52" i="2"/>
  <c r="AT52" i="2"/>
  <c r="AS52" i="2"/>
  <c r="AH52" i="2"/>
  <c r="AG52" i="2"/>
  <c r="AF52" i="2"/>
  <c r="AE52" i="2"/>
  <c r="AD52" i="2"/>
  <c r="AC52" i="2"/>
  <c r="R52" i="2"/>
  <c r="Q52" i="2"/>
  <c r="P52" i="2"/>
  <c r="O52" i="2"/>
  <c r="N52" i="2"/>
  <c r="AX51" i="2"/>
  <c r="AW51" i="2"/>
  <c r="AV51" i="2"/>
  <c r="AU51" i="2"/>
  <c r="AT51" i="2"/>
  <c r="AS51" i="2"/>
  <c r="AH51" i="2"/>
  <c r="AG51" i="2"/>
  <c r="AF51" i="2"/>
  <c r="AE51" i="2"/>
  <c r="AD51" i="2"/>
  <c r="AC51" i="2"/>
  <c r="R51" i="2"/>
  <c r="Q51" i="2"/>
  <c r="P51" i="2"/>
  <c r="O51" i="2"/>
  <c r="N51" i="2"/>
  <c r="AX50" i="2"/>
  <c r="AW50" i="2"/>
  <c r="AV50" i="2"/>
  <c r="AU50" i="2"/>
  <c r="AT50" i="2"/>
  <c r="AS50" i="2"/>
  <c r="AH50" i="2"/>
  <c r="AG50" i="2"/>
  <c r="AF50" i="2"/>
  <c r="AE50" i="2"/>
  <c r="AD50" i="2"/>
  <c r="AC50" i="2"/>
  <c r="R50" i="2"/>
  <c r="Q50" i="2"/>
  <c r="P50" i="2"/>
  <c r="O50" i="2"/>
  <c r="N50" i="2"/>
  <c r="AX49" i="2"/>
  <c r="AW49" i="2"/>
  <c r="AV49" i="2"/>
  <c r="AU49" i="2"/>
  <c r="AT49" i="2"/>
  <c r="AS49" i="2"/>
  <c r="AH49" i="2"/>
  <c r="AG49" i="2"/>
  <c r="AF49" i="2"/>
  <c r="AE49" i="2"/>
  <c r="AD49" i="2"/>
  <c r="AC49" i="2"/>
  <c r="R49" i="2"/>
  <c r="Q49" i="2"/>
  <c r="P49" i="2"/>
  <c r="O49" i="2"/>
  <c r="N49" i="2"/>
  <c r="AX48" i="2"/>
  <c r="AW48" i="2"/>
  <c r="AV48" i="2"/>
  <c r="AU48" i="2"/>
  <c r="AT48" i="2"/>
  <c r="AS48" i="2"/>
  <c r="AH48" i="2"/>
  <c r="AG48" i="2"/>
  <c r="AF48" i="2"/>
  <c r="AE48" i="2"/>
  <c r="AD48" i="2"/>
  <c r="AC48" i="2"/>
  <c r="R48" i="2"/>
  <c r="Q48" i="2"/>
  <c r="P48" i="2"/>
  <c r="O48" i="2"/>
  <c r="N48" i="2"/>
  <c r="AX47" i="2"/>
  <c r="AW47" i="2"/>
  <c r="AV47" i="2"/>
  <c r="AU47" i="2"/>
  <c r="AT47" i="2"/>
  <c r="AS47" i="2"/>
  <c r="AH47" i="2"/>
  <c r="AG47" i="2"/>
  <c r="AF47" i="2"/>
  <c r="AE47" i="2"/>
  <c r="AD47" i="2"/>
  <c r="AC47" i="2"/>
  <c r="R47" i="2"/>
  <c r="Q47" i="2"/>
  <c r="P47" i="2"/>
  <c r="O47" i="2"/>
  <c r="N47" i="2"/>
  <c r="AX46" i="2"/>
  <c r="AW46" i="2"/>
  <c r="AV46" i="2"/>
  <c r="AU46" i="2"/>
  <c r="AT46" i="2"/>
  <c r="AS46" i="2"/>
  <c r="AH46" i="2"/>
  <c r="AG46" i="2"/>
  <c r="AF46" i="2"/>
  <c r="AE46" i="2"/>
  <c r="AD46" i="2"/>
  <c r="AC46" i="2"/>
  <c r="R46" i="2"/>
  <c r="Q46" i="2"/>
  <c r="P46" i="2"/>
  <c r="O46" i="2"/>
  <c r="N46" i="2"/>
  <c r="AX45" i="2"/>
  <c r="AW45" i="2"/>
  <c r="AV45" i="2"/>
  <c r="AU45" i="2"/>
  <c r="AT45" i="2"/>
  <c r="AS45" i="2"/>
  <c r="AH45" i="2"/>
  <c r="AG45" i="2"/>
  <c r="AF45" i="2"/>
  <c r="AE45" i="2"/>
  <c r="AD45" i="2"/>
  <c r="AC45" i="2"/>
  <c r="R45" i="2"/>
  <c r="Q45" i="2"/>
  <c r="P45" i="2"/>
  <c r="O45" i="2"/>
  <c r="N45" i="2"/>
  <c r="AX44" i="2"/>
  <c r="AW44" i="2"/>
  <c r="AV44" i="2"/>
  <c r="AU44" i="2"/>
  <c r="AT44" i="2"/>
  <c r="AS44" i="2"/>
  <c r="AH44" i="2"/>
  <c r="AG44" i="2"/>
  <c r="AF44" i="2"/>
  <c r="AE44" i="2"/>
  <c r="AD44" i="2"/>
  <c r="AC44" i="2"/>
  <c r="R44" i="2"/>
  <c r="Q44" i="2"/>
  <c r="P44" i="2"/>
  <c r="O44" i="2"/>
  <c r="N44" i="2"/>
  <c r="AX43" i="2"/>
  <c r="AW43" i="2"/>
  <c r="AV43" i="2"/>
  <c r="AU43" i="2"/>
  <c r="AT43" i="2"/>
  <c r="AS43" i="2"/>
  <c r="AH43" i="2"/>
  <c r="AG43" i="2"/>
  <c r="AF43" i="2"/>
  <c r="AE43" i="2"/>
  <c r="AD43" i="2"/>
  <c r="AC43" i="2"/>
  <c r="R43" i="2"/>
  <c r="Q43" i="2"/>
  <c r="P43" i="2"/>
  <c r="O43" i="2"/>
  <c r="N43" i="2"/>
  <c r="AX42" i="2"/>
  <c r="AW42" i="2"/>
  <c r="AV42" i="2"/>
  <c r="AU42" i="2"/>
  <c r="AT42" i="2"/>
  <c r="AS42" i="2"/>
  <c r="AH42" i="2"/>
  <c r="AG42" i="2"/>
  <c r="AF42" i="2"/>
  <c r="AE42" i="2"/>
  <c r="AD42" i="2"/>
  <c r="AC42" i="2"/>
  <c r="R42" i="2"/>
  <c r="Q42" i="2"/>
  <c r="P42" i="2"/>
  <c r="O42" i="2"/>
  <c r="N42" i="2"/>
  <c r="AX41" i="2"/>
  <c r="AW41" i="2"/>
  <c r="AV41" i="2"/>
  <c r="AU41" i="2"/>
  <c r="AT41" i="2"/>
  <c r="AS41" i="2"/>
  <c r="AH41" i="2"/>
  <c r="AG41" i="2"/>
  <c r="AF41" i="2"/>
  <c r="AE41" i="2"/>
  <c r="AD41" i="2"/>
  <c r="AC41" i="2"/>
  <c r="R41" i="2"/>
  <c r="Q41" i="2"/>
  <c r="P41" i="2"/>
  <c r="O41" i="2"/>
  <c r="N41" i="2"/>
  <c r="AX40" i="2"/>
  <c r="AW40" i="2"/>
  <c r="AV40" i="2"/>
  <c r="AU40" i="2"/>
  <c r="AT40" i="2"/>
  <c r="AS40" i="2"/>
  <c r="AH40" i="2"/>
  <c r="AG40" i="2"/>
  <c r="AF40" i="2"/>
  <c r="AE40" i="2"/>
  <c r="AD40" i="2"/>
  <c r="AC40" i="2"/>
  <c r="R40" i="2"/>
  <c r="Q40" i="2"/>
  <c r="P40" i="2"/>
  <c r="O40" i="2"/>
  <c r="N40" i="2"/>
  <c r="AX39" i="2"/>
  <c r="AW39" i="2"/>
  <c r="AV39" i="2"/>
  <c r="AU39" i="2"/>
  <c r="AT39" i="2"/>
  <c r="AS39" i="2"/>
  <c r="AH39" i="2"/>
  <c r="AG39" i="2"/>
  <c r="AF39" i="2"/>
  <c r="AE39" i="2"/>
  <c r="AD39" i="2"/>
  <c r="AC39" i="2"/>
  <c r="R39" i="2"/>
  <c r="Q39" i="2"/>
  <c r="P39" i="2"/>
  <c r="O39" i="2"/>
  <c r="N39" i="2"/>
  <c r="AX38" i="2"/>
  <c r="AW38" i="2"/>
  <c r="AV38" i="2"/>
  <c r="AU38" i="2"/>
  <c r="AT38" i="2"/>
  <c r="AS38" i="2"/>
  <c r="AH38" i="2"/>
  <c r="AG38" i="2"/>
  <c r="AF38" i="2"/>
  <c r="AE38" i="2"/>
  <c r="AD38" i="2"/>
  <c r="AC38" i="2"/>
  <c r="R38" i="2"/>
  <c r="Q38" i="2"/>
  <c r="P38" i="2"/>
  <c r="O38" i="2"/>
  <c r="N38" i="2"/>
  <c r="AX37" i="2"/>
  <c r="AW37" i="2"/>
  <c r="AV37" i="2"/>
  <c r="AU37" i="2"/>
  <c r="AT37" i="2"/>
  <c r="AS37" i="2"/>
  <c r="AH37" i="2"/>
  <c r="AG37" i="2"/>
  <c r="AF37" i="2"/>
  <c r="AE37" i="2"/>
  <c r="AD37" i="2"/>
  <c r="AC37" i="2"/>
  <c r="R37" i="2"/>
  <c r="Q37" i="2"/>
  <c r="P37" i="2"/>
  <c r="O37" i="2"/>
  <c r="N37" i="2"/>
  <c r="AX36" i="2"/>
  <c r="AW36" i="2"/>
  <c r="AV36" i="2"/>
  <c r="AU36" i="2"/>
  <c r="AT36" i="2"/>
  <c r="AS36" i="2"/>
  <c r="AH36" i="2"/>
  <c r="AG36" i="2"/>
  <c r="AF36" i="2"/>
  <c r="AE36" i="2"/>
  <c r="AD36" i="2"/>
  <c r="AC36" i="2"/>
  <c r="R36" i="2"/>
  <c r="Q36" i="2"/>
  <c r="P36" i="2"/>
  <c r="O36" i="2"/>
  <c r="N36" i="2"/>
  <c r="AX35" i="2"/>
  <c r="AW35" i="2"/>
  <c r="AV35" i="2"/>
  <c r="AU35" i="2"/>
  <c r="AT35" i="2"/>
  <c r="AS35" i="2"/>
  <c r="AH35" i="2"/>
  <c r="AG35" i="2"/>
  <c r="AF35" i="2"/>
  <c r="AE35" i="2"/>
  <c r="AD35" i="2"/>
  <c r="AC35" i="2"/>
  <c r="R35" i="2"/>
  <c r="Q35" i="2"/>
  <c r="P35" i="2"/>
  <c r="O35" i="2"/>
  <c r="N35" i="2"/>
  <c r="AX34" i="2"/>
  <c r="AW34" i="2"/>
  <c r="AV34" i="2"/>
  <c r="AU34" i="2"/>
  <c r="AT34" i="2"/>
  <c r="AS34" i="2"/>
  <c r="AH34" i="2"/>
  <c r="AG34" i="2"/>
  <c r="AF34" i="2"/>
  <c r="AE34" i="2"/>
  <c r="AD34" i="2"/>
  <c r="AC34" i="2"/>
  <c r="R34" i="2"/>
  <c r="Q34" i="2"/>
  <c r="P34" i="2"/>
  <c r="O34" i="2"/>
  <c r="N34" i="2"/>
  <c r="AX33" i="2"/>
  <c r="AW33" i="2"/>
  <c r="AV33" i="2"/>
  <c r="AU33" i="2"/>
  <c r="AT33" i="2"/>
  <c r="AS33" i="2"/>
  <c r="AH33" i="2"/>
  <c r="AG33" i="2"/>
  <c r="AF33" i="2"/>
  <c r="AE33" i="2"/>
  <c r="AD33" i="2"/>
  <c r="AC33" i="2"/>
  <c r="R33" i="2"/>
  <c r="Q33" i="2"/>
  <c r="P33" i="2"/>
  <c r="O33" i="2"/>
  <c r="N33" i="2"/>
  <c r="AX32" i="2"/>
  <c r="AW32" i="2"/>
  <c r="AV32" i="2"/>
  <c r="AU32" i="2"/>
  <c r="AT32" i="2"/>
  <c r="AS32" i="2"/>
  <c r="AH32" i="2"/>
  <c r="AG32" i="2"/>
  <c r="AF32" i="2"/>
  <c r="AE32" i="2"/>
  <c r="AD32" i="2"/>
  <c r="AC32" i="2"/>
  <c r="R32" i="2"/>
  <c r="Q32" i="2"/>
  <c r="P32" i="2"/>
  <c r="O32" i="2"/>
  <c r="N32" i="2"/>
  <c r="AX31" i="2"/>
  <c r="AW31" i="2"/>
  <c r="AV31" i="2"/>
  <c r="AU31" i="2"/>
  <c r="AT31" i="2"/>
  <c r="AS31" i="2"/>
  <c r="AH31" i="2"/>
  <c r="AG31" i="2"/>
  <c r="AF31" i="2"/>
  <c r="AE31" i="2"/>
  <c r="AD31" i="2"/>
  <c r="AC31" i="2"/>
  <c r="R31" i="2"/>
  <c r="Q31" i="2"/>
  <c r="P31" i="2"/>
  <c r="O31" i="2"/>
  <c r="N31" i="2"/>
  <c r="AX30" i="2"/>
  <c r="AW30" i="2"/>
  <c r="AV30" i="2"/>
  <c r="AU30" i="2"/>
  <c r="AT30" i="2"/>
  <c r="AS30" i="2"/>
  <c r="AH30" i="2"/>
  <c r="AG30" i="2"/>
  <c r="AF30" i="2"/>
  <c r="AE30" i="2"/>
  <c r="AD30" i="2"/>
  <c r="AC30" i="2"/>
  <c r="R30" i="2"/>
  <c r="Q30" i="2"/>
  <c r="P30" i="2"/>
  <c r="O30" i="2"/>
  <c r="N30" i="2"/>
  <c r="AX29" i="2"/>
  <c r="AW29" i="2"/>
  <c r="AV29" i="2"/>
  <c r="AU29" i="2"/>
  <c r="AT29" i="2"/>
  <c r="AS29" i="2"/>
  <c r="AH29" i="2"/>
  <c r="AG29" i="2"/>
  <c r="AF29" i="2"/>
  <c r="AE29" i="2"/>
  <c r="AD29" i="2"/>
  <c r="AC29" i="2"/>
  <c r="R29" i="2"/>
  <c r="Q29" i="2"/>
  <c r="P29" i="2"/>
  <c r="O29" i="2"/>
  <c r="N29" i="2"/>
  <c r="AX28" i="2"/>
  <c r="AW28" i="2"/>
  <c r="AV28" i="2"/>
  <c r="AU28" i="2"/>
  <c r="AT28" i="2"/>
  <c r="AS28" i="2"/>
  <c r="AH28" i="2"/>
  <c r="AG28" i="2"/>
  <c r="AF28" i="2"/>
  <c r="AE28" i="2"/>
  <c r="AD28" i="2"/>
  <c r="AC28" i="2"/>
  <c r="R28" i="2"/>
  <c r="Q28" i="2"/>
  <c r="P28" i="2"/>
  <c r="O28" i="2"/>
  <c r="N28" i="2"/>
  <c r="AX27" i="2"/>
  <c r="AW27" i="2"/>
  <c r="AV27" i="2"/>
  <c r="AU27" i="2"/>
  <c r="AT27" i="2"/>
  <c r="AS27" i="2"/>
  <c r="AH27" i="2"/>
  <c r="AG27" i="2"/>
  <c r="AF27" i="2"/>
  <c r="AE27" i="2"/>
  <c r="AD27" i="2"/>
  <c r="AC27" i="2"/>
  <c r="R27" i="2"/>
  <c r="Q27" i="2"/>
  <c r="P27" i="2"/>
  <c r="O27" i="2"/>
  <c r="N27" i="2"/>
  <c r="AX26" i="2"/>
  <c r="AW26" i="2"/>
  <c r="AV26" i="2"/>
  <c r="AU26" i="2"/>
  <c r="AT26" i="2"/>
  <c r="AS26" i="2"/>
  <c r="AH26" i="2"/>
  <c r="AG26" i="2"/>
  <c r="AF26" i="2"/>
  <c r="AE26" i="2"/>
  <c r="AD26" i="2"/>
  <c r="AC26" i="2"/>
  <c r="R26" i="2"/>
  <c r="Q26" i="2"/>
  <c r="P26" i="2"/>
  <c r="O26" i="2"/>
  <c r="N26" i="2"/>
  <c r="AX25" i="2"/>
  <c r="AW25" i="2"/>
  <c r="AV25" i="2"/>
  <c r="AU25" i="2"/>
  <c r="AT25" i="2"/>
  <c r="AS25" i="2"/>
  <c r="AH25" i="2"/>
  <c r="AG25" i="2"/>
  <c r="AF25" i="2"/>
  <c r="AE25" i="2"/>
  <c r="AD25" i="2"/>
  <c r="AC25" i="2"/>
  <c r="R25" i="2"/>
  <c r="Q25" i="2"/>
  <c r="P25" i="2"/>
  <c r="O25" i="2"/>
  <c r="N25" i="2"/>
  <c r="AX24" i="2"/>
  <c r="AW24" i="2"/>
  <c r="AV24" i="2"/>
  <c r="AU24" i="2"/>
  <c r="AT24" i="2"/>
  <c r="AS24" i="2"/>
  <c r="AH24" i="2"/>
  <c r="AG24" i="2"/>
  <c r="AF24" i="2"/>
  <c r="AE24" i="2"/>
  <c r="AD24" i="2"/>
  <c r="AC24" i="2"/>
  <c r="R24" i="2"/>
  <c r="Q24" i="2"/>
  <c r="P24" i="2"/>
  <c r="O24" i="2"/>
  <c r="N24" i="2"/>
  <c r="AX23" i="2"/>
  <c r="AW23" i="2"/>
  <c r="AV23" i="2"/>
  <c r="AU23" i="2"/>
  <c r="AT23" i="2"/>
  <c r="AS23" i="2"/>
  <c r="AH23" i="2"/>
  <c r="AG23" i="2"/>
  <c r="AF23" i="2"/>
  <c r="AE23" i="2"/>
  <c r="AD23" i="2"/>
  <c r="AC23" i="2"/>
  <c r="R23" i="2"/>
  <c r="Q23" i="2"/>
  <c r="P23" i="2"/>
  <c r="O23" i="2"/>
  <c r="N23" i="2"/>
  <c r="AX22" i="2"/>
  <c r="AW22" i="2"/>
  <c r="AV22" i="2"/>
  <c r="AU22" i="2"/>
  <c r="AT22" i="2"/>
  <c r="AS22" i="2"/>
  <c r="AH22" i="2"/>
  <c r="AG22" i="2"/>
  <c r="AF22" i="2"/>
  <c r="AE22" i="2"/>
  <c r="AD22" i="2"/>
  <c r="AC22" i="2"/>
  <c r="R22" i="2"/>
  <c r="Q22" i="2"/>
  <c r="P22" i="2"/>
  <c r="O22" i="2"/>
  <c r="N22" i="2"/>
  <c r="AX21" i="2"/>
  <c r="AW21" i="2"/>
  <c r="AV21" i="2"/>
  <c r="AU21" i="2"/>
  <c r="AT21" i="2"/>
  <c r="AS21" i="2"/>
  <c r="AH21" i="2"/>
  <c r="AG21" i="2"/>
  <c r="AF21" i="2"/>
  <c r="AE21" i="2"/>
  <c r="AD21" i="2"/>
  <c r="AC21" i="2"/>
  <c r="R21" i="2"/>
  <c r="Q21" i="2"/>
  <c r="P21" i="2"/>
  <c r="O21" i="2"/>
  <c r="N21" i="2"/>
  <c r="AX20" i="2"/>
  <c r="AW20" i="2"/>
  <c r="AV20" i="2"/>
  <c r="AU20" i="2"/>
  <c r="AT20" i="2"/>
  <c r="AS20" i="2"/>
  <c r="AH20" i="2"/>
  <c r="AG20" i="2"/>
  <c r="AF20" i="2"/>
  <c r="AE20" i="2"/>
  <c r="AD20" i="2"/>
  <c r="AC20" i="2"/>
  <c r="R20" i="2"/>
  <c r="Q20" i="2"/>
  <c r="P20" i="2"/>
  <c r="O20" i="2"/>
  <c r="N20" i="2"/>
  <c r="AX19" i="2"/>
  <c r="AW19" i="2"/>
  <c r="AV19" i="2"/>
  <c r="AU19" i="2"/>
  <c r="AT19" i="2"/>
  <c r="AS19" i="2"/>
  <c r="AH19" i="2"/>
  <c r="AG19" i="2"/>
  <c r="AF19" i="2"/>
  <c r="AE19" i="2"/>
  <c r="AD19" i="2"/>
  <c r="AC19" i="2"/>
  <c r="R19" i="2"/>
  <c r="Q19" i="2"/>
  <c r="P19" i="2"/>
  <c r="O19" i="2"/>
  <c r="N19" i="2"/>
  <c r="AX18" i="2"/>
  <c r="AW18" i="2"/>
  <c r="AV18" i="2"/>
  <c r="AU18" i="2"/>
  <c r="AT18" i="2"/>
  <c r="AS18" i="2"/>
  <c r="AH18" i="2"/>
  <c r="AG18" i="2"/>
  <c r="AF18" i="2"/>
  <c r="AE18" i="2"/>
  <c r="AD18" i="2"/>
  <c r="AC18" i="2"/>
  <c r="R18" i="2"/>
  <c r="Q18" i="2"/>
  <c r="P18" i="2"/>
  <c r="O18" i="2"/>
  <c r="N18" i="2"/>
  <c r="AX17" i="2"/>
  <c r="AW17" i="2"/>
  <c r="AV17" i="2"/>
  <c r="AU17" i="2"/>
  <c r="AT17" i="2"/>
  <c r="AS17" i="2"/>
  <c r="AH17" i="2"/>
  <c r="AG17" i="2"/>
  <c r="AF17" i="2"/>
  <c r="AE17" i="2"/>
  <c r="AD17" i="2"/>
  <c r="AC17" i="2"/>
  <c r="R17" i="2"/>
  <c r="Q17" i="2"/>
  <c r="P17" i="2"/>
  <c r="O17" i="2"/>
  <c r="N17" i="2"/>
  <c r="AR16" i="2"/>
  <c r="AP16" i="2"/>
  <c r="AO16" i="2"/>
  <c r="AN16" i="2"/>
  <c r="AM16" i="2"/>
  <c r="AL16" i="2"/>
  <c r="AK16" i="2"/>
  <c r="AB16" i="2"/>
  <c r="AJ16" i="2" s="1"/>
  <c r="Z16" i="2"/>
  <c r="Y16" i="2"/>
  <c r="X16" i="2"/>
  <c r="W16" i="2"/>
  <c r="V16" i="2"/>
  <c r="U16" i="2"/>
  <c r="M16" i="2"/>
  <c r="T16" i="2" s="1"/>
  <c r="K16" i="2"/>
  <c r="S16" i="2" s="1"/>
  <c r="J16" i="2"/>
  <c r="I16" i="2"/>
  <c r="H16" i="2"/>
  <c r="G16" i="2"/>
  <c r="F16" i="2"/>
  <c r="E16" i="2"/>
  <c r="AZ16" i="2" l="1"/>
  <c r="AS16" i="2"/>
  <c r="N16" i="2"/>
  <c r="AH16" i="2"/>
  <c r="AG16" i="2"/>
  <c r="AF16" i="2"/>
  <c r="AW16" i="2"/>
  <c r="AT16" i="2"/>
  <c r="AU16" i="2"/>
  <c r="AV16" i="2"/>
  <c r="AX16" i="2"/>
  <c r="AE16" i="2"/>
  <c r="AD16" i="2"/>
  <c r="P16" i="2"/>
  <c r="AC16" i="2"/>
  <c r="R16" i="2"/>
  <c r="Q16" i="2"/>
  <c r="O16" i="2"/>
  <c r="B4" i="3" l="1"/>
  <c r="O4" i="3"/>
  <c r="AB4" i="3" l="1"/>
  <c r="N4" i="3"/>
  <c r="AA4" i="3" l="1"/>
  <c r="Z4" i="3"/>
</calcChain>
</file>

<file path=xl/sharedStrings.xml><?xml version="1.0" encoding="utf-8"?>
<sst xmlns="http://schemas.openxmlformats.org/spreadsheetml/2006/main" count="1137" uniqueCount="632">
  <si>
    <t>Alba</t>
  </si>
  <si>
    <t>municipiu</t>
  </si>
  <si>
    <t>Alba Iulia</t>
  </si>
  <si>
    <t>Alexandria</t>
  </si>
  <si>
    <t>Teleorman</t>
  </si>
  <si>
    <t>Arad</t>
  </si>
  <si>
    <t>Tulcea</t>
  </si>
  <si>
    <t>Bacău</t>
  </si>
  <si>
    <t>Baia Mare</t>
  </si>
  <si>
    <t>Satu Mare</t>
  </si>
  <si>
    <t>Vâlcea</t>
  </si>
  <si>
    <t>Dolj</t>
  </si>
  <si>
    <t>Bihor</t>
  </si>
  <si>
    <t>Brăila</t>
  </si>
  <si>
    <t>Ilfov</t>
  </si>
  <si>
    <t>Buzău</t>
  </si>
  <si>
    <t>Sălaj</t>
  </si>
  <si>
    <t>Prahova</t>
  </si>
  <si>
    <t>Cluj</t>
  </si>
  <si>
    <t>Craiova</t>
  </si>
  <si>
    <t>Deva</t>
  </si>
  <si>
    <t>Hunedoara</t>
  </si>
  <si>
    <t>comună</t>
  </si>
  <si>
    <t>Giurgiu</t>
  </si>
  <si>
    <t>Oradea</t>
  </si>
  <si>
    <t>Râmnicu Vâlcea</t>
  </si>
  <si>
    <t>Sfântu Gheorghe</t>
  </si>
  <si>
    <t>Sibiu</t>
  </si>
  <si>
    <t>Slatina</t>
  </si>
  <si>
    <t>Olt</t>
  </si>
  <si>
    <t>Slobozia</t>
  </si>
  <si>
    <t>Suceava</t>
  </si>
  <si>
    <t>Târgu Jiu</t>
  </si>
  <si>
    <t>Gorj</t>
  </si>
  <si>
    <t>Vaslui</t>
  </si>
  <si>
    <t>Zalău</t>
  </si>
  <si>
    <t>Botoşani</t>
  </si>
  <si>
    <t>Braşov</t>
  </si>
  <si>
    <t>Bucureşti</t>
  </si>
  <si>
    <t>Călăraşi</t>
  </si>
  <si>
    <t>Focşani</t>
  </si>
  <si>
    <t>Iaşi</t>
  </si>
  <si>
    <t>Orăştie</t>
  </si>
  <si>
    <t>Piteşti</t>
  </si>
  <si>
    <t>Târgovişte</t>
  </si>
  <si>
    <t>Târgu Mureş</t>
  </si>
  <si>
    <t>Timişoara</t>
  </si>
  <si>
    <t>Argeş</t>
  </si>
  <si>
    <t>Mureş</t>
  </si>
  <si>
    <t>Maramureş</t>
  </si>
  <si>
    <t>oraş</t>
  </si>
  <si>
    <t>Bistriţa</t>
  </si>
  <si>
    <t>Constanţa</t>
  </si>
  <si>
    <t>Galaţi</t>
  </si>
  <si>
    <t>Haţeg</t>
  </si>
  <si>
    <t>Piatra Neamţ</t>
  </si>
  <si>
    <t>Reşiţa</t>
  </si>
  <si>
    <t>Mehedinţi</t>
  </si>
  <si>
    <t>Neamţ</t>
  </si>
  <si>
    <t>Ialomiţa</t>
  </si>
  <si>
    <t>Dâmboviţa</t>
  </si>
  <si>
    <t>44°20'N</t>
  </si>
  <si>
    <t>23°49'E</t>
  </si>
  <si>
    <t>45°39'N</t>
  </si>
  <si>
    <t>25°36'E</t>
  </si>
  <si>
    <t>45°52'N</t>
  </si>
  <si>
    <t>22°54'E</t>
  </si>
  <si>
    <t>45°51'N</t>
  </si>
  <si>
    <t>23°12'E</t>
  </si>
  <si>
    <t>Do not post this file on other websites!</t>
  </si>
  <si>
    <t>Populaţia TOTALĂ la recensămintele din</t>
  </si>
  <si>
    <t>Populaţia URBANĂ la recensămintele din</t>
  </si>
  <si>
    <t>Procentaj URBAN la recensămintele din</t>
  </si>
  <si>
    <t>Populaţia RURALĂ la recensămintele din</t>
  </si>
  <si>
    <t>Procentaj RURAL la recensămintele din</t>
  </si>
  <si>
    <t>Cod</t>
  </si>
  <si>
    <t>Judeţ</t>
  </si>
  <si>
    <t>Reşedinţa</t>
  </si>
  <si>
    <t xml:space="preserve">Suprafaţa (km²) </t>
  </si>
  <si>
    <t>25 ian 1948</t>
  </si>
  <si>
    <t>21 feb 1956</t>
  </si>
  <si>
    <t>15 mar 1966</t>
  </si>
  <si>
    <t>5 ian 1977</t>
  </si>
  <si>
    <t>7 ian 1992</t>
  </si>
  <si>
    <t>18 mar 2002</t>
  </si>
  <si>
    <t>20 oct 2011</t>
  </si>
  <si>
    <t>Evoluţie 1948-1956</t>
  </si>
  <si>
    <t>Evoluţie 1956-1966</t>
  </si>
  <si>
    <t>Evoluţie 1966-1977</t>
  </si>
  <si>
    <t>Evoluţie 1977-1992</t>
  </si>
  <si>
    <t>Evoluţie 1992-2002</t>
  </si>
  <si>
    <t>Evoluţie 2002-2011</t>
  </si>
  <si>
    <t>Lista judeţelor din România cu populaţia pe ani</t>
  </si>
  <si>
    <t>TOTAL</t>
  </si>
  <si>
    <t>B</t>
  </si>
  <si>
    <t>AB</t>
  </si>
  <si>
    <t>AR</t>
  </si>
  <si>
    <t>AG</t>
  </si>
  <si>
    <t>Arges</t>
  </si>
  <si>
    <t>BC</t>
  </si>
  <si>
    <t>BH</t>
  </si>
  <si>
    <t>BN</t>
  </si>
  <si>
    <t>Bistriţa-Năsăud</t>
  </si>
  <si>
    <t>BT</t>
  </si>
  <si>
    <t>BV</t>
  </si>
  <si>
    <t>BR</t>
  </si>
  <si>
    <t>BZ</t>
  </si>
  <si>
    <t>CS</t>
  </si>
  <si>
    <t>Caraş-Severin</t>
  </si>
  <si>
    <t>CL</t>
  </si>
  <si>
    <t>Călărasi</t>
  </si>
  <si>
    <t>CJ</t>
  </si>
  <si>
    <t>Cluj-Napoca</t>
  </si>
  <si>
    <t>CT</t>
  </si>
  <si>
    <t>CV</t>
  </si>
  <si>
    <t>Covasna</t>
  </si>
  <si>
    <t>DB</t>
  </si>
  <si>
    <t>DJ</t>
  </si>
  <si>
    <t>GL</t>
  </si>
  <si>
    <t>GR</t>
  </si>
  <si>
    <t>GJ</t>
  </si>
  <si>
    <t>HR</t>
  </si>
  <si>
    <t>Harghita</t>
  </si>
  <si>
    <t>Miercurea-Ciuc</t>
  </si>
  <si>
    <t>HD</t>
  </si>
  <si>
    <t>IL</t>
  </si>
  <si>
    <t>IS</t>
  </si>
  <si>
    <t>IF</t>
  </si>
  <si>
    <t>MM</t>
  </si>
  <si>
    <t>MH</t>
  </si>
  <si>
    <t>Drobeta-Turnu Severin</t>
  </si>
  <si>
    <t>MS</t>
  </si>
  <si>
    <t>NT</t>
  </si>
  <si>
    <t>OT</t>
  </si>
  <si>
    <t>PH</t>
  </si>
  <si>
    <t>Ploieşti</t>
  </si>
  <si>
    <t>SM</t>
  </si>
  <si>
    <t>SJ</t>
  </si>
  <si>
    <t>SB</t>
  </si>
  <si>
    <t>SV</t>
  </si>
  <si>
    <t>TR</t>
  </si>
  <si>
    <t>TM</t>
  </si>
  <si>
    <t>Timiş</t>
  </si>
  <si>
    <t>TL</t>
  </si>
  <si>
    <t>VL</t>
  </si>
  <si>
    <t>VS</t>
  </si>
  <si>
    <t>VN</t>
  </si>
  <si>
    <t>Vrancea</t>
  </si>
  <si>
    <t>Cum a fost calculată populaţia judeţelor la recensămintele anterioare reorganizării administrative în judeţe din 1968 rămâne un mister.</t>
  </si>
  <si>
    <t>SURSA: pagina Wikipedia a fiecărui oraş (date culese 2018)</t>
  </si>
  <si>
    <t>-</t>
  </si>
  <si>
    <t>Nr</t>
  </si>
  <si>
    <t>An înfiinţare oraş</t>
  </si>
  <si>
    <t>An înfiinţare municipiu</t>
  </si>
  <si>
    <t>Recensământ 19 dec 1912</t>
  </si>
  <si>
    <t>Recensământ 29 dec 1930</t>
  </si>
  <si>
    <t>Recensământ 6 apr 1941</t>
  </si>
  <si>
    <t>Recensământ 25 ian 1948</t>
  </si>
  <si>
    <t>Recensământ 21 feb 1956</t>
  </si>
  <si>
    <t>Recensământ 15 mar 1966</t>
  </si>
  <si>
    <t>Recensământ 5 ian 1977</t>
  </si>
  <si>
    <t>Recensământ 7 ian 1992</t>
  </si>
  <si>
    <t>Recensământ 18 mar 2002</t>
  </si>
  <si>
    <t>Recensământ 20 oct 2011</t>
  </si>
  <si>
    <t>Evoluţie comunistă 1948-1992</t>
  </si>
  <si>
    <t>Latitudine</t>
  </si>
  <si>
    <t>Longitudine</t>
  </si>
  <si>
    <t>Poză</t>
  </si>
  <si>
    <t>46°10'36"N</t>
  </si>
  <si>
    <t>21°18'4"E</t>
  </si>
  <si>
    <t>44°51'38"N</t>
  </si>
  <si>
    <t>24°52'4"E</t>
  </si>
  <si>
    <t>46°35'0"N</t>
  </si>
  <si>
    <t>26°55'0"E</t>
  </si>
  <si>
    <t>47°04'20"N</t>
  </si>
  <si>
    <t>21°55'16"E</t>
  </si>
  <si>
    <t>Wikipedia indică populaţia şi în alţi ani anteriori 1912, conform Wikipedia 92943 in 1941</t>
  </si>
  <si>
    <t>45°16'9"N</t>
  </si>
  <si>
    <t>27°57'27"E</t>
  </si>
  <si>
    <t>Wikipedia indică populaţia şi în 1980, populatia 1956 din http://enciclopediaromaniei.ro/wiki/Bra%C5%9Fov#Demografie</t>
  </si>
  <si>
    <t>Wikipedia indică populaţia şi în alţi ani anteriori 1912</t>
  </si>
  <si>
    <t>46°46'0"N</t>
  </si>
  <si>
    <t>23°35'0"E</t>
  </si>
  <si>
    <t>Conform Wikipedia: 103840 in 1930, 114984 in 1941</t>
  </si>
  <si>
    <t>44°10'24"N</t>
  </si>
  <si>
    <t>28°38'18"E</t>
  </si>
  <si>
    <t>Conform Wikipedia: 125052 in 1941</t>
  </si>
  <si>
    <t>45°51'0"N</t>
  </si>
  <si>
    <t>Conform Wikipedia: 92942 in 1941</t>
  </si>
  <si>
    <t>45°26'22"N</t>
  </si>
  <si>
    <t>28°2'4"E</t>
  </si>
  <si>
    <t>Wikipedia indică populaţia şi în alţi ani anteriori 1912, conform Wikipedia 91765 in 1941</t>
  </si>
  <si>
    <t>Topliţa</t>
  </si>
  <si>
    <t>45°46'11"N</t>
  </si>
  <si>
    <t>22°55'13"E</t>
  </si>
  <si>
    <t>Petroşani</t>
  </si>
  <si>
    <t>45°24'44"N</t>
  </si>
  <si>
    <t>23°22'24"E</t>
  </si>
  <si>
    <t>Vulcan</t>
  </si>
  <si>
    <t>45°22'52"N</t>
  </si>
  <si>
    <t>23°17'29"E</t>
  </si>
  <si>
    <t>Lupeni</t>
  </si>
  <si>
    <t>45°21'37"N</t>
  </si>
  <si>
    <t>23°14'18"E</t>
  </si>
  <si>
    <t>Petrila</t>
  </si>
  <si>
    <t>45°27'0"N</t>
  </si>
  <si>
    <t>23°25'12"E</t>
  </si>
  <si>
    <t>Brad</t>
  </si>
  <si>
    <t>46°07'46"N</t>
  </si>
  <si>
    <t>22°47'24"E</t>
  </si>
  <si>
    <t>Simeria</t>
  </si>
  <si>
    <t>23°0'36"E</t>
  </si>
  <si>
    <t>Călan</t>
  </si>
  <si>
    <t>45°44'10"N</t>
  </si>
  <si>
    <t>23°00'31"E</t>
  </si>
  <si>
    <t>45°36'27"N</t>
  </si>
  <si>
    <t>22°57'0"E</t>
  </si>
  <si>
    <t>Uricani</t>
  </si>
  <si>
    <t>45°20'11"N</t>
  </si>
  <si>
    <t>23°9'9"E</t>
  </si>
  <si>
    <t>Geoagiu</t>
  </si>
  <si>
    <t>45°55'12"N</t>
  </si>
  <si>
    <t>23°12'0"E</t>
  </si>
  <si>
    <t>Aninoasa</t>
  </si>
  <si>
    <t>45°22'43"N</t>
  </si>
  <si>
    <t>23°18'36"E</t>
  </si>
  <si>
    <t>47°9'44"N</t>
  </si>
  <si>
    <t>27°35'20"E</t>
  </si>
  <si>
    <t>Wikipedia indică populaţia şi în alţi ani anteriori 1912, conform Wikipedia 96075 in 1948</t>
  </si>
  <si>
    <t>44°26'7"N</t>
  </si>
  <si>
    <t>26°6'10"E</t>
  </si>
  <si>
    <t>44°56'24"N</t>
  </si>
  <si>
    <t>26°1'48"E</t>
  </si>
  <si>
    <t>23°08'00"E</t>
  </si>
  <si>
    <t>22°53'00"E</t>
  </si>
  <si>
    <t>45°47'45"N</t>
  </si>
  <si>
    <t>24°9'8"E</t>
  </si>
  <si>
    <t>45°47'58"N</t>
  </si>
  <si>
    <t>21°17'38"E</t>
  </si>
  <si>
    <t>Culorile cifrelelor</t>
  </si>
  <si>
    <t>Evoluţia în perioada comunistă</t>
  </si>
  <si>
    <t>Dobra</t>
  </si>
  <si>
    <t>Baru</t>
  </si>
  <si>
    <t>Băcia</t>
  </si>
  <si>
    <t>Bătrâna</t>
  </si>
  <si>
    <t>Beriu</t>
  </si>
  <si>
    <t>Blăjeni</t>
  </si>
  <si>
    <t>Bretea Română</t>
  </si>
  <si>
    <t>Bunila</t>
  </si>
  <si>
    <t>Burjuc</t>
  </si>
  <si>
    <t>Cerbăl</t>
  </si>
  <si>
    <t>Certeju de Sus</t>
  </si>
  <si>
    <t>General Berthelot</t>
  </si>
  <si>
    <t>Ghelari</t>
  </si>
  <si>
    <t>Gurasada</t>
  </si>
  <si>
    <t>Hărău</t>
  </si>
  <si>
    <t>Ilia</t>
  </si>
  <si>
    <t>Lăpugiu de Jos</t>
  </si>
  <si>
    <t>Lelese</t>
  </si>
  <si>
    <t>Lunca Cernii de Jos</t>
  </si>
  <si>
    <t>Luncoiu de Jos</t>
  </si>
  <si>
    <t>Pui</t>
  </si>
  <si>
    <t>Rapoltu Mare</t>
  </si>
  <si>
    <t>Răchitova</t>
  </si>
  <si>
    <t>Râu de Mori</t>
  </si>
  <si>
    <t>Romos</t>
  </si>
  <si>
    <t>Sarmizegetusa</t>
  </si>
  <si>
    <t>Sântămăria-Orlea</t>
  </si>
  <si>
    <t>Teliucu Inferior</t>
  </si>
  <si>
    <t>Zam</t>
  </si>
  <si>
    <t>Evoluţie</t>
  </si>
  <si>
    <t>188 oraşe iniţiale de la reorganizarea administrativă în judeţe de pe 16 februarie 1968 (minus 45 municipii).</t>
  </si>
  <si>
    <t>48 oraşe create pe 1 august 1968 şi 1 oraş creat în 1981.</t>
  </si>
  <si>
    <t>22 oraşe create în 1987-1989.</t>
  </si>
  <si>
    <t>71 oraşe create în 1994-2006.</t>
  </si>
  <si>
    <t>45 municipii iniţiale de la reorganizarea administrativă în judeţe de pe 16 februarie 1968.</t>
  </si>
  <si>
    <t>2 oraşe declarate municipii pe 1 august 1968.</t>
  </si>
  <si>
    <t>9 oraşe declarate municipii în 1979.</t>
  </si>
  <si>
    <t>47 oraşe declarate municipii în 1990-2003.</t>
  </si>
  <si>
    <t>România a ajuns în 2006 la 320 oraşe din care 103 municipii. Oraşul Băneasa a fost retrogradat la rangul de comună în 2019.</t>
  </si>
  <si>
    <t>Numărul de oraşe şi municipii</t>
  </si>
  <si>
    <t>Miercurea Ciuc şi Slobozia de asemenea NU erau cele mai mari oraşe din judeţele cărora le-au primit resedinţa în 1968. La recensământul din 2011 mai există 1 oraş resedinţă care nu este pe primul loc ca populaţie în judeţ: Vaslui.</t>
  </si>
  <si>
    <t>Sursa datelor: http://www.recensamantromania.ro/wp-content/uploads/2013/07/sR_TAB_1.xls</t>
  </si>
  <si>
    <t>În 1997 Sectorul agricol Ilfov a fost redenumit în Judeţul Ilfov şi a anexat o parte din judeţul Giurgiu.</t>
  </si>
  <si>
    <t>Împărţirea administrativ-teritorială pe judeţe a fost reintrodusă în 1968.</t>
  </si>
  <si>
    <t>În 1981 teritoriile judeţelor Ilfov şi Ialomiţa au fost reorganizate în judeţele Călăraşi, Giurgiu, Ialomiţa şi Sectorul agricol Ilfov, iar o parte a fost anexată judeţului Dâmboviţa</t>
  </si>
  <si>
    <t>Tomeşti</t>
  </si>
  <si>
    <t>Baia de Criş</t>
  </si>
  <si>
    <t>Balşa</t>
  </si>
  <si>
    <t>Boşorod</t>
  </si>
  <si>
    <t>Buceş</t>
  </si>
  <si>
    <t>Bucureşci</t>
  </si>
  <si>
    <t>Bulzeştii de Sus</t>
  </si>
  <si>
    <t>Crişcior</t>
  </si>
  <si>
    <t>Densuş</t>
  </si>
  <si>
    <t>Pestişu Mic</t>
  </si>
  <si>
    <t>Toteşti</t>
  </si>
  <si>
    <t>Turdaş</t>
  </si>
  <si>
    <t>Brănişca</t>
  </si>
  <si>
    <t>Mărtineşti</t>
  </si>
  <si>
    <t>Orăştioara de Sus</t>
  </si>
  <si>
    <t>Sălaşu de Sus</t>
  </si>
  <si>
    <t>Vălişoara</t>
  </si>
  <si>
    <t>Băiţa</t>
  </si>
  <si>
    <t>Băniţa</t>
  </si>
  <si>
    <t>Cârjiţi</t>
  </si>
  <si>
    <t>Ribiţa</t>
  </si>
  <si>
    <t>Vaţa de Jos</t>
  </si>
  <si>
    <t>Veţel</t>
  </si>
  <si>
    <t>Vorţa</t>
  </si>
  <si>
    <t>Şoimuş</t>
  </si>
  <si>
    <t>22°47'00"E</t>
  </si>
  <si>
    <t>46°11'00"N</t>
  </si>
  <si>
    <t>46°02'31"N</t>
  </si>
  <si>
    <t>45°44'00"N</t>
  </si>
  <si>
    <t>45°51'00"N</t>
  </si>
  <si>
    <t>45°43'00"N</t>
  </si>
  <si>
    <t>45°30'N</t>
  </si>
  <si>
    <t>45°49'00"N</t>
  </si>
  <si>
    <t>23°10'00"E</t>
  </si>
  <si>
    <t>46°10'28"N</t>
  </si>
  <si>
    <t>22°42'55"E</t>
  </si>
  <si>
    <t>23°03'21"E</t>
  </si>
  <si>
    <t>45°29'11"N</t>
  </si>
  <si>
    <t>23°10'35"E</t>
  </si>
  <si>
    <t>45°47'25"N</t>
  </si>
  <si>
    <t>23°11'27"E</t>
  </si>
  <si>
    <t>46°12'44"N</t>
  </si>
  <si>
    <t>22°54'21"E</t>
  </si>
  <si>
    <t>45°37'34"N</t>
  </si>
  <si>
    <t>23°07'44"E</t>
  </si>
  <si>
    <t>45°40'00"N</t>
  </si>
  <si>
    <t>23°01'00"E</t>
  </si>
  <si>
    <t>45°54'55"N</t>
  </si>
  <si>
    <t>22°46'21"E</t>
  </si>
  <si>
    <t>46°11'24"N</t>
  </si>
  <si>
    <t>22°56'10"E</t>
  </si>
  <si>
    <t>46°07'40"N</t>
  </si>
  <si>
    <t>22°54'00"E</t>
  </si>
  <si>
    <t>46°18'03"N</t>
  </si>
  <si>
    <t>45°41'37"N</t>
  </si>
  <si>
    <t>22°40'17"E</t>
  </si>
  <si>
    <t>45°58'11"N</t>
  </si>
  <si>
    <t>22°29'30"E</t>
  </si>
  <si>
    <t>45°48'10"N</t>
  </si>
  <si>
    <t>23°00'25"E</t>
  </si>
  <si>
    <t>46°01'50"N</t>
  </si>
  <si>
    <t>22°53'32"E</t>
  </si>
  <si>
    <t>45°26'45"N</t>
  </si>
  <si>
    <t>23°15'40"E</t>
  </si>
  <si>
    <t>45°47'00"N</t>
  </si>
  <si>
    <t>22°35'00"E</t>
  </si>
  <si>
    <t>45°46'53"N</t>
  </si>
  <si>
    <t>22°42'57"E</t>
  </si>
  <si>
    <t>45°58'26"N</t>
  </si>
  <si>
    <t>22°58'13"E</t>
  </si>
  <si>
    <t>46°07'26"N</t>
  </si>
  <si>
    <t>22°51'52"E</t>
  </si>
  <si>
    <t>22°50'00"E</t>
  </si>
  <si>
    <t>45°34'44"N</t>
  </si>
  <si>
    <t>22°48'20"E</t>
  </si>
  <si>
    <t>45°54'30"N</t>
  </si>
  <si>
    <t>22°37'20"E</t>
  </si>
  <si>
    <t>45°36'00"N</t>
  </si>
  <si>
    <t>45°57'03"N</t>
  </si>
  <si>
    <t>22°35'16"E</t>
  </si>
  <si>
    <t>45°54'02"N</t>
  </si>
  <si>
    <t>22°57'25"E</t>
  </si>
  <si>
    <t>45°56'01"N</t>
  </si>
  <si>
    <t>22°39'32"E</t>
  </si>
  <si>
    <t>45°43'58"N</t>
  </si>
  <si>
    <t>22°41'49"E</t>
  </si>
  <si>
    <t>45°38'18"N</t>
  </si>
  <si>
    <t>22°36'53"E</t>
  </si>
  <si>
    <t>46°04'56"N</t>
  </si>
  <si>
    <t>22°47'11"E</t>
  </si>
  <si>
    <t>45°53'11"N</t>
  </si>
  <si>
    <t>22°28'52"E</t>
  </si>
  <si>
    <t>45°47'53"N</t>
  </si>
  <si>
    <t>22°53'09"E</t>
  </si>
  <si>
    <t>45°30'54"N</t>
  </si>
  <si>
    <t>23°05'33"E</t>
  </si>
  <si>
    <t>45°51'54"N</t>
  </si>
  <si>
    <t>23°04'31"E</t>
  </si>
  <si>
    <t>22°46'00"E</t>
  </si>
  <si>
    <t>45°49'02"N</t>
  </si>
  <si>
    <t>23°18'30"E</t>
  </si>
  <si>
    <t>22°51'E</t>
  </si>
  <si>
    <t>22°44'00"E</t>
  </si>
  <si>
    <t>45°28'42"N</t>
  </si>
  <si>
    <t>22°44'48"E</t>
  </si>
  <si>
    <t>45°35'26"N</t>
  </si>
  <si>
    <t>22°58'14"E</t>
  </si>
  <si>
    <t>45°30'36"N</t>
  </si>
  <si>
    <t>22°57'17"E</t>
  </si>
  <si>
    <t>45°43'04"N</t>
  </si>
  <si>
    <t>22°53'13"E</t>
  </si>
  <si>
    <t>46°13'00"N</t>
  </si>
  <si>
    <t>22°39'00"E</t>
  </si>
  <si>
    <t>45°41'00"N</t>
  </si>
  <si>
    <t>45°34'00"N</t>
  </si>
  <si>
    <t>46°10'39"N</t>
  </si>
  <si>
    <t>22°35'48"E</t>
  </si>
  <si>
    <t>45°54'17"N</t>
  </si>
  <si>
    <t>22°48'00"E</t>
  </si>
  <si>
    <t>46°00'59"N</t>
  </si>
  <si>
    <t>22°40'29"E</t>
  </si>
  <si>
    <t>46°03'00"N</t>
  </si>
  <si>
    <t>46°00'N</t>
  </si>
  <si>
    <t>22°24'E</t>
  </si>
  <si>
    <t>45°55'13"N</t>
  </si>
  <si>
    <t>22°52'34"E</t>
  </si>
  <si>
    <t>municipiu reşedinţă</t>
  </si>
  <si>
    <t>C</t>
  </si>
  <si>
    <t>J</t>
  </si>
  <si>
    <t>Tip localitate</t>
  </si>
  <si>
    <t>O</t>
  </si>
  <si>
    <t>Lista judeţelor, oraşelor şi comunelor din România</t>
  </si>
  <si>
    <r>
      <rPr>
        <b/>
        <sz val="10"/>
        <color rgb="FF0000FF"/>
        <rFont val="Arial"/>
        <family val="2"/>
      </rPr>
      <t>Cifre albastre:</t>
    </r>
    <r>
      <rPr>
        <b/>
        <sz val="10"/>
        <color theme="1"/>
        <rFont val="Arial"/>
        <family val="2"/>
      </rPr>
      <t xml:space="preserve"> datele culese de pe Wikipedia în trecut iar în prezent nu mai sunt indicate.</t>
    </r>
  </si>
  <si>
    <r>
      <rPr>
        <b/>
        <sz val="10"/>
        <color rgb="FFFF0000"/>
        <rFont val="Arial"/>
        <family val="2"/>
      </rPr>
      <t>Cifre roşii:</t>
    </r>
    <r>
      <rPr>
        <b/>
        <sz val="10"/>
        <color theme="1"/>
        <rFont val="Arial"/>
        <family val="2"/>
      </rPr>
      <t xml:space="preserve"> date posibil gresite, unele oraşe au specificată populaţia în 1968 când nu a fost nici un recensământ, fie e vorba de recensământul din 1966, fie e vorba de o estimare pentru 1968. Sau Wikipedia indică cifre diferite în textul articolului şi în grafic.</t>
    </r>
  </si>
  <si>
    <r>
      <rPr>
        <b/>
        <sz val="10"/>
        <color rgb="FFFF00FF"/>
        <rFont val="Arial"/>
        <family val="2"/>
      </rPr>
      <t>Cifre mov:</t>
    </r>
    <r>
      <rPr>
        <b/>
        <sz val="10"/>
        <color theme="1"/>
        <rFont val="Arial"/>
        <family val="2"/>
      </rPr>
      <t xml:space="preserve"> date culese din https://sas.unibuc.ro/storage/downloads/analize-regionale-9/AG48a.RECENSAMANT48.pdf</t>
    </r>
  </si>
  <si>
    <t>Lista oraşelor şi comunelor din România cu populaţia pe ani</t>
  </si>
  <si>
    <r>
      <t xml:space="preserve">Tabel Excel compus de Teoalida © </t>
    </r>
    <r>
      <rPr>
        <b/>
        <u/>
        <sz val="14"/>
        <color rgb="FF0000FF"/>
        <rFont val="Arial"/>
        <family val="2"/>
      </rPr>
      <t>www.teoalida.ro</t>
    </r>
  </si>
  <si>
    <t>Calculat cu formule Excel</t>
  </si>
  <si>
    <t>&lt;a href="//upload.wikimedia.org/wikipedia/commons/e/e3/Arad_%2829586363764%29.jpg" target="blank"&gt;&lt;img src="//upload.wikimedia.org/wikipedia/commons/thumb/e/e3/Arad_%2829586363764%29.jpg/290px-Arad_%2829586363764%29.jpg" border=0" /&gt;&lt;/a&gt;</t>
  </si>
  <si>
    <t>&lt;a href="//upload.wikimedia.org/wikipedia/commons/9/95/Pitesti_art_gallery.jpg" target="blank"&gt;&lt;img src="//upload.wikimedia.org/wikipedia/commons/thumb/9/95/Pitesti_art_gallery.jpg/290px-Pitesti_art_gallery.jpg" border=0" /&gt;&lt;/a&gt;</t>
  </si>
  <si>
    <t>&lt;a href="//upload.wikimedia.org/wikipedia/ro/b/b3/Catedrala_Bacau_%288370387867%29.jpg" target="blank"&gt;&lt;img src="//upload.wikimedia.org/wikipedia/ro/thumb/b/b3/Catedrala_Bacau_%288370387867%29.jpg/280px-Catedrala_Bacau_%288370387867%29.jpg" border=0" /&gt;&lt;/a&gt;</t>
  </si>
  <si>
    <t>&lt;a href="//upload.wikimedia.org/wikipedia/commons/d/d4/Piata_Unirii_Oradea.jpg" target="blank"&gt;&lt;img src="//upload.wikimedia.org/wikipedia/commons/thumb/d/d4/Piata_Unirii_Oradea.jpg/290px-Piata_Unirii_Oradea.jpg" border=0" /&gt;&lt;/a&gt;</t>
  </si>
  <si>
    <t>&lt;a href="//upload.wikimedia.org/wikipedia/commons/1/1d/Centrul_ora%C8%99ului_Br%C4%83ila.jpg" target="blank"&gt;&lt;img src="//upload.wikimedia.org/wikipedia/commons/thumb/1/1d/Centrul_ora%C8%99ului_Br%C4%83ila.jpg/280px-Centrul_ora%C8%99ului_Br%C4%83ila.jpg" border=0" /&gt;&lt;/a&gt;</t>
  </si>
  <si>
    <t>&lt;a href="//upload.wikimedia.org/wikipedia/commons/a/a0/Blick_von_der_Innenstadt_von_Brasov_zur_Festung.jpg" target="blank"&gt;&lt;img src="//upload.wikimedia.org/wikipedia/commons/thumb/a/a0/Blick_von_der_Innenstadt_von_Brasov_zur_Festung.JPG/200px-Blick_von_der_Innenstadt_von_Brasov_zur_Festung.JPG" border=0" /&gt;&lt;/a&gt;</t>
  </si>
  <si>
    <t>&lt;a href="//upload.wikimedia.org/wikipedia/commons/3/3a/Romania-2382_-_View_from_Hotel_%287794313314%29.jpg" target="blank"&gt;&lt;img src="//upload.wikimedia.org/wikipedia/commons/thumb/3/3a/Romania-2382_-_View_from_Hotel_%287794313314%29.jpg/300px-Romania-2382_-_View_from_Hotel_%287794313314%29.jpg" border=0" /&gt;&lt;/a&gt;</t>
  </si>
  <si>
    <t>&lt;a href="//upload.wikimedia.org/wikipedia/commons/f/fa/Cazinoul_si_faleza_din_Constanta.jpg" target="blank"&gt;&lt;img src="//upload.wikimedia.org/wikipedia/commons/thumb/f/fa/Cazinoul_si_faleza_din_Constanta.jpg/300px-Cazinoul_si_faleza_din_Constanta.jpg" border=0" /&gt;&lt;/a&gt;</t>
  </si>
  <si>
    <t>&lt;a href="//upload.wikimedia.org/wikipedia/commons/1/11/Craiova_colaj.jpg" target="blank"&gt;&lt;img src="//upload.wikimedia.org/wikipedia/commons/thumb/1/11/Craiova_colaj.jpg/193px-Craiova_colaj.jpg" border=0" /&gt;&lt;/a&gt;</t>
  </si>
  <si>
    <t>&lt;a href="//upload.wikimedia.org/wikipedia/commons/c/cd/Collection33.jpg" target="blank"&gt;&lt;img src="//upload.wikimedia.org/wikipedia/commons/thumb/c/cd/Collection33.jpg/127px-Collection33.jpg" border=0" /&gt;&lt;/a&gt;</t>
  </si>
  <si>
    <t>&lt;a href="//upload.wikimedia.org/wikipedia/commons/f/fb/RO_HD_Deva_Centru.jpg" target="blank"&gt;&lt;img src="//upload.wikimedia.org/wikipedia/commons/thumb/f/fb/RO_HD_Deva_Centru.jpg/290px-RO_HD_Deva_Centru.jpg" border=0" /&gt;&lt;/a&gt;</t>
  </si>
  <si>
    <t>&lt;a href="//upload.wikimedia.org/wikipedia/commons/a/ad/Hunedoara_iarna._Fotografie_realizata_de_catre_Marian_Lucian.jpg" target="blank"&gt;&lt;img src="//upload.wikimedia.org/wikipedia/commons/thumb/a/ad/Hunedoara_iarna._Fotografie_realizata_de_catre_Marian_Lucian.jpg/290px-Hunedoara_iarna._Fotografie_realizata_de_catre_Marian_Lucian.jpg" border=0" /&gt;&lt;/a&gt;</t>
  </si>
  <si>
    <t>&lt;a href="//upload.wikimedia.org/wikipedia/commons/2/2d/Petrosani_Town.jpg" target="blank"&gt;&lt;img src="//upload.wikimedia.org/wikipedia/commons/thumb/2/2d/Petrosani_Town.jpg/290px-Petrosani_Town.jpg" border=0" /&gt;&lt;/a&gt;</t>
  </si>
  <si>
    <t>&lt;a href="//upload.wikimedia.org/wikipedia/commons/1/14/Spalatorii_de_carbuni_la_mina_Vulcan.jpg" target="blank"&gt;&lt;img src="//upload.wikimedia.org/wikipedia/commons/thumb/1/14/Spalatorii_de_carbuni_la_mina_Vulcan.JPG/290px-Spalatorii_de_carbuni_la_mina_Vulcan.JPG" border=0" /&gt;&lt;/a&gt;</t>
  </si>
  <si>
    <t>&lt;a href="//upload.wikimedia.org/wikipedia/commons/b/b5/Prim%C4%83ria_Lupeni.jpg" target="blank"&gt;&lt;img src="//upload.wikimedia.org/wikipedia/commons/thumb/b/b5/Prim%C4%83ria_Lupeni.jpg/290px-Prim%C4%83ria_Lupeni.jpg" border=0" /&gt;&lt;/a&gt;</t>
  </si>
  <si>
    <t>&lt;a href="//upload.wikimedia.org/wikipedia/commons/b/b3/ROU_HD_Petrila_CoA.jpg" target="blank"&gt;&lt;img src="//upload.wikimedia.org/wikipedia/commons/thumb/b/b3/ROU_HD_Petrila_CoA.jpg/75px-ROU_HD_Petrila_CoA.jpg" border=0" /&gt;&lt;/a&gt;</t>
  </si>
  <si>
    <t>&lt;a href="//upload.wikimedia.org/wikipedia/commons/7/7c/Orastie%2C_case_%C3%AEn_Piata_catedralei%2C_2007.png" target="blank"&gt;&lt;img src="//upload.wikimedia.org/wikipedia/commons/thumb/7/7c/Orastie%2C_case_%C3%AEn_Piata_catedralei%2C_2007.png/290px-Orastie%2C_case_%C3%AEn_Piata_catedralei%2C_2007.png" border=0" /&gt;&lt;/a&gt;</t>
  </si>
  <si>
    <t>&lt;a href="//upload.wikimedia.org/wikipedia/commons/a/a0/RO_HD_Brad_1.jpg" target="blank"&gt;&lt;img src="//upload.wikimedia.org/wikipedia/commons/thumb/a/a0/RO_HD_Brad_1.jpg/290px-RO_HD_Brad_1.jpg" border=0" /&gt;&lt;/a&gt;</t>
  </si>
  <si>
    <t>&lt;a href="//upload.wikimedia.org/wikipedia/commons/e/ef/Center_Simeria.jpg" target="blank"&gt;&lt;img src="//upload.wikimedia.org/wikipedia/commons/thumb/e/ef/Center_Simeria.jpg/290px-Center_Simeria.jpg" border=0" /&gt;&lt;/a&gt;</t>
  </si>
  <si>
    <t>&lt;a href="//upload.wikimedia.org/wikipedia/commons/d/da/CalanHD2012_%282%29.jpg" target="blank"&gt;&lt;img src="//upload.wikimedia.org/wikipedia/commons/thumb/d/da/CalanHD2012_%282%29.JPG/290px-CalanHD2012_%282%29.JPG" border=0" /&gt;&lt;/a&gt;</t>
  </si>
  <si>
    <t>&lt;a href="//upload.wikimedia.org/wikipedia/ro/d/dd/HategHD2012_%282%29.jpg" target="blank"&gt;&lt;img src="//upload.wikimedia.org/wikipedia/ro/thumb/d/dd/HategHD2012_%282%29.JPG/290px-HategHD2012_%282%29.JPG" border=0" /&gt;&lt;/a&gt;</t>
  </si>
  <si>
    <t>&lt;a href="//upload.wikimedia.org/wikipedia/commons/d/d8/3_iulie_07_%284%29.JPEG" target="blank"&gt;&lt;img src="//upload.wikimedia.org/wikipedia/commons/thumb/d/d8/3_iulie_07_%284%29.JPEG/290px-3_iulie_07_%284%29.JPEG" border=0" /&gt;&lt;/a&gt;</t>
  </si>
  <si>
    <t>&lt;a href="//upload.wikimedia.org/wikipedia/commons/9/98/Liceu_agricol_geoagiu.jpg" target="blank"&gt;&lt;img src="//upload.wikimedia.org/wikipedia/commons/thumb/9/98/Liceu_agricol_geoagiu.jpg/290px-Liceu_agricol_geoagiu.jpg" border=0" /&gt;&lt;/a&gt;</t>
  </si>
  <si>
    <t>&lt;a href="//upload.wikimedia.org/wikipedia/commons/8/8c/Exploatarea_miniera_Aninoasa.jpg" target="blank"&gt;&lt;img src="//upload.wikimedia.org/wikipedia/commons/thumb/8/8c/Exploatarea_miniera_Aninoasa.JPG/217px-Exploatarea_miniera_Aninoasa.JPG" border=0" /&gt;&lt;/a&gt;</t>
  </si>
  <si>
    <t>&lt;a href="//upload.wikimedia.org/wikipedia/commons/9/9c/Bacsi_ortodox_templom.jpg" target="blank"&gt;&lt;img src="//upload.wikimedia.org/wikipedia/commons/thumb/9/9c/Bacsi_ortodox_templom.jpg/290px-Bacsi_ortodox_templom.jpg" border=0" /&gt;&lt;/a&gt;</t>
  </si>
  <si>
    <t>&lt;a href="//upload.wikimedia.org/wikipedia/commons/0/0a/Korosbanya_katolikus_templom.jpg" target="blank"&gt;&lt;img src="//upload.wikimedia.org/wikipedia/commons/thumb/0/0a/Korosbanya_katolikus_templom.jpg/217px-Korosbanya_katolikus_templom.jpg" border=0" /&gt;&lt;/a&gt;</t>
  </si>
  <si>
    <t>&lt;a href="//upload.wikimedia.org/wikipedia/commons/5/54/RO_HD_Hartagani_54.jpg" target="blank"&gt;&lt;img src="//upload.wikimedia.org/wikipedia/commons/thumb/5/54/RO_HD_Hartagani_54.jpg/264px-RO_HD_Hartagani_54.jpg" border=0" /&gt;&lt;/a&gt;</t>
  </si>
  <si>
    <t>&lt;a href="//upload.wikimedia.org/wikipedia/commons/d/d8/RO_HD_Almasu_Mic_de_Munte_86.jpg" target="blank"&gt;&lt;img src="//upload.wikimedia.org/wikipedia/commons/thumb/d/d8/RO_HD_Almasu_Mic_de_Munte_86.jpg/192px-RO_HD_Almasu_Mic_de_Munte_86.jpg" border=0" /&gt;&lt;/a&gt;</t>
  </si>
  <si>
    <t>&lt;a href="//upload.wikimedia.org/wikipedia/commons/0/01/Turn_de_cetate_%28ruine%29.jpg" target="blank"&gt;&lt;img src="//upload.wikimedia.org/wikipedia/commons/thumb/0/01/Turn_de_cetate_%28ruine%29.JPG/290px-Turn_de_cetate_%28ruine%29.JPG" border=0" /&gt;&lt;/a&gt;</t>
  </si>
  <si>
    <t>&lt;a href="//upload.wikimedia.org/wikipedia/commons/9/9b/RO_HD_Biserica_monument_din_Baru_Mare_%2810%29.jpg" target="blank"&gt;&lt;img src="//upload.wikimedia.org/wikipedia/commons/thumb/9/9b/RO_HD_Biserica_monument_din_Baru_Mare_%2810%29.JPG/290px-RO_HD_Biserica_monument_din_Baru_Mare_%2810%29.JPG" border=0" /&gt;&lt;/a&gt;</t>
  </si>
  <si>
    <t>&lt;a href="//upload.wikimedia.org/wikipedia/commons/f/fa/BatranaHD.jpg" target="blank"&gt;&lt;img src="//upload.wikimedia.org/wikipedia/commons/thumb/f/fa/BatranaHD.jpg/290px-BatranaHD.jpg" border=0" /&gt;&lt;/a&gt;</t>
  </si>
  <si>
    <t>&lt;a href="//upload.wikimedia.org/wikipedia/commons/2/27/Adler_-_Costume_populare_masculine_din_Beriu%2C_jud._Hunedoara.jpg" target="blank"&gt;&lt;img src="//upload.wikimedia.org/wikipedia/commons/thumb/2/27/Adler_-_Costume_populare_masculine_din_Beriu%2C_jud._Hunedoara.jpg/203px-Adler_-_Costume_populare_masculine_din_Beriu%2C_jud._Hunedoara.jpg" border=0" /&gt;&lt;/a&gt;</t>
  </si>
  <si>
    <t>&lt;a href="//upload.wikimedia.org/wikipedia/commons/e/e6/SalatrucObarsaHD.jpg" target="blank"&gt;&lt;img src="//upload.wikimedia.org/wikipedia/commons/thumb/e/e6/SalatrucObarsaHD.JPG/290px-SalatrucObarsaHD.JPG" border=0" /&gt;&lt;/a&gt;</t>
  </si>
  <si>
    <t>&lt;a href="//upload.wikimedia.org/wikipedia/commons/e/ea/LuncaniValeHD.jpg" target="blank"&gt;&lt;img src="//upload.wikimedia.org/wikipedia/commons/thumb/e/ea/LuncaniValeHD.JPG/290px-LuncaniValeHD.JPG" border=0" /&gt;&lt;/a&gt;</t>
  </si>
  <si>
    <t>&lt;a href="//upload.wikimedia.org/wikipedia/commons/b/b8/RO_HD_Tarnava_wooden_church_10.jpg" target="blank"&gt;&lt;img src="//upload.wikimedia.org/wikipedia/commons/thumb/b/b8/RO_HD_Tarnava_wooden_church_10.jpg/290px-RO_HD_Tarnava_wooden_church_10.jpg" border=0" /&gt;&lt;/a&gt;</t>
  </si>
  <si>
    <t>&lt;a href="//upload.wikimedia.org/wikipedia/commons/d/dc/RO_HD_Bretea_Romana_%284%29.jpg" target="blank"&gt;&lt;img src="//upload.wikimedia.org/wikipedia/commons/thumb/d/dc/RO_HD_Bretea_Romana_%284%29.jpg/217px-RO_HD_Bretea_Romana_%284%29.jpg" border=0" /&gt;&lt;/a&gt;</t>
  </si>
  <si>
    <t>&lt;a href="//upload.wikimedia.org/wikipedia/commons/6/6f/RO_HD_Stanija_8.jpg" target="blank"&gt;&lt;img src="//upload.wikimedia.org/wikipedia/commons/thumb/6/6f/RO_HD_Stanija_8.jpg/290px-RO_HD_Stanija_8.jpg" border=0" /&gt;&lt;/a&gt;</t>
  </si>
  <si>
    <t>&lt;a href="//upload.wikimedia.org/wikipedia/commons/4/49/RO_HD_Curechiu_3.jpg" target="blank"&gt;&lt;img src="//upload.wikimedia.org/wikipedia/commons/thumb/4/49/RO_HD_Curechiu_3.jpg/217px-RO_HD_Curechiu_3.jpg" border=0" /&gt;&lt;/a&gt;</t>
  </si>
  <si>
    <t>&lt;a href="//upload.wikimedia.org/wikipedia/commons/4/40/RO_HD_Tomnatecu_de_Sus_church_3.jpg" target="blank"&gt;&lt;img src="//upload.wikimedia.org/wikipedia/commons/thumb/4/40/RO_HD_Tomnatecu_de_Sus_church_3.jpg/290px-RO_HD_Tomnatecu_de_Sus_church_3.jpg" border=0" /&gt;&lt;/a&gt;</t>
  </si>
  <si>
    <t>&lt;a href="//upload.wikimedia.org/wikipedia/commons/0/0c/RO_HD_Alun_2.jpg" target="blank"&gt;&lt;img src="//upload.wikimedia.org/wikipedia/commons/thumb/0/0c/RO_HD_Alun_2.jpg/290px-RO_HD_Alun_2.jpg" border=0" /&gt;&lt;/a&gt;</t>
  </si>
  <si>
    <t>&lt;a href="//upload.wikimedia.org/wikipedia/commons/b/b7/RO_HD_Bradatel_7.jpg" target="blank"&gt;&lt;img src="//upload.wikimedia.org/wikipedia/commons/thumb/b/b7/RO_HD_Bradatel_7.jpg/235px-RO_HD_Bradatel_7.jpg" border=0" /&gt;&lt;/a&gt;</t>
  </si>
  <si>
    <t>&lt;a href="//upload.wikimedia.org/wikipedia/commons/7/7a/RO_HD_Cherghes_40.jpg" target="blank"&gt;&lt;img src="//upload.wikimedia.org/wikipedia/commons/thumb/7/7a/RO_HD_Cherghes_40.jpg/217px-RO_HD_Cherghes_40.jpg" border=0" /&gt;&lt;/a&gt;</t>
  </si>
  <si>
    <t>&lt;a href="//upload.wikimedia.org/wikipedia/commons/0/04/RO_HD_Feregi_1.jpg" target="blank"&gt;&lt;img src="//upload.wikimedia.org/wikipedia/commons/thumb/0/04/RO_HD_Feregi_1.jpg/290px-RO_HD_Feregi_1.jpg" border=0" /&gt;&lt;/a&gt;</t>
  </si>
  <si>
    <t>&lt;a href="//upload.wikimedia.org/wikipedia/commons/d/d2/Katolikus_templom_nagyag.jpg" target="blank"&gt;&lt;img src="//upload.wikimedia.org/wikipedia/commons/thumb/d/d2/Katolikus_templom_nagyag.jpg/217px-Katolikus_templom_nagyag.jpg" border=0" /&gt;&lt;/a&gt;</t>
  </si>
  <si>
    <t>&lt;a href="//upload.wikimedia.org/wikipedia/commons/2/22/RO_HD_Zdrapti6.jpg" target="blank"&gt;&lt;img src="//upload.wikimedia.org/wikipedia/commons/thumb/2/22/RO_HD_Zdrapti6.jpg/217px-RO_HD_Zdrapti6.jpg" border=0" /&gt;&lt;/a&gt;</t>
  </si>
  <si>
    <t>&lt;a href="//upload.wikimedia.org/wikipedia/commons/9/94/Densus.bis_piatra.N.jpg" target="blank"&gt;&lt;img src="//upload.wikimedia.org/wikipedia/commons/thumb/9/94/Densus.bis_piatra.N.jpg/290px-Densus.bis_piatra.N.jpg" border=0" /&gt;&lt;/a&gt;</t>
  </si>
  <si>
    <t>&lt;a href="//upload.wikimedia.org/wikipedia/commons/c/c2/RO_HD_Stancesti_wooden_church_2.jpg" target="blank"&gt;&lt;img src="//upload.wikimedia.org/wikipedia/commons/thumb/c/c2/RO_HD_Stancesti_wooden_church_2.jpg/290px-RO_HD_Stancesti_wooden_church_2.jpg" border=0" /&gt;&lt;/a&gt;</t>
  </si>
  <si>
    <t>&lt;a href="//upload.wikimedia.org/wikipedia/commons/e/e3/G%C3%A9n%C3%A9ral_Berthelot_3.jpg" target="blank"&gt;&lt;img src="//upload.wikimedia.org/wikipedia/commons/thumb/e/e3/G%C3%A9n%C3%A9ral_Berthelot_3.jpg/290px-G%C3%A9n%C3%A9ral_Berthelot_3.jpg" border=0" /&gt;&lt;/a&gt;</t>
  </si>
  <si>
    <t>&lt;a href="//upload.wikimedia.org/wikipedia/commons/b/b7/Grigore_Roibu_-_Biserica_Ghelari%2C_Jud_HD.jpg" target="blank"&gt;&lt;img src="//upload.wikimedia.org/wikipedia/commons/thumb/b/b7/Grigore_Roibu_-_Biserica_Ghelari%2C_Jud_HD.jpg/290px-Grigore_Roibu_-_Biserica_Ghelari%2C_Jud_HD.jpg" border=0" /&gt;&lt;/a&gt;</t>
  </si>
  <si>
    <t>&lt;a href="//upload.wikimedia.org/wikipedia/commons/0/0d/RO_HD_Campuri_de_Sus_137.jpg" target="blank"&gt;&lt;img src="//upload.wikimedia.org/wikipedia/commons/thumb/0/0d/RO_HD_Campuri_de_Sus_137.jpg/290px-RO_HD_Campuri_de_Sus_137.jpg" border=0" /&gt;&lt;/a&gt;</t>
  </si>
  <si>
    <t>&lt;a href="//upload.wikimedia.org/wikipedia/commons/f/fc/RO_HD_Chimindia_24.jpg" target="blank"&gt;&lt;img src="//upload.wikimedia.org/wikipedia/commons/thumb/f/fc/RO_HD_Chimindia_24.jpg/290px-RO_HD_Chimindia_24.jpg" border=0" /&gt;&lt;/a&gt;</t>
  </si>
  <si>
    <t>&lt;a href="//upload.wikimedia.org/wikipedia/commons/c/ce/RO_HD_Valea_Lunga_3.jpg" target="blank"&gt;&lt;img src="//upload.wikimedia.org/wikipedia/commons/thumb/c/ce/RO_HD_Valea_Lunga_3.jpg/217px-RO_HD_Valea_Lunga_3.jpg" border=0" /&gt;&lt;/a&gt;</t>
  </si>
  <si>
    <t>&lt;a href="//upload.wikimedia.org/wikipedia/commons/2/23/RO_HD_Holdea_91.jpg" target="blank"&gt;&lt;img src="//upload.wikimedia.org/wikipedia/commons/thumb/2/23/RO_HD_Holdea_91.jpg/290px-RO_HD_Holdea_91.jpg" border=0" /&gt;&lt;/a&gt;</t>
  </si>
  <si>
    <t>&lt;a href="//upload.wikimedia.org/wikipedia/commons/d/d5/RO_HD_Runcu_Mare_1.jpg" target="blank"&gt;&lt;img src="//upload.wikimedia.org/wikipedia/commons/thumb/d/d5/RO_HD_Runcu_Mare_1.jpg/290px-RO_HD_Runcu_Mare_1.jpg" border=0" /&gt;&lt;/a&gt;</t>
  </si>
  <si>
    <t>&lt;a href="//upload.wikimedia.org/wikipedia/commons/b/b9/RO_HD_Lunca_Cernii_de_Jos.jpg" target="blank"&gt;&lt;img src="//upload.wikimedia.org/wikipedia/commons/thumb/b/b9/RO_HD_Lunca_Cernii_de_Jos.JPG/290px-RO_HD_Lunca_Cernii_de_Jos.JPG" border=0" /&gt;&lt;/a&gt;</t>
  </si>
  <si>
    <t>&lt;a href="//upload.wikimedia.org/wikipedia/commons/4/4e/RO_HD_Stejarel_3.jpg" target="blank"&gt;&lt;img src="//upload.wikimedia.org/wikipedia/commons/thumb/4/4e/RO_HD_Stejarel_3.jpg/290px-RO_HD_Stejarel_3.jpg" border=0" /&gt;&lt;/a&gt;</t>
  </si>
  <si>
    <t>&lt;a href="//upload.wikimedia.org/wikipedia/commons/e/ea/Martinesd.jpg" target="blank"&gt;&lt;img src="//upload.wikimedia.org/wikipedia/commons/thumb/e/ea/Martinesd.jpg/290px-Martinesd.jpg" border=0" /&gt;&lt;/a&gt;</t>
  </si>
  <si>
    <t>&lt;a href="//upload.wikimedia.org/wikipedia/commons/1/1a/Cetatea_Blidaru2.jpg" target="blank"&gt;&lt;img src="//upload.wikimedia.org/wikipedia/commons/thumb/1/1a/Cetatea_Blidaru2.JPG/290px-Cetatea_Blidaru2.JPG" border=0" /&gt;&lt;/a&gt;</t>
  </si>
  <si>
    <t>&lt;a href="//upload.wikimedia.org/wikipedia/commons/a/a6/Alma%C8%99u_Mic_1.jpg" target="blank"&gt;&lt;img src="//upload.wikimedia.org/wikipedia/commons/thumb/a/a6/Alma%C8%99u_Mic_1.JPG/290px-Alma%C8%99u_Mic_1.JPG" border=0" /&gt;&lt;/a&gt;</t>
  </si>
  <si>
    <t>&lt;a href="//upload.wikimedia.org/wikipedia/commons/1/14/RO_HD_Serel_church_2.jpg" target="blank"&gt;&lt;img src="//upload.wikimedia.org/wikipedia/commons/thumb/1/14/RO_HD_Serel_church_2.jpg/290px-RO_HD_Serel_church_2.jpg" border=0" /&gt;&lt;/a&gt;</t>
  </si>
  <si>
    <t>&lt;a href="//upload.wikimedia.org/wikipedia/commons/c/ca/Rachitova.jpg" target="blank"&gt;&lt;img src="//upload.wikimedia.org/wikipedia/commons/thumb/c/ca/Rachitova.jpg/290px-Rachitova.jpg" border=0" /&gt;&lt;/a&gt;</t>
  </si>
  <si>
    <t>&lt;a href="//upload.wikimedia.org/wikipedia/commons/1/16/RO_HD_Bobalna_2.jpg" target="blank"&gt;&lt;img src="//upload.wikimedia.org/wikipedia/commons/thumb/1/16/RO_HD_Bobalna_2.jpg/192px-RO_HD_Bobalna_2.jpg" border=0" /&gt;&lt;/a&gt;</t>
  </si>
  <si>
    <t>&lt;a href="//upload.wikimedia.org/wikipedia/commons/e/ec/OstrovHD_%2827%29.jpg" target="blank"&gt;&lt;img src="//upload.wikimedia.org/wikipedia/commons/thumb/e/ec/OstrovHD_%2827%29.JPG/217px-OstrovHD_%2827%29.JPG" border=0" /&gt;&lt;/a&gt;</t>
  </si>
  <si>
    <t>&lt;a href="//upload.wikimedia.org/wikipedia/commons/0/01/RO_HD_Ribicioara_13.jpg" target="blank"&gt;&lt;img src="//upload.wikimedia.org/wikipedia/commons/thumb/0/01/RO_HD_Ribicioara_13.jpg/290px-RO_HD_Ribicioara_13.jpg" border=0" /&gt;&lt;/a&gt;</t>
  </si>
  <si>
    <t>&lt;a href="//upload.wikimedia.org/wikipedia/commons/6/65/Lutheran_church_romos.jpg" target="blank"&gt;&lt;img src="//upload.wikimedia.org/wikipedia/commons/thumb/6/65/Lutheran_church_romos.jpg/217px-Lutheran_church_romos.jpg" border=0" /&gt;&lt;/a&gt;</t>
  </si>
  <si>
    <t>&lt;a href="//upload.wikimedia.org/wikipedia/commons/f/fb/SalasuDeSusHD_%2839%29.jpg" target="blank"&gt;&lt;img src="//upload.wikimedia.org/wikipedia/commons/thumb/f/fb/SalasuDeSusHD_%2839%29.JPG/290px-SalasuDeSusHD_%2839%29.JPG" border=0" /&gt;&lt;/a&gt;</t>
  </si>
  <si>
    <t>&lt;a href="//upload.wikimedia.org/wikipedia/commons/f/f2/SanpetruHD_%2838%29.jpg" target="blank"&gt;&lt;img src="//upload.wikimedia.org/wikipedia/commons/thumb/f/f2/SanpetruHD_%2838%29.JPG/290px-SanpetruHD_%2838%29.JPG" border=0" /&gt;&lt;/a&gt;</t>
  </si>
  <si>
    <t>&lt;a href="//upload.wikimedia.org/wikipedia/commons/2/28/Sarmisegetuza_townhall.jpg" target="blank"&gt;&lt;img src="//upload.wikimedia.org/wikipedia/commons/thumb/2/28/Sarmisegetuza_townhall.JPG/290px-Sarmisegetuza_townhall.JPG" border=0" /&gt;&lt;/a&gt;</t>
  </si>
  <si>
    <t>&lt;a href="//upload.wikimedia.org/wikipedia/commons/5/5a/RO_HD_Sulighete_wooden_church_25.jpg" target="blank"&gt;&lt;img src="//upload.wikimedia.org/wikipedia/commons/thumb/5/5a/RO_HD_Sulighete_wooden_church_25.jpg/290px-RO_HD_Sulighete_wooden_church_25.jpg" border=0" /&gt;&lt;/a&gt;</t>
  </si>
  <si>
    <t>&lt;a href="//upload.wikimedia.org/wikipedia/commons/a/a1/Preparation_plant_teliucu.jpg" target="blank"&gt;&lt;img src="//upload.wikimedia.org/wikipedia/commons/thumb/a/a1/Preparation_plant_teliucu.jpg/290px-Preparation_plant_teliucu.jpg" border=0" /&gt;&lt;/a&gt;</t>
  </si>
  <si>
    <t>&lt;a href="//upload.wikimedia.org/wikipedia/commons/e/e0/RO_HD_Tiulesti_1.jpg" target="blank"&gt;&lt;img src="//upload.wikimedia.org/wikipedia/commons/thumb/e/e0/RO_HD_Tiulesti_1.jpg/290px-RO_HD_Tiulesti_1.jpg" border=0" /&gt;&lt;/a&gt;</t>
  </si>
  <si>
    <t>&lt;a href="//upload.wikimedia.org/wikipedia/commons/0/0c/Valari.latura_nordica%2B.jpg" target="blank"&gt;&lt;img src="//upload.wikimedia.org/wikipedia/commons/thumb/0/0c/Valari.latura_nordica%2B.jpg/217px-Valari.latura_nordica%2B.jpg" border=0" /&gt;&lt;/a&gt;</t>
  </si>
  <si>
    <t>&lt;a href="//upload.wikimedia.org/wikipedia/commons/2/23/P%C4%83cli%C8%99aHD_%286%29.jpg" target="blank"&gt;&lt;img src="//upload.wikimedia.org/wikipedia/commons/thumb/2/23/P%C4%83cli%C8%99aHD_%286%29.JPG/290px-P%C4%83cli%C8%99aHD_%286%29.JPG" border=0" /&gt;&lt;/a&gt;</t>
  </si>
  <si>
    <t>&lt;a href="//upload.wikimedia.org/wikipedia/commons/9/90/Tordosi_reform%C3%A1tus_templom.jpg" target="blank"&gt;&lt;img src="//upload.wikimedia.org/wikipedia/commons/thumb/9/90/Tordosi_reform%C3%A1tus_templom.jpg/290px-Tordosi_reform%C3%A1tus_templom.jpg" border=0" /&gt;&lt;/a&gt;</t>
  </si>
  <si>
    <t>&lt;a href="//upload.wikimedia.org/wikipedia/commons/e/ec/RO_HD_Salistioara_1.29.jpg" target="blank"&gt;&lt;img src="//upload.wikimedia.org/wikipedia/commons/thumb/e/ec/RO_HD_Salistioara_1.29.jpg/290px-RO_HD_Salistioara_1.29.jpg" border=0" /&gt;&lt;/a&gt;</t>
  </si>
  <si>
    <t>&lt;a href="//upload.wikimedia.org/wikipedia/commons/d/d5/RO_HD_Cazanesti_46.jpg" target="blank"&gt;&lt;img src="//upload.wikimedia.org/wikipedia/commons/thumb/d/d5/RO_HD_Cazanesti_46.jpg/217px-RO_HD_Cazanesti_46.jpg" border=0" /&gt;&lt;/a&gt;</t>
  </si>
  <si>
    <t>&lt;a href="//upload.wikimedia.org/wikipedia/commons/f/f5/Biserica_de_lemn_din_Boia_Barzii_%282%29.jpg" target="blank"&gt;&lt;img src="//upload.wikimedia.org/wikipedia/commons/thumb/f/f5/Biserica_de_lemn_din_Boia_Barzii_%282%29.jpg/290px-Biserica_de_lemn_din_Boia_Barzii_%282%29.jpg" border=0" /&gt;&lt;/a&gt;</t>
  </si>
  <si>
    <t>&lt;a href="//upload.wikimedia.org/wikipedia/commons/9/9d/RO_HD_Luncsoara_wooden_church_1.jpg" target="blank"&gt;&lt;img src="//upload.wikimedia.org/wikipedia/commons/thumb/9/9d/RO_HD_Luncsoara_wooden_church_1.jpg/290px-RO_HD_Luncsoara_wooden_church_1.jpg" border=0" /&gt;&lt;/a&gt;</t>
  </si>
  <si>
    <t>&lt;a href="//upload.wikimedia.org/wikipedia/commons/e/ea/RO_HD_Micanesti_3.jpg" target="blank"&gt;&lt;img src="//upload.wikimedia.org/wikipedia/commons/thumb/e/ea/RO_HD_Micanesti_3.jpg/290px-RO_HD_Micanesti_3.jpg" border=0" /&gt;&lt;/a&gt;</t>
  </si>
  <si>
    <t>&lt;a href="//upload.wikimedia.org/wikipedia/commons/f/ff/Collage_Ia%C8%99i_%28Jassy%29.jpg" target="blank"&gt;&lt;img src="//upload.wikimedia.org/wikipedia/commons/thumb/f/ff/Collage_Ia%C8%99i_%28Jassy%29.jpg/217px-Collage_Ia%C8%99i_%28Jassy%29.jpg" border=0" /&gt;&lt;/a&gt;</t>
  </si>
  <si>
    <t>&lt;a href="//upload.wikimedia.org/wikipedia/commons/c/ca/Bucharest_collage_02.jpg" target="blank"&gt;&lt;img src="//upload.wikimedia.org/wikipedia/commons/thumb/c/ca/Bucharest_collage_02.jpg/183px-Bucharest_collage_02.jpg" border=0" /&gt;&lt;/a&gt;</t>
  </si>
  <si>
    <t>&lt;a href="//upload.wikimedia.org/wikipedia/commons/e/e3/Casa_Luca_Elefterescu%2C_azi_Muzeul_Ceasului_%22Nicolae_Simache%22_%282%29.jpg" target="blank"&gt;&lt;img src="//upload.wikimedia.org/wikipedia/commons/thumb/e/e3/Casa_Luca_Elefterescu%2C_azi_Muzeul_Ceasului_%22Nicolae_Simache%22_%282%29.JPG/290px-Casa_Luca_Elefterescu%2C_azi_Muzeul_Ceasului_%22Nicolae_Simache%22_%282%29.JPG" border=0" /&gt;&lt;/a&gt;</t>
  </si>
  <si>
    <t>&lt;a href="//upload.wikimedia.org/wikipedia/commons/c/c1/SibiuCollage2020_%283%29.png" target="blank"&gt;&lt;img src="//upload.wikimedia.org/wikipedia/commons/thumb/c/c1/SibiuCollage2020_%283%29.png/215px-SibiuCollage2020_%283%29.png" border=0" /&gt;&lt;/a&gt;</t>
  </si>
  <si>
    <t>&lt;a href="//upload.wikimedia.org/wikipedia/commons/6/66/Timisoara_collage.jpg" target="blank"&gt;&lt;img src="//upload.wikimedia.org/wikipedia/commons/thumb/6/66/Timisoara_collage.jpg/217px-Timisoara_collage.jpg" border=0" /&gt;&lt;/a&gt;</t>
  </si>
  <si>
    <t>lat</t>
  </si>
  <si>
    <t>lng</t>
  </si>
  <si>
    <t>Wikipedia</t>
  </si>
  <si>
    <t>&lt;a href="https://ro.wikipedia.org/wiki/Bucure%C8%99ti" target="blank"&gt;Bucure%C8%99ti&lt;/a&gt;</t>
  </si>
  <si>
    <t>&lt;a href="https://ro.wikipedia.org/wiki/Ia%C8%99i" target="blank"&gt;Ia%C8%99i&lt;/a&gt;</t>
  </si>
  <si>
    <t>&lt;a href="https://ro.wikipedia.org/wiki/Cluj-Napoca" target="blank"&gt;Cluj-Napoca&lt;/a&gt;</t>
  </si>
  <si>
    <t>&lt;a href="https://ro.wikipedia.org/wiki/Gala%C8%9Bi" target="blank"&gt;Gala%C8%9Bi&lt;/a&gt;</t>
  </si>
  <si>
    <t>&lt;a href="https://ro.wikipedia.org/wiki/Timi%C8%99oara" target="blank"&gt;Timi%C8%99oara&lt;/a&gt;</t>
  </si>
  <si>
    <t>&lt;a href="https://ro.wikipedia.org/wiki/Oradea" target="blank"&gt;Oradea&lt;/a&gt;</t>
  </si>
  <si>
    <t>&lt;a href="https://ro.wikipedia.org/wiki/Ploie%C8%99ti" target="blank"&gt;Ploie%C8%99ti&lt;/a&gt;</t>
  </si>
  <si>
    <t>&lt;a href="https://ro.wikipedia.org/wiki/Arad" target="blank"&gt;Arad&lt;/a&gt;</t>
  </si>
  <si>
    <t>&lt;a href="https://ro.wikipedia.org/wiki/Br%C4%83ila" target="blank"&gt;Br%C4%83ila&lt;/a&gt;</t>
  </si>
  <si>
    <t>&lt;a href="https://ro.wikipedia.org/wiki/Craiova" target="blank"&gt;Craiova&lt;/a&gt;</t>
  </si>
  <si>
    <t>&lt;a href="https://ro.wikipedia.org/wiki/Bra%C8%99ov" target="blank"&gt;Bra%C8%99ov&lt;/a&gt;</t>
  </si>
  <si>
    <t>&lt;a href="https://ro.wikipedia.org/wiki/Constan%C8%9Ba" target="blank"&gt;Constan%C8%9Ba&lt;/a&gt;</t>
  </si>
  <si>
    <t>&lt;a href="https://ro.wikipedia.org/wiki/Sibiu" target="blank"&gt;Sibiu&lt;/a&gt;</t>
  </si>
  <si>
    <t>&lt;a href="https://ro.wikipedia.org/wiki/Bac%C4%83u" target="blank"&gt;Bac%C4%83u&lt;/a&gt;</t>
  </si>
  <si>
    <t>&lt;a href="https://ro.wikipedia.org/wiki/Pite%C8%99ti" target="blank"&gt;Pite%C8%99ti&lt;/a&gt;</t>
  </si>
  <si>
    <t>&lt;a href="https://ro.wikipedia.org/wiki/Petro%C8%99ani" target="blank"&gt;Petro%C8%99ani&lt;/a&gt;</t>
  </si>
  <si>
    <t>&lt;a href="https://ro.wikipedia.org/wiki/Deva" target="blank"&gt;Deva&lt;/a&gt;</t>
  </si>
  <si>
    <t>&lt;a href="https://ro.wikipedia.org/wiki/Or%C4%83%C8%99tie" target="blank"&gt;Or%C4%83%C8%99tie&lt;/a&gt;</t>
  </si>
  <si>
    <t>&lt;a href="https://ro.wikipedia.org/wiki/Hunedoara" target="blank"&gt;Hunedoara&lt;/a&gt;</t>
  </si>
  <si>
    <t>&lt;a href="https://ro.wikipedia.org/wiki/Ha%C8%9Beg" target="blank"&gt;Ha%C8%9Beg&lt;/a&gt;</t>
  </si>
  <si>
    <t>&lt;a href="https://ro.wikipedia.org/wiki/Vulcan_(ora%C8%99)" target="blank"&gt;Vulcan_(ora%C8%99)&lt;/a&gt;</t>
  </si>
  <si>
    <t>&lt;a href="https://ro.wikipedia.org/wiki/Lupeni" target="blank"&gt;Lupeni&lt;/a&gt;</t>
  </si>
  <si>
    <t>&lt;a href="https://ro.wikipedia.org/wiki/Petrila" target="blank"&gt;Petrila&lt;/a&gt;</t>
  </si>
  <si>
    <t>&lt;a href="https://ro.wikipedia.org/wiki/Brad_(ora%C8%99)" target="blank"&gt;Brad_(ora%C8%99)&lt;/a&gt;</t>
  </si>
  <si>
    <t>&lt;a href="https://ro.wikipedia.org/wiki/Simeria" target="blank"&gt;Simeria&lt;/a&gt;</t>
  </si>
  <si>
    <t>&lt;a href="https://ro.wikipedia.org/wiki/C%C4%83lan" target="blank"&gt;C%C4%83lan&lt;/a&gt;</t>
  </si>
  <si>
    <t>&lt;a href="https://ro.wikipedia.org/wiki/Uricani" target="blank"&gt;Uricani&lt;/a&gt;</t>
  </si>
  <si>
    <t>&lt;a href="https://ro.wikipedia.org/wiki/Geoagiu" target="blank"&gt;Geoagiu&lt;/a&gt;</t>
  </si>
  <si>
    <t>&lt;a href="https://ro.wikipedia.org/wiki/Aninoasa" target="blank"&gt;Aninoasa&lt;/a&gt;</t>
  </si>
  <si>
    <t>&lt;a href="https://ro.wikipedia.org/wiki/Comuna_B%C4%83cia,_Hunedoara" target="blank"&gt;Comuna_B%C4%83cia,_Hunedoara&lt;/a&gt;</t>
  </si>
  <si>
    <t>&lt;a href="https://ro.wikipedia.org/wiki/Comuna_Baia_de_Cri%C8%99,_Hunedoara" target="blank"&gt;Comuna_Baia_de_Cri%C8%99,_Hunedoara&lt;/a&gt;</t>
  </si>
  <si>
    <t>&lt;a href="https://ro.wikipedia.org/wiki/Comuna_B%C4%83i%C8%9Ba,_Hunedoara" target="blank"&gt;Comuna_B%C4%83i%C8%9Ba,_Hunedoara&lt;/a&gt;</t>
  </si>
  <si>
    <t>&lt;a href="https://ro.wikipedia.org/wiki/Comuna_Bal%C8%99a,_Hunedoara" target="blank"&gt;Comuna_Bal%C8%99a,_Hunedoara&lt;/a&gt;</t>
  </si>
  <si>
    <t>&lt;a href="https://ro.wikipedia.org/wiki/Comuna_B%C4%83ni%C8%9Ba,_Hunedoara" target="blank"&gt;Comuna_B%C4%83ni%C8%9Ba,_Hunedoara&lt;/a&gt;</t>
  </si>
  <si>
    <t>&lt;a href="https://ro.wikipedia.org/wiki/Comuna_Baru,_Hunedoara" target="blank"&gt;Comuna_Baru,_Hunedoara&lt;/a&gt;</t>
  </si>
  <si>
    <t>&lt;a href="https://ro.wikipedia.org/wiki/Comuna_B%C4%83tr%C3%A2na,_Hunedoara" target="blank"&gt;Comuna_B%C4%83tr%C3%A2na,_Hunedoara&lt;/a&gt;</t>
  </si>
  <si>
    <t>&lt;a href="https://ro.wikipedia.org/wiki/Comuna_Beriu,_Hunedoara" target="blank"&gt;Comuna_Beriu,_Hunedoara&lt;/a&gt;</t>
  </si>
  <si>
    <t>&lt;a href="https://ro.wikipedia.org/wiki/Comuna_Bl%C4%83jeni,_Hunedoara" target="blank"&gt;Comuna_Bl%C4%83jeni,_Hunedoara&lt;/a&gt;</t>
  </si>
  <si>
    <t>&lt;a href="https://ro.wikipedia.org/wiki/Comuna_Bo%C8%99orod,_Hunedoara" target="blank"&gt;Comuna_Bo%C8%99orod,_Hunedoara&lt;/a&gt;</t>
  </si>
  <si>
    <t>&lt;a href="https://ro.wikipedia.org/wiki/Comuna_Br%C4%83ni%C8%99ca,_Hunedoara" target="blank"&gt;Comuna_Br%C4%83ni%C8%99ca,_Hunedoara&lt;/a&gt;</t>
  </si>
  <si>
    <t>&lt;a href="https://ro.wikipedia.org/wiki/Comuna_Bretea_Rom%C3%A2n%C4%83,_Hunedoara" target="blank"&gt;Comuna_Bretea_Rom%C3%A2n%C4%83,_Hunedoara&lt;/a&gt;</t>
  </si>
  <si>
    <t>&lt;a href="https://ro.wikipedia.org/wiki/Comuna_Buce%C8%99,_Hunedoara" target="blank"&gt;Comuna_Buce%C8%99,_Hunedoara&lt;/a&gt;</t>
  </si>
  <si>
    <t>&lt;a href="https://ro.wikipedia.org/wiki/Comuna_Bucure%C8%99ci,_Hunedoara" target="blank"&gt;Comuna_Bucure%C8%99ci,_Hunedoara&lt;/a&gt;</t>
  </si>
  <si>
    <t>&lt;a href="https://ro.wikipedia.org/wiki/Comuna_Bulze%C8%99tii_de_Sus,_Hunedoara" target="blank"&gt;Comuna_Bulze%C8%99tii_de_Sus,_Hunedoara&lt;/a&gt;</t>
  </si>
  <si>
    <t>&lt;a href="https://ro.wikipedia.org/wiki/Comuna_Bunila,_Hunedoara" target="blank"&gt;Comuna_Bunila,_Hunedoara&lt;/a&gt;</t>
  </si>
  <si>
    <t>&lt;a href="https://ro.wikipedia.org/wiki/Comuna_Burjuc,_Hunedoara" target="blank"&gt;Comuna_Burjuc,_Hunedoara&lt;/a&gt;</t>
  </si>
  <si>
    <t>&lt;a href="https://ro.wikipedia.org/wiki/Comuna_C%C3%A2rji%C8%9Bi,_Hunedoara" target="blank"&gt;Comuna_C%C3%A2rji%C8%9Bi,_Hunedoara&lt;/a&gt;</t>
  </si>
  <si>
    <t>&lt;a href="https://ro.wikipedia.org/wiki/Comuna_Cerb%C4%83l,_Hunedoara" target="blank"&gt;Comuna_Cerb%C4%83l,_Hunedoara&lt;/a&gt;</t>
  </si>
  <si>
    <t>&lt;a href="https://ro.wikipedia.org/wiki/Comuna_Certeju_de_Sus,_Hunedoara" target="blank"&gt;Comuna_Certeju_de_Sus,_Hunedoara&lt;/a&gt;</t>
  </si>
  <si>
    <t>&lt;a href="https://ro.wikipedia.org/wiki/Comuna_Cri%C8%99cior,_Hunedoara" target="blank"&gt;Comuna_Cri%C8%99cior,_Hunedoara&lt;/a&gt;</t>
  </si>
  <si>
    <t>&lt;a href="https://ro.wikipedia.org/wiki/Comuna_Densu%C8%99,_Hunedoara" target="blank"&gt;Comuna_Densu%C8%99,_Hunedoara&lt;/a&gt;</t>
  </si>
  <si>
    <t>&lt;a href="https://ro.wikipedia.org/wiki/Comuna_Dobra,_Hunedoara" target="blank"&gt;Comuna_Dobra,_Hunedoara&lt;/a&gt;</t>
  </si>
  <si>
    <t>&lt;a href="https://ro.wikipedia.org/wiki/Comuna_General_Berthelot,_Hunedoara" target="blank"&gt;Comuna_General_Berthelot,_Hunedoara&lt;/a&gt;</t>
  </si>
  <si>
    <t>&lt;a href="https://ro.wikipedia.org/wiki/Comuna_Ghelari,_Hunedoara" target="blank"&gt;Comuna_Ghelari,_Hunedoara&lt;/a&gt;</t>
  </si>
  <si>
    <t>&lt;a href="https://ro.wikipedia.org/wiki/Comuna_Gurasada,_Hunedoara" target="blank"&gt;Comuna_Gurasada,_Hunedoara&lt;/a&gt;</t>
  </si>
  <si>
    <t>&lt;a href="https://ro.wikipedia.org/wiki/Comuna_H%C4%83r%C4%83u,_Hunedoara" target="blank"&gt;Comuna_H%C4%83r%C4%83u,_Hunedoara&lt;/a&gt;</t>
  </si>
  <si>
    <t>&lt;a href="https://ro.wikipedia.org/wiki/Comuna_Ilia,_Hunedoara" target="blank"&gt;Comuna_Ilia,_Hunedoara&lt;/a&gt;</t>
  </si>
  <si>
    <t>&lt;a href="https://ro.wikipedia.org/wiki/Comuna_L%C4%83pugiu_de_Jos,_Hunedoara" target="blank"&gt;Comuna_L%C4%83pugiu_de_Jos,_Hunedoara&lt;/a&gt;</t>
  </si>
  <si>
    <t>&lt;a href="https://ro.wikipedia.org/wiki/Comuna_Lelese,_Hunedoara" target="blank"&gt;Comuna_Lelese,_Hunedoara&lt;/a&gt;</t>
  </si>
  <si>
    <t>&lt;a href="https://ro.wikipedia.org/wiki/Comuna_Lunca_Cernii_de_Jos,_Hunedoara" target="blank"&gt;Comuna_Lunca_Cernii_de_Jos,_Hunedoara&lt;/a&gt;</t>
  </si>
  <si>
    <t>&lt;a href="https://ro.wikipedia.org/wiki/Comuna_Luncoiu_de_Jos,_Hunedoara" target="blank"&gt;Comuna_Luncoiu_de_Jos,_Hunedoara&lt;/a&gt;</t>
  </si>
  <si>
    <t>&lt;a href="https://ro.wikipedia.org/wiki/Comuna_M%C4%83rtine%C8%99ti,_Hunedoara" target="blank"&gt;Comuna_M%C4%83rtine%C8%99ti,_Hunedoara&lt;/a&gt;</t>
  </si>
  <si>
    <t>&lt;a href="https://ro.wikipedia.org/wiki/Comuna_Or%C4%83%C8%99tioara_de_Sus,_Hunedoara" target="blank"&gt;Comuna_Or%C4%83%C8%99tioara_de_Sus,_Hunedoara&lt;/a&gt;</t>
  </si>
  <si>
    <t>&lt;a href="https://ro.wikipedia.org/wiki/Comuna_Pesti%C8%99u_Mic,_Hunedoara" target="blank"&gt;Comuna_Pesti%C8%99u_Mic,_Hunedoara&lt;/a&gt;</t>
  </si>
  <si>
    <t>&lt;a href="https://ro.wikipedia.org/wiki/Comuna_Pui,_Hunedoara" target="blank"&gt;Comuna_Pui,_Hunedoara&lt;/a&gt;</t>
  </si>
  <si>
    <t>&lt;a href="https://ro.wikipedia.org/wiki/Comuna_R%C4%83chitova,_Hunedoara" target="blank"&gt;Comuna_R%C4%83chitova,_Hunedoara&lt;/a&gt;</t>
  </si>
  <si>
    <t>&lt;a href="https://ro.wikipedia.org/wiki/Comuna_Rapoltu_Mare,_Hunedoara" target="blank"&gt;Comuna_Rapoltu_Mare,_Hunedoara&lt;/a&gt;</t>
  </si>
  <si>
    <t>&lt;a href="https://ro.wikipedia.org/wiki/Comuna_R%C3%A2u_de_Mori,_Hunedoara" target="blank"&gt;Comuna_R%C3%A2u_de_Mori,_Hunedoara&lt;/a&gt;</t>
  </si>
  <si>
    <t>&lt;a href="https://ro.wikipedia.org/wiki/Comuna_Ribi%C8%9Ba,_Hunedoara" target="blank"&gt;Comuna_Ribi%C8%9Ba,_Hunedoara&lt;/a&gt;</t>
  </si>
  <si>
    <t>&lt;a href="https://ro.wikipedia.org/wiki/Comuna_Romos,_Hunedoara" target="blank"&gt;Comuna_Romos,_Hunedoara&lt;/a&gt;</t>
  </si>
  <si>
    <t>&lt;a href="https://ro.wikipedia.org/wiki/Comuna_S%C4%83la%C8%99u_de_Sus,_Hunedoara" target="blank"&gt;Comuna_S%C4%83la%C8%99u_de_Sus,_Hunedoara&lt;/a&gt;</t>
  </si>
  <si>
    <t>&lt;a href="https://ro.wikipedia.org/wiki/Comuna_S%C3%A2nt%C4%83m%C4%83ria-Orlea,_Hunedoara" target="blank"&gt;Comuna_S%C3%A2nt%C4%83m%C4%83ria-Orlea,_Hunedoara&lt;/a&gt;</t>
  </si>
  <si>
    <t>&lt;a href="https://ro.wikipedia.org/wiki/Comuna_Sarmizegetusa,_Hunedoara" target="blank"&gt;Comuna_Sarmizegetusa,_Hunedoara&lt;/a&gt;</t>
  </si>
  <si>
    <t>&lt;a href="https://ro.wikipedia.org/wiki/Comuna_%C8%98oimu%C8%99,_Hunedoara" target="blank"&gt;Comuna_%C8%98oimu%C8%99,_Hunedoara&lt;/a&gt;</t>
  </si>
  <si>
    <t>&lt;a href="https://ro.wikipedia.org/wiki/Comuna_Teliucu_Inferior,_Hunedoara" target="blank"&gt;Comuna_Teliucu_Inferior,_Hunedoara&lt;/a&gt;</t>
  </si>
  <si>
    <t>&lt;a href="https://ro.wikipedia.org/wiki/Comuna_Tome%C8%99ti,_Hunedoara" target="blank"&gt;Comuna_Tome%C8%99ti,_Hunedoara&lt;/a&gt;</t>
  </si>
  <si>
    <t>&lt;a href="https://ro.wikipedia.org/wiki/Comuna_Topli%C8%9Ba,_Hunedoara" target="blank"&gt;Comuna_Topli%C8%9Ba,_Hunedoara&lt;/a&gt;</t>
  </si>
  <si>
    <t>&lt;a href="https://ro.wikipedia.org/wiki/Comuna_Tote%C8%99ti,_Hunedoara" target="blank"&gt;Comuna_Tote%C8%99ti,_Hunedoara&lt;/a&gt;</t>
  </si>
  <si>
    <t>&lt;a href="https://ro.wikipedia.org/wiki/Comuna_Turda%C8%99,_Hunedoara" target="blank"&gt;Comuna_Turda%C8%99,_Hunedoara&lt;/a&gt;</t>
  </si>
  <si>
    <t>&lt;a href="https://ro.wikipedia.org/wiki/Comuna_V%C4%83li%C8%99oara,_Hunedoara" target="blank"&gt;Comuna_V%C4%83li%C8%99oara,_Hunedoara&lt;/a&gt;</t>
  </si>
  <si>
    <t>&lt;a href="https://ro.wikipedia.org/wiki/Comuna_Va%C8%9Ba_de_Jos,_Hunedoara" target="blank"&gt;Comuna_Va%C8%9Ba_de_Jos,_Hunedoara&lt;/a&gt;</t>
  </si>
  <si>
    <t>&lt;a href="https://ro.wikipedia.org/wiki/Comuna_Ve%C8%9Bel,_Hunedoara" target="blank"&gt;Comuna_Ve%C8%9Bel,_Hunedoara&lt;/a&gt;</t>
  </si>
  <si>
    <t>&lt;a href="https://ro.wikipedia.org/wiki/Comuna_Vor%C8%9Ba,_Hunedoara" target="blank"&gt;Comuna_Vor%C8%9Ba,_Hunedoara&lt;/a&gt;</t>
  </si>
  <si>
    <t>&lt;a href="https://ro.wikipedia.org/wiki/Comuna_Zam,_Hunedoara" target="blank"&gt;Comuna_Zam,_Hunedoara&lt;/a&gt;</t>
  </si>
  <si>
    <t>Wikipedia indică populaţia şi în alţi ani anteriori 1912, 45107 in 1899</t>
  </si>
  <si>
    <t>Wikipedia în engleză indică populaţia şi în alţi ani anteriori 1912.</t>
  </si>
  <si>
    <t>Recensământ 1 dec 2021</t>
  </si>
  <si>
    <t>Evoluţie 2011-2021</t>
  </si>
  <si>
    <t>Evoluţie capitalistă 1992-2021</t>
  </si>
  <si>
    <t>1 dec 2021</t>
  </si>
  <si>
    <t>Reşedinţă</t>
  </si>
  <si>
    <t>Alte oraşe</t>
  </si>
  <si>
    <t>Comune</t>
  </si>
  <si>
    <t>Populaţie pe localităţi 1992</t>
  </si>
  <si>
    <t>Populaţie pe localităţi 2021</t>
  </si>
  <si>
    <t>Localitate</t>
  </si>
  <si>
    <t>Tabelul Excel l-am compus în 2006 (la scurt timp după ce m-am conectat la internet), copiind populaţia la recensămintele din 1912, 1930, 1948, 1956, 1966, 1977, 1992, 2002 de pe pagina Wikipedia a fiecăruia din cele 236-237 oraşe din perioada 1968-1989.</t>
  </si>
  <si>
    <t>Rezultatele provizorii ale recensământului 2021 au fost publicate pe insse.ro pe 31 ianuarie 2023 (nu am adăugat în tabelul meu rezultate provizorii fiindcă la recensământul anterior au fost diferenţe de 5-10% la populaţia unor oraşe între rezultatele provizorii şi cele finale). Am aşteptat rezultatele finale, care au fost publicate in iunie 2023.</t>
  </si>
  <si>
    <t>Conform Legii 351/2001, populaţia minimă pentru a deveni oraş era de 5.000 locuitori, iar pentru municipiu 25.000 locuitori, şi totuşi oraşe cu doar 12.000 locuitori au primit rang de municipiu în 2003 (exemplu Beiuş). Legea a fost modificată în 2007, ridicând populaţia minimă la 10.000 pentru oraş şi 40.000 pentru municipiu iar de atunci nu s-au mai înfiinţat noi oraşe sau municipii. Dacă legea s-ar aplica retroactiv, jumătate din municipii ar deveni orase iar jumătate din oraşe ar deveni comune.</t>
  </si>
  <si>
    <t>În 1930 Baia Mare era mai mic decât Sighetu Marmaţiei, iar Suceava mai mic decât Rădăuţi, toate cele 4 oraşe fiind reşedinţa unor judeţe. Regimul comunist Dej a reorganizat România în regiuni şi raioane în 1950 şi a dezvoltat masiv „oraşele regionale”. Nicolae Ceauşescu a reorganizat România în judeţe în 1968 şi a ales ca reşedinţă un oraş amplasat cât mai central pe teritoriul judeţului, nu neapărat oraşul cel mai mare, iar dezvoltarea s-a concentrat pe aceste reşedinţe. Rădăuţi şi Sighetul Marmaţiei pierzând statutul de resedinţă, s-au dezvoltat lent.</t>
  </si>
  <si>
    <t>Suceava a crescut la 1131% iar Rădăuţi la 214% între 1948 şi 1992. Recordul e deţinut de Hunedoara, 1159% între 1948 şi 1992, din care 984% între 1948 şi 1966, în 1966 era de 2,6 ori mai mare ca Deva (ambele fiind oraşe regionale, în ciuda faptului că Deva era reşedinţa regiunii), dar după ce Deva a devenit reşedinţă de judeţ în 1968, populaţia s-a triplat iar în 1992 ajuns aproape la populaţia Hunedoara.</t>
  </si>
  <si>
    <t>SURSA: recensamantromania.ro</t>
  </si>
  <si>
    <t>din 2000</t>
  </si>
  <si>
    <t>din 2003</t>
  </si>
  <si>
    <t>din 1995</t>
  </si>
  <si>
    <t>din 1989</t>
  </si>
  <si>
    <t>iniţial</t>
  </si>
  <si>
    <t>Denumirea a fost schimbată în Unirea în 1965, a revenit la numele General Berthelot pe 7 decembrie 2001.</t>
  </si>
  <si>
    <t>L-am actualizat în 2015 adăugâng oraşele înfiinţate după 1989 (total 320 oraşe) şi anul înfiinţării fiecarui oraş / municipiu. Am luat populaţia la recensămintele din 2002 şi 2011 de pe pagina Lista oraşelor din România unde apar alte cifre faţă de cea indicată în 2002 în paginile individuale ale oraşelor.</t>
  </si>
  <si>
    <t>În 2018 am reverificat paginile individuale ale fiecărui oraş, corectând tabelul, observând că unele cifre de pe Wikipedia au fost modifcate, în special la recensământul din 1977 am găsit câteva zeci de oraşe care indică altă populaţie acum faţă de 2006. Wikipedia este scrisă de voluntari şi este în continuă schimbare, probabil nu este şi nu va fi niciodată 100% corectă. Tot atunci am adăugat lista comunelor (2861 comune) fără populaţie, am adăugat coordonate GPS la toate oraşele şi comunele pentru afişarea ca hartă interactivă.</t>
  </si>
  <si>
    <t>Noiembrie 2020 – o persoana era dispusă să îmi dea bani în plus dacă adaug şi populaţia comunelor. Populaţia e disponibilă gratuit pe http://www.recensamantromania.ro/rezultate-2/ dar fără coordonate GPS, clientul respectiv voia să mă plătească să combin populaţia cu coordonatele pe care le aveam, ar fi luat câteva ore şi nu am avut timp la momentul respectiv (o fac dacă sunt multe persoane interesate).</t>
  </si>
  <si>
    <t>Ianuarie 2022 – am adăugat coordonate GPS mai precise şi o poză reprezentativă pentru fiecare oraş.</t>
  </si>
  <si>
    <t>Februarie 2022 – un robot de pe Wikipedia a adăugat lista comunelor cu populaţia (doar 2011) pe paginile fiecărui judeţ, permiţându-mi să adaug populaţia comunelor în tabelul meu împreună cu coordonatele, mai repede decât dacă aş fi făcut-o mai de mult.</t>
  </si>
  <si>
    <t>August 2024 – am descoperit pe recensamantromania.ro Excel-uri cu populaţia pe localităţi la recensâmintele anterioare 1992 şi 2002, astfel am actualizat tabelul meu cu populaţia tuturor localităţilor (inclusiv comune) pentru ultimele 4 recensăminte. La unele oraşe populaţia copiată de pe Wikipedia în 2018 era greşită.</t>
  </si>
  <si>
    <t>Topul celor mai mari 15 oraşe</t>
  </si>
  <si>
    <t>Lista oraşe şi comune din judeţul Hunedoara</t>
  </si>
  <si>
    <t>Acest fişier este un SAMPLE cu cele mai mari 15 oraşe + toate oraşele şi comunele din judeţul Hunedoara</t>
  </si>
  <si>
    <t>Vizitaţi www.teoalida.ro/lista-orase/ pentru tabelul complet (41 judeţe, 320 oraşe, 2861 comune) plus alte lucrări de-ale mele</t>
  </si>
  <si>
    <t>Alte detalii</t>
  </si>
  <si>
    <t>SURSA: pagina Wikipedia a fiecărui oraş (date culese 2022)</t>
  </si>
  <si>
    <t>Sursa: Wikipedia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</si>
</sst>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b/>
      <sz val="10"/>
      <color theme="1"/>
      <name val="Arial"/>
      <family val="2"/>
    </font>
    <font>
      <b/>
      <sz val="10"/>
      <color theme="0"/>
      <name val="Arial"/>
      <family val="2"/>
    </font>
    <font>
      <b/>
      <sz val="20"/>
      <color theme="1"/>
      <name val="Arial"/>
      <family val="2"/>
    </font>
    <font>
      <b/>
      <sz val="14"/>
      <color theme="1"/>
      <name val="Arial"/>
      <family val="2"/>
    </font>
    <font>
      <b/>
      <sz val="10"/>
      <color rgb="FFFF00FF"/>
      <name val="Arial"/>
      <family val="2"/>
    </font>
    <font>
      <b/>
      <sz val="10"/>
      <color rgb="FF0000FF"/>
      <name val="Arial"/>
      <family val="2"/>
    </font>
    <font>
      <b/>
      <sz val="10"/>
      <color rgb="FF008080"/>
      <name val="Arial"/>
      <family val="2"/>
    </font>
    <font>
      <b/>
      <sz val="10"/>
      <color rgb="FFFF0000"/>
      <name val="Arial"/>
      <family val="2"/>
    </font>
    <font>
      <b/>
      <u/>
      <sz val="14"/>
      <color rgb="FF0000FF"/>
      <name val="Arial"/>
      <family val="2"/>
    </font>
    <font>
      <b/>
      <sz val="10"/>
      <color theme="1"/>
      <name val="Arial"/>
      <family val="2"/>
    </font>
  </fonts>
  <fills count="21">
    <fill>
      <patternFill patternType="none"/>
    </fill>
    <fill>
      <patternFill patternType="gray125"/>
    </fill>
    <fill>
      <patternFill patternType="solid">
        <fgColor rgb="FFC0C0C0"/>
        <bgColor indexed="64"/>
      </patternFill>
    </fill>
    <fill>
      <patternFill patternType="solid">
        <fgColor rgb="FF808000"/>
        <bgColor indexed="64"/>
      </patternFill>
    </fill>
    <fill>
      <patternFill patternType="solid">
        <fgColor rgb="FF800000"/>
        <bgColor indexed="64"/>
      </patternFill>
    </fill>
    <fill>
      <patternFill patternType="solid">
        <fgColor rgb="FF008000"/>
        <bgColor indexed="64"/>
      </patternFill>
    </fill>
    <fill>
      <patternFill patternType="solid">
        <fgColor rgb="FF000080"/>
        <bgColor indexed="64"/>
      </patternFill>
    </fill>
    <fill>
      <patternFill patternType="solid">
        <fgColor rgb="FFFFC0C0"/>
        <bgColor indexed="64"/>
      </patternFill>
    </fill>
    <fill>
      <patternFill patternType="solid">
        <fgColor rgb="FFFFFFC0"/>
        <bgColor indexed="64"/>
      </patternFill>
    </fill>
    <fill>
      <patternFill patternType="solid">
        <fgColor rgb="FFC0FFC0"/>
        <bgColor indexed="64"/>
      </patternFill>
    </fill>
    <fill>
      <patternFill patternType="solid">
        <fgColor rgb="FFC0FFFF"/>
        <bgColor indexed="64"/>
      </patternFill>
    </fill>
    <fill>
      <patternFill patternType="solid">
        <fgColor rgb="FFC0C0FF"/>
        <bgColor indexed="64"/>
      </patternFill>
    </fill>
    <fill>
      <patternFill patternType="solid">
        <fgColor rgb="FFFFC0FF"/>
        <bgColor indexed="64"/>
      </patternFill>
    </fill>
    <fill>
      <patternFill patternType="solid">
        <fgColor rgb="FF800080"/>
        <bgColor indexed="64"/>
      </patternFill>
    </fill>
    <fill>
      <patternFill patternType="solid">
        <fgColor rgb="FF008080"/>
        <bgColor indexed="64"/>
      </patternFill>
    </fill>
    <fill>
      <patternFill patternType="solid">
        <fgColor rgb="FFFF8080"/>
        <bgColor indexed="64"/>
      </patternFill>
    </fill>
    <fill>
      <patternFill patternType="solid">
        <fgColor rgb="FFFFFF80"/>
        <bgColor indexed="64"/>
      </patternFill>
    </fill>
    <fill>
      <patternFill patternType="solid">
        <fgColor rgb="FF80FF80"/>
        <bgColor indexed="64"/>
      </patternFill>
    </fill>
    <fill>
      <patternFill patternType="solid">
        <fgColor rgb="FF80FFFF"/>
        <bgColor indexed="64"/>
      </patternFill>
    </fill>
    <fill>
      <patternFill patternType="solid">
        <fgColor rgb="FF8080FF"/>
        <bgColor indexed="64"/>
      </patternFill>
    </fill>
    <fill>
      <patternFill patternType="solid">
        <fgColor rgb="FFFF80FF"/>
        <bgColor indexed="64"/>
      </patternFill>
    </fill>
  </fills>
  <borders count="32">
    <border>
      <left/>
      <right/>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auto="1"/>
      </top>
      <bottom/>
      <diagonal/>
    </border>
    <border>
      <left/>
      <right/>
      <top/>
      <bottom style="medium">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medium">
        <color indexed="64"/>
      </bottom>
      <diagonal/>
    </border>
    <border>
      <left style="medium">
        <color indexed="64"/>
      </left>
      <right style="thin">
        <color indexed="64"/>
      </right>
      <top style="thin">
        <color indexed="64"/>
      </top>
      <bottom style="medium">
        <color auto="1"/>
      </bottom>
      <diagonal/>
    </border>
    <border>
      <left style="thin">
        <color indexed="64"/>
      </left>
      <right/>
      <top style="thin">
        <color indexed="64"/>
      </top>
      <bottom style="medium">
        <color auto="1"/>
      </bottom>
      <diagonal/>
    </border>
    <border>
      <left style="thin">
        <color indexed="64"/>
      </left>
      <right style="thin">
        <color indexed="64"/>
      </right>
      <top style="thin">
        <color indexed="64"/>
      </top>
      <bottom style="medium">
        <color auto="1"/>
      </bottom>
      <diagonal/>
    </border>
    <border>
      <left style="medium">
        <color indexed="64"/>
      </left>
      <right style="thin">
        <color indexed="64"/>
      </right>
      <top/>
      <bottom style="medium">
        <color auto="1"/>
      </bottom>
      <diagonal/>
    </border>
    <border>
      <left style="thin">
        <color indexed="64"/>
      </left>
      <right style="thin">
        <color indexed="64"/>
      </right>
      <top/>
      <bottom style="medium">
        <color auto="1"/>
      </bottom>
      <diagonal/>
    </border>
    <border>
      <left style="thin">
        <color indexed="64"/>
      </left>
      <right/>
      <top/>
      <bottom style="medium">
        <color auto="1"/>
      </bottom>
      <diagonal/>
    </border>
    <border>
      <left style="medium">
        <color indexed="64"/>
      </left>
      <right/>
      <top style="medium">
        <color indexed="64"/>
      </top>
      <bottom style="thin">
        <color indexed="64"/>
      </bottom>
      <diagonal/>
    </border>
    <border>
      <left style="medium">
        <color indexed="64"/>
      </left>
      <right/>
      <top style="thin">
        <color indexed="64"/>
      </top>
      <bottom style="medium">
        <color auto="1"/>
      </bottom>
      <diagonal/>
    </border>
  </borders>
  <cellStyleXfs count="2">
    <xf numFmtId="0" fontId="0" fillId="2" borderId="0">
      <alignment horizontal="center" vertical="center"/>
    </xf>
    <xf numFmtId="0" fontId="9" fillId="2" borderId="0">
      <alignment horizontal="center" vertical="center"/>
    </xf>
  </cellStyleXfs>
  <cellXfs count="183">
    <xf numFmtId="0" fontId="0" fillId="2" borderId="0" xfId="0">
      <alignment horizontal="center" vertical="center"/>
    </xf>
    <xf numFmtId="0" fontId="3" fillId="2" borderId="0" xfId="0" applyFont="1">
      <alignment horizontal="center" vertical="center"/>
    </xf>
    <xf numFmtId="0" fontId="0" fillId="2" borderId="0" xfId="0" applyAlignment="1">
      <alignment horizontal="left" vertical="center"/>
    </xf>
    <xf numFmtId="0" fontId="2" fillId="2" borderId="0" xfId="0" applyFont="1" applyAlignment="1">
      <alignment horizontal="left" vertical="center"/>
    </xf>
    <xf numFmtId="0" fontId="3" fillId="2" borderId="0" xfId="0" applyFont="1" applyAlignment="1">
      <alignment horizontal="left" vertical="center"/>
    </xf>
    <xf numFmtId="0" fontId="0" fillId="8" borderId="3" xfId="0" applyFill="1" applyBorder="1">
      <alignment horizontal="center" vertical="center"/>
    </xf>
    <xf numFmtId="0" fontId="0" fillId="8" borderId="2" xfId="0" applyFill="1" applyBorder="1">
      <alignment horizontal="center" vertical="center"/>
    </xf>
    <xf numFmtId="0" fontId="0" fillId="8" borderId="6" xfId="0" applyFill="1" applyBorder="1">
      <alignment horizontal="center" vertical="center"/>
    </xf>
    <xf numFmtId="0" fontId="0" fillId="8" borderId="5" xfId="0" applyFill="1" applyBorder="1">
      <alignment horizontal="center" vertical="center"/>
    </xf>
    <xf numFmtId="0" fontId="0" fillId="7" borderId="3" xfId="0" applyFill="1" applyBorder="1">
      <alignment horizontal="center" vertical="center"/>
    </xf>
    <xf numFmtId="0" fontId="0" fillId="7" borderId="2" xfId="0" applyFill="1" applyBorder="1">
      <alignment horizontal="center" vertical="center"/>
    </xf>
    <xf numFmtId="0" fontId="0" fillId="7" borderId="6" xfId="0" applyFill="1" applyBorder="1">
      <alignment horizontal="center" vertical="center"/>
    </xf>
    <xf numFmtId="0" fontId="0" fillId="7" borderId="5" xfId="0" applyFill="1" applyBorder="1">
      <alignment horizontal="center" vertical="center"/>
    </xf>
    <xf numFmtId="0" fontId="0" fillId="9" borderId="3" xfId="0" applyFill="1" applyBorder="1">
      <alignment horizontal="center" vertical="center"/>
    </xf>
    <xf numFmtId="0" fontId="0" fillId="9" borderId="1" xfId="0" applyFill="1" applyBorder="1">
      <alignment horizontal="center" vertical="center"/>
    </xf>
    <xf numFmtId="0" fontId="0" fillId="9" borderId="2" xfId="0" applyFill="1" applyBorder="1">
      <alignment horizontal="center" vertical="center"/>
    </xf>
    <xf numFmtId="10" fontId="0" fillId="9" borderId="3" xfId="0" applyNumberFormat="1" applyFill="1" applyBorder="1">
      <alignment horizontal="center" vertical="center"/>
    </xf>
    <xf numFmtId="10" fontId="0" fillId="9" borderId="1" xfId="0" applyNumberFormat="1" applyFill="1" applyBorder="1">
      <alignment horizontal="center" vertical="center"/>
    </xf>
    <xf numFmtId="0" fontId="0" fillId="9" borderId="6" xfId="0" applyFill="1" applyBorder="1">
      <alignment horizontal="center" vertical="center"/>
    </xf>
    <xf numFmtId="0" fontId="0" fillId="9" borderId="4" xfId="0" applyFill="1" applyBorder="1">
      <alignment horizontal="center" vertical="center"/>
    </xf>
    <xf numFmtId="0" fontId="0" fillId="9" borderId="5" xfId="0" applyFill="1" applyBorder="1">
      <alignment horizontal="center" vertical="center"/>
    </xf>
    <xf numFmtId="10" fontId="0" fillId="9" borderId="6" xfId="0" applyNumberFormat="1" applyFill="1" applyBorder="1">
      <alignment horizontal="center" vertical="center"/>
    </xf>
    <xf numFmtId="10" fontId="0" fillId="9" borderId="4" xfId="0" applyNumberFormat="1" applyFill="1" applyBorder="1">
      <alignment horizontal="center" vertical="center"/>
    </xf>
    <xf numFmtId="0" fontId="0" fillId="10" borderId="3" xfId="0" applyFill="1" applyBorder="1">
      <alignment horizontal="center" vertical="center"/>
    </xf>
    <xf numFmtId="0" fontId="0" fillId="10" borderId="1" xfId="0" applyFill="1" applyBorder="1">
      <alignment horizontal="center" vertical="center"/>
    </xf>
    <xf numFmtId="0" fontId="0" fillId="10" borderId="2" xfId="0" applyFill="1" applyBorder="1">
      <alignment horizontal="center" vertical="center"/>
    </xf>
    <xf numFmtId="10" fontId="0" fillId="10" borderId="3" xfId="0" applyNumberFormat="1" applyFill="1" applyBorder="1">
      <alignment horizontal="center" vertical="center"/>
    </xf>
    <xf numFmtId="10" fontId="0" fillId="10" borderId="1" xfId="0" applyNumberFormat="1" applyFill="1" applyBorder="1">
      <alignment horizontal="center" vertical="center"/>
    </xf>
    <xf numFmtId="10" fontId="0" fillId="10" borderId="2" xfId="0" applyNumberFormat="1" applyFill="1" applyBorder="1">
      <alignment horizontal="center" vertical="center"/>
    </xf>
    <xf numFmtId="0" fontId="0" fillId="10" borderId="6" xfId="0" applyFill="1" applyBorder="1">
      <alignment horizontal="center" vertical="center"/>
    </xf>
    <xf numFmtId="0" fontId="0" fillId="10" borderId="4" xfId="0" applyFill="1" applyBorder="1">
      <alignment horizontal="center" vertical="center"/>
    </xf>
    <xf numFmtId="0" fontId="0" fillId="10" borderId="5" xfId="0" applyFill="1" applyBorder="1">
      <alignment horizontal="center" vertical="center"/>
    </xf>
    <xf numFmtId="10" fontId="0" fillId="10" borderId="6" xfId="0" applyNumberFormat="1" applyFill="1" applyBorder="1">
      <alignment horizontal="center" vertical="center"/>
    </xf>
    <xf numFmtId="10" fontId="0" fillId="10" borderId="4" xfId="0" applyNumberFormat="1" applyFill="1" applyBorder="1">
      <alignment horizontal="center" vertical="center"/>
    </xf>
    <xf numFmtId="0" fontId="0" fillId="11" borderId="6" xfId="0" applyFill="1" applyBorder="1">
      <alignment horizontal="center" vertical="center"/>
    </xf>
    <xf numFmtId="0" fontId="0" fillId="11" borderId="4" xfId="0" applyFill="1" applyBorder="1">
      <alignment horizontal="center" vertical="center"/>
    </xf>
    <xf numFmtId="0" fontId="0" fillId="11" borderId="5" xfId="0" applyFill="1" applyBorder="1">
      <alignment horizontal="center" vertical="center"/>
    </xf>
    <xf numFmtId="10" fontId="0" fillId="11" borderId="6" xfId="0" applyNumberFormat="1" applyFill="1" applyBorder="1">
      <alignment horizontal="center" vertical="center"/>
    </xf>
    <xf numFmtId="10" fontId="0" fillId="11" borderId="4" xfId="0" applyNumberFormat="1" applyFill="1" applyBorder="1">
      <alignment horizontal="center" vertical="center"/>
    </xf>
    <xf numFmtId="0" fontId="0" fillId="11" borderId="3" xfId="0" applyFill="1" applyBorder="1">
      <alignment horizontal="center" vertical="center"/>
    </xf>
    <xf numFmtId="0" fontId="0" fillId="11" borderId="1" xfId="0" applyFill="1" applyBorder="1">
      <alignment horizontal="center" vertical="center"/>
    </xf>
    <xf numFmtId="0" fontId="0" fillId="11" borderId="2" xfId="0" applyFill="1" applyBorder="1">
      <alignment horizontal="center" vertical="center"/>
    </xf>
    <xf numFmtId="10" fontId="0" fillId="11" borderId="3" xfId="0" applyNumberFormat="1" applyFill="1" applyBorder="1">
      <alignment horizontal="center" vertical="center"/>
    </xf>
    <xf numFmtId="10" fontId="0" fillId="11" borderId="1" xfId="0" applyNumberFormat="1" applyFill="1" applyBorder="1">
      <alignment horizontal="center" vertical="center"/>
    </xf>
    <xf numFmtId="0" fontId="0" fillId="8" borderId="1" xfId="0" applyFill="1" applyBorder="1">
      <alignment horizontal="center" vertical="center"/>
    </xf>
    <xf numFmtId="0" fontId="1" fillId="4" borderId="8" xfId="0" applyFont="1" applyFill="1" applyBorder="1" applyAlignment="1">
      <alignment horizontal="center" vertical="center" wrapText="1"/>
    </xf>
    <xf numFmtId="0" fontId="1" fillId="4" borderId="9" xfId="0" applyFont="1" applyFill="1" applyBorder="1" applyAlignment="1">
      <alignment horizontal="center" vertical="center" wrapText="1"/>
    </xf>
    <xf numFmtId="0" fontId="1" fillId="5" borderId="8" xfId="0" applyFont="1" applyFill="1" applyBorder="1" applyAlignment="1">
      <alignment horizontal="center" vertical="center" wrapText="1"/>
    </xf>
    <xf numFmtId="0" fontId="1" fillId="5" borderId="9" xfId="0" applyFont="1" applyFill="1" applyBorder="1" applyAlignment="1">
      <alignment horizontal="center" vertical="center" wrapText="1"/>
    </xf>
    <xf numFmtId="0" fontId="1" fillId="5" borderId="10" xfId="0" applyFont="1" applyFill="1" applyBorder="1" applyAlignment="1">
      <alignment horizontal="center" vertical="center" wrapText="1"/>
    </xf>
    <xf numFmtId="0" fontId="1" fillId="6" borderId="8" xfId="0" applyFont="1" applyFill="1" applyBorder="1" applyAlignment="1">
      <alignment horizontal="center" vertical="center" wrapText="1"/>
    </xf>
    <xf numFmtId="0" fontId="1" fillId="6" borderId="10" xfId="0" applyFont="1" applyFill="1" applyBorder="1" applyAlignment="1">
      <alignment horizontal="center" vertical="center" wrapText="1"/>
    </xf>
    <xf numFmtId="0" fontId="1" fillId="6" borderId="9" xfId="0" applyFont="1" applyFill="1" applyBorder="1" applyAlignment="1">
      <alignment horizontal="center" vertical="center" wrapText="1"/>
    </xf>
    <xf numFmtId="0" fontId="1" fillId="4" borderId="11" xfId="0" applyFont="1" applyFill="1" applyBorder="1" applyAlignment="1">
      <alignment horizontal="center" vertical="center" wrapText="1"/>
    </xf>
    <xf numFmtId="0" fontId="1" fillId="3" borderId="8" xfId="0" applyFont="1" applyFill="1" applyBorder="1" applyAlignment="1">
      <alignment horizontal="center" vertical="center" wrapText="1"/>
    </xf>
    <xf numFmtId="0" fontId="1" fillId="3" borderId="10" xfId="0" applyFont="1" applyFill="1" applyBorder="1" applyAlignment="1">
      <alignment horizontal="center" vertical="center" wrapText="1"/>
    </xf>
    <xf numFmtId="0" fontId="0" fillId="15" borderId="12" xfId="0" applyFill="1" applyBorder="1">
      <alignment horizontal="center" vertical="center"/>
    </xf>
    <xf numFmtId="0" fontId="0" fillId="15" borderId="13" xfId="0" applyFill="1" applyBorder="1">
      <alignment horizontal="center" vertical="center"/>
    </xf>
    <xf numFmtId="0" fontId="0" fillId="16" borderId="12" xfId="0" applyFill="1" applyBorder="1">
      <alignment horizontal="center" vertical="center"/>
    </xf>
    <xf numFmtId="0" fontId="0" fillId="16" borderId="14" xfId="0" applyFill="1" applyBorder="1">
      <alignment horizontal="center" vertical="center"/>
    </xf>
    <xf numFmtId="0" fontId="0" fillId="16" borderId="13" xfId="0" applyFill="1" applyBorder="1">
      <alignment horizontal="center" vertical="center"/>
    </xf>
    <xf numFmtId="0" fontId="0" fillId="17" borderId="12" xfId="0" applyFill="1" applyBorder="1">
      <alignment horizontal="center" vertical="center"/>
    </xf>
    <xf numFmtId="0" fontId="0" fillId="17" borderId="14" xfId="0" applyFill="1" applyBorder="1">
      <alignment horizontal="center" vertical="center"/>
    </xf>
    <xf numFmtId="0" fontId="0" fillId="17" borderId="13" xfId="0" applyFill="1" applyBorder="1">
      <alignment horizontal="center" vertical="center"/>
    </xf>
    <xf numFmtId="0" fontId="0" fillId="18" borderId="12" xfId="0" applyFill="1" applyBorder="1">
      <alignment horizontal="center" vertical="center"/>
    </xf>
    <xf numFmtId="0" fontId="0" fillId="18" borderId="14" xfId="0" applyFill="1" applyBorder="1">
      <alignment horizontal="center" vertical="center"/>
    </xf>
    <xf numFmtId="0" fontId="0" fillId="18" borderId="13" xfId="0" applyFill="1" applyBorder="1">
      <alignment horizontal="center" vertical="center"/>
    </xf>
    <xf numFmtId="0" fontId="0" fillId="19" borderId="12" xfId="0" applyFill="1" applyBorder="1">
      <alignment horizontal="center" vertical="center"/>
    </xf>
    <xf numFmtId="0" fontId="0" fillId="19" borderId="14" xfId="0" applyFill="1" applyBorder="1">
      <alignment horizontal="center" vertical="center"/>
    </xf>
    <xf numFmtId="0" fontId="0" fillId="19" borderId="13" xfId="0" applyFill="1" applyBorder="1">
      <alignment horizontal="center" vertical="center"/>
    </xf>
    <xf numFmtId="0" fontId="0" fillId="11" borderId="1" xfId="0" applyFill="1" applyBorder="1" applyAlignment="1">
      <alignment horizontal="left" vertical="center"/>
    </xf>
    <xf numFmtId="0" fontId="0" fillId="2" borderId="15" xfId="0" applyBorder="1">
      <alignment horizontal="center" vertical="center"/>
    </xf>
    <xf numFmtId="0" fontId="0" fillId="2" borderId="16" xfId="0" applyBorder="1">
      <alignment horizontal="center" vertical="center"/>
    </xf>
    <xf numFmtId="10" fontId="0" fillId="17" borderId="12" xfId="0" applyNumberFormat="1" applyFill="1" applyBorder="1">
      <alignment horizontal="center" vertical="center"/>
    </xf>
    <xf numFmtId="10" fontId="0" fillId="17" borderId="14" xfId="0" applyNumberFormat="1" applyFill="1" applyBorder="1">
      <alignment horizontal="center" vertical="center"/>
    </xf>
    <xf numFmtId="10" fontId="0" fillId="18" borderId="12" xfId="0" applyNumberFormat="1" applyFill="1" applyBorder="1">
      <alignment horizontal="center" vertical="center"/>
    </xf>
    <xf numFmtId="10" fontId="0" fillId="18" borderId="14" xfId="0" applyNumberFormat="1" applyFill="1" applyBorder="1">
      <alignment horizontal="center" vertical="center"/>
    </xf>
    <xf numFmtId="10" fontId="0" fillId="18" borderId="13" xfId="0" applyNumberFormat="1" applyFill="1" applyBorder="1">
      <alignment horizontal="center" vertical="center"/>
    </xf>
    <xf numFmtId="10" fontId="0" fillId="19" borderId="12" xfId="0" applyNumberFormat="1" applyFill="1" applyBorder="1">
      <alignment horizontal="center" vertical="center"/>
    </xf>
    <xf numFmtId="10" fontId="0" fillId="19" borderId="14" xfId="0" applyNumberFormat="1" applyFill="1" applyBorder="1">
      <alignment horizontal="center" vertical="center"/>
    </xf>
    <xf numFmtId="0" fontId="1" fillId="4" borderId="6"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5" borderId="6" xfId="0" quotePrefix="1" applyFont="1" applyFill="1" applyBorder="1" applyAlignment="1">
      <alignment horizontal="center" vertical="center" wrapText="1"/>
    </xf>
    <xf numFmtId="0" fontId="1" fillId="5" borderId="4" xfId="0" quotePrefix="1" applyFont="1" applyFill="1" applyBorder="1" applyAlignment="1">
      <alignment horizontal="center" vertical="center" wrapText="1"/>
    </xf>
    <xf numFmtId="0" fontId="1" fillId="5" borderId="5" xfId="0" quotePrefix="1" applyFont="1" applyFill="1" applyBorder="1" applyAlignment="1">
      <alignment horizontal="center" vertical="center" wrapText="1"/>
    </xf>
    <xf numFmtId="0" fontId="1" fillId="5" borderId="6" xfId="0" applyFont="1" applyFill="1" applyBorder="1" applyAlignment="1">
      <alignment horizontal="center" vertical="center" wrapText="1"/>
    </xf>
    <xf numFmtId="0" fontId="1" fillId="5" borderId="4" xfId="0" applyFont="1" applyFill="1" applyBorder="1" applyAlignment="1">
      <alignment horizontal="center" vertical="center" wrapText="1"/>
    </xf>
    <xf numFmtId="0" fontId="1" fillId="5" borderId="5" xfId="0" applyFont="1" applyFill="1" applyBorder="1" applyAlignment="1">
      <alignment horizontal="center" vertical="center" wrapText="1"/>
    </xf>
    <xf numFmtId="0" fontId="1" fillId="14" borderId="6" xfId="0" applyFont="1" applyFill="1" applyBorder="1" applyAlignment="1">
      <alignment horizontal="center" vertical="center" wrapText="1"/>
    </xf>
    <xf numFmtId="0" fontId="1" fillId="14" borderId="4" xfId="0" applyFont="1" applyFill="1" applyBorder="1" applyAlignment="1">
      <alignment horizontal="center" vertical="center" wrapText="1"/>
    </xf>
    <xf numFmtId="0" fontId="1" fillId="14" borderId="5" xfId="0" applyFont="1" applyFill="1" applyBorder="1" applyAlignment="1">
      <alignment horizontal="center" vertical="center" wrapText="1"/>
    </xf>
    <xf numFmtId="0" fontId="1" fillId="6" borderId="6"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1" fillId="4" borderId="17" xfId="0" applyFont="1" applyFill="1" applyBorder="1" applyAlignment="1">
      <alignment horizontal="centerContinuous" vertical="center"/>
    </xf>
    <xf numFmtId="0" fontId="1" fillId="4" borderId="18" xfId="0" applyFont="1" applyFill="1" applyBorder="1" applyAlignment="1">
      <alignment horizontal="centerContinuous" vertical="center"/>
    </xf>
    <xf numFmtId="0" fontId="1" fillId="3" borderId="17" xfId="0" applyFont="1" applyFill="1" applyBorder="1" applyAlignment="1">
      <alignment horizontal="centerContinuous" vertical="center"/>
    </xf>
    <xf numFmtId="0" fontId="1" fillId="3" borderId="18" xfId="0" applyFont="1" applyFill="1" applyBorder="1" applyAlignment="1">
      <alignment horizontal="centerContinuous" vertical="center"/>
    </xf>
    <xf numFmtId="0" fontId="1" fillId="5" borderId="17" xfId="0" applyFont="1" applyFill="1" applyBorder="1" applyAlignment="1">
      <alignment horizontal="centerContinuous" vertical="center"/>
    </xf>
    <xf numFmtId="0" fontId="1" fillId="5" borderId="19" xfId="0" applyFont="1" applyFill="1" applyBorder="1" applyAlignment="1">
      <alignment horizontal="centerContinuous" vertical="center"/>
    </xf>
    <xf numFmtId="0" fontId="1" fillId="5" borderId="18" xfId="0" applyFont="1" applyFill="1" applyBorder="1" applyAlignment="1">
      <alignment horizontal="centerContinuous" vertical="center"/>
    </xf>
    <xf numFmtId="0" fontId="1" fillId="14" borderId="17" xfId="0" applyFont="1" applyFill="1" applyBorder="1" applyAlignment="1">
      <alignment horizontal="centerContinuous" vertical="center"/>
    </xf>
    <xf numFmtId="0" fontId="1" fillId="14" borderId="19" xfId="0" applyFont="1" applyFill="1" applyBorder="1" applyAlignment="1">
      <alignment horizontal="centerContinuous" vertical="center"/>
    </xf>
    <xf numFmtId="0" fontId="1" fillId="14" borderId="18" xfId="0" applyFont="1" applyFill="1" applyBorder="1" applyAlignment="1">
      <alignment horizontal="centerContinuous" vertical="center"/>
    </xf>
    <xf numFmtId="0" fontId="1" fillId="6" borderId="17" xfId="0" applyFont="1" applyFill="1" applyBorder="1" applyAlignment="1">
      <alignment horizontal="centerContinuous" vertical="center"/>
    </xf>
    <xf numFmtId="0" fontId="1" fillId="6" borderId="19" xfId="0" applyFont="1" applyFill="1" applyBorder="1" applyAlignment="1">
      <alignment horizontal="centerContinuous" vertical="center"/>
    </xf>
    <xf numFmtId="0" fontId="1" fillId="6" borderId="18" xfId="0" applyFont="1" applyFill="1" applyBorder="1" applyAlignment="1">
      <alignment horizontal="centerContinuous" vertical="center"/>
    </xf>
    <xf numFmtId="0" fontId="0" fillId="2" borderId="7" xfId="0" applyBorder="1">
      <alignment horizontal="center" vertical="center"/>
    </xf>
    <xf numFmtId="0" fontId="0" fillId="7" borderId="2" xfId="0" applyFill="1" applyBorder="1" applyAlignment="1">
      <alignment horizontal="left" vertical="center"/>
    </xf>
    <xf numFmtId="0" fontId="0" fillId="2" borderId="0" xfId="0" applyAlignment="1">
      <alignment horizontal="justify" vertical="center" wrapText="1"/>
    </xf>
    <xf numFmtId="0" fontId="0" fillId="15" borderId="14" xfId="0" applyFill="1" applyBorder="1">
      <alignment horizontal="center" vertical="center"/>
    </xf>
    <xf numFmtId="0" fontId="3" fillId="15" borderId="14" xfId="0" applyFont="1" applyFill="1" applyBorder="1" applyAlignment="1">
      <alignment horizontal="left" vertical="center"/>
    </xf>
    <xf numFmtId="0" fontId="0" fillId="7" borderId="1" xfId="0" applyFill="1" applyBorder="1" applyAlignment="1">
      <alignment horizontal="left" vertical="center"/>
    </xf>
    <xf numFmtId="0" fontId="1" fillId="4" borderId="20" xfId="0" applyFont="1" applyFill="1" applyBorder="1" applyAlignment="1">
      <alignment horizontal="centerContinuous" vertical="center" wrapText="1"/>
    </xf>
    <xf numFmtId="0" fontId="1" fillId="4" borderId="21" xfId="0" applyFont="1" applyFill="1" applyBorder="1" applyAlignment="1">
      <alignment horizontal="centerContinuous" vertical="center" wrapText="1"/>
    </xf>
    <xf numFmtId="0" fontId="1" fillId="3" borderId="21" xfId="0" applyFont="1" applyFill="1" applyBorder="1" applyAlignment="1">
      <alignment horizontal="centerContinuous" vertical="center" wrapText="1"/>
    </xf>
    <xf numFmtId="0" fontId="1" fillId="4" borderId="10" xfId="0" applyFont="1" applyFill="1" applyBorder="1" applyAlignment="1">
      <alignment horizontal="center" vertical="center" wrapText="1"/>
    </xf>
    <xf numFmtId="0" fontId="1" fillId="4" borderId="22" xfId="0" applyFont="1" applyFill="1" applyBorder="1" applyAlignment="1">
      <alignment horizontal="centerContinuous" vertical="center" wrapText="1"/>
    </xf>
    <xf numFmtId="0" fontId="1" fillId="3" borderId="20" xfId="0" applyFont="1" applyFill="1" applyBorder="1" applyAlignment="1">
      <alignment horizontal="centerContinuous" vertical="center" wrapText="1"/>
    </xf>
    <xf numFmtId="0" fontId="1" fillId="14" borderId="8" xfId="0" applyFont="1" applyFill="1" applyBorder="1" applyAlignment="1">
      <alignment horizontal="center" vertical="center" wrapText="1"/>
    </xf>
    <xf numFmtId="0" fontId="1" fillId="14" borderId="10" xfId="0" applyFont="1" applyFill="1" applyBorder="1" applyAlignment="1">
      <alignment horizontal="center" vertical="center" wrapText="1"/>
    </xf>
    <xf numFmtId="0" fontId="1" fillId="14" borderId="9" xfId="0" applyFont="1" applyFill="1" applyBorder="1" applyAlignment="1">
      <alignment horizontal="center" vertical="center" wrapText="1"/>
    </xf>
    <xf numFmtId="0" fontId="4" fillId="9" borderId="1" xfId="0" applyFont="1" applyFill="1" applyBorder="1">
      <alignment horizontal="center" vertical="center"/>
    </xf>
    <xf numFmtId="0" fontId="5" fillId="9" borderId="1" xfId="0" applyFont="1" applyFill="1" applyBorder="1">
      <alignment horizontal="center" vertical="center"/>
    </xf>
    <xf numFmtId="0" fontId="6" fillId="9" borderId="1" xfId="0" applyFont="1" applyFill="1" applyBorder="1">
      <alignment horizontal="center" vertical="center"/>
    </xf>
    <xf numFmtId="0" fontId="7" fillId="9" borderId="1" xfId="0" applyFont="1" applyFill="1" applyBorder="1">
      <alignment horizontal="center" vertical="center"/>
    </xf>
    <xf numFmtId="0" fontId="2" fillId="2" borderId="0" xfId="0" applyFont="1">
      <alignment horizontal="center" vertical="center"/>
    </xf>
    <xf numFmtId="0" fontId="0" fillId="15" borderId="23" xfId="0" applyFill="1" applyBorder="1">
      <alignment horizontal="center" vertical="center"/>
    </xf>
    <xf numFmtId="0" fontId="0" fillId="7" borderId="1" xfId="0" applyFill="1" applyBorder="1">
      <alignment horizontal="center" vertical="center"/>
    </xf>
    <xf numFmtId="15" fontId="1" fillId="5" borderId="5" xfId="0" quotePrefix="1" applyNumberFormat="1" applyFont="1" applyFill="1" applyBorder="1" applyAlignment="1">
      <alignment horizontal="center" vertical="center" wrapText="1"/>
    </xf>
    <xf numFmtId="15" fontId="1" fillId="14" borderId="5" xfId="0" applyNumberFormat="1" applyFont="1" applyFill="1" applyBorder="1" applyAlignment="1">
      <alignment horizontal="center" vertical="center" wrapText="1"/>
    </xf>
    <xf numFmtId="0" fontId="1" fillId="6" borderId="5" xfId="0" quotePrefix="1" applyFont="1" applyFill="1" applyBorder="1" applyAlignment="1">
      <alignment horizontal="center" vertical="center" wrapText="1"/>
    </xf>
    <xf numFmtId="0" fontId="1" fillId="13" borderId="20" xfId="0" applyFont="1" applyFill="1" applyBorder="1" applyAlignment="1">
      <alignment horizontal="centerContinuous" vertical="center"/>
    </xf>
    <xf numFmtId="0" fontId="1" fillId="13" borderId="21" xfId="0" applyFont="1" applyFill="1" applyBorder="1" applyAlignment="1">
      <alignment horizontal="centerContinuous" vertical="center"/>
    </xf>
    <xf numFmtId="0" fontId="1" fillId="13" borderId="24" xfId="0" applyFont="1" applyFill="1" applyBorder="1" applyAlignment="1">
      <alignment horizontal="center" vertical="center" wrapText="1"/>
    </xf>
    <xf numFmtId="0" fontId="1" fillId="13" borderId="26" xfId="0" applyFont="1" applyFill="1" applyBorder="1" applyAlignment="1">
      <alignment horizontal="center" vertical="center" wrapText="1"/>
    </xf>
    <xf numFmtId="0" fontId="0" fillId="20" borderId="12" xfId="0" applyFill="1" applyBorder="1">
      <alignment horizontal="center" vertical="center"/>
    </xf>
    <xf numFmtId="0" fontId="0" fillId="20" borderId="14" xfId="0" applyFill="1" applyBorder="1">
      <alignment horizontal="center" vertical="center"/>
    </xf>
    <xf numFmtId="0" fontId="0" fillId="12" borderId="3" xfId="0" applyFill="1" applyBorder="1">
      <alignment horizontal="center" vertical="center"/>
    </xf>
    <xf numFmtId="0" fontId="0" fillId="12" borderId="1" xfId="0" applyFill="1" applyBorder="1">
      <alignment horizontal="center" vertical="center"/>
    </xf>
    <xf numFmtId="0" fontId="0" fillId="12" borderId="6" xfId="0" applyFill="1" applyBorder="1">
      <alignment horizontal="center" vertical="center"/>
    </xf>
    <xf numFmtId="0" fontId="0" fillId="12" borderId="4" xfId="0" applyFill="1" applyBorder="1">
      <alignment horizontal="center" vertical="center"/>
    </xf>
    <xf numFmtId="0" fontId="0" fillId="12" borderId="27" xfId="0" applyFill="1" applyBorder="1">
      <alignment horizontal="center" vertical="center"/>
    </xf>
    <xf numFmtId="0" fontId="0" fillId="12" borderId="28" xfId="0" applyFill="1" applyBorder="1">
      <alignment horizontal="center" vertical="center"/>
    </xf>
    <xf numFmtId="0" fontId="0" fillId="20" borderId="13" xfId="0" applyFill="1" applyBorder="1">
      <alignment horizontal="center" vertical="center"/>
    </xf>
    <xf numFmtId="0" fontId="0" fillId="12" borderId="2" xfId="0" applyFill="1" applyBorder="1">
      <alignment horizontal="center" vertical="center"/>
    </xf>
    <xf numFmtId="0" fontId="0" fillId="12" borderId="5" xfId="0" applyFill="1" applyBorder="1">
      <alignment horizontal="center" vertical="center"/>
    </xf>
    <xf numFmtId="0" fontId="0" fillId="12" borderId="29" xfId="0" applyFill="1" applyBorder="1">
      <alignment horizontal="center" vertical="center"/>
    </xf>
    <xf numFmtId="0" fontId="1" fillId="13" borderId="22" xfId="0" applyFont="1" applyFill="1" applyBorder="1" applyAlignment="1">
      <alignment horizontal="centerContinuous" vertical="center"/>
    </xf>
    <xf numFmtId="0" fontId="1" fillId="13" borderId="25" xfId="0" applyFont="1" applyFill="1" applyBorder="1" applyAlignment="1">
      <alignment horizontal="center" vertical="center" wrapText="1"/>
    </xf>
    <xf numFmtId="0" fontId="1" fillId="4" borderId="24" xfId="0" applyFont="1" applyFill="1" applyBorder="1">
      <alignment horizontal="center" vertical="center"/>
    </xf>
    <xf numFmtId="0" fontId="1" fillId="4" borderId="26" xfId="0" applyFont="1" applyFill="1" applyBorder="1">
      <alignment horizontal="center" vertical="center"/>
    </xf>
    <xf numFmtId="0" fontId="1" fillId="5" borderId="21" xfId="0" applyFont="1" applyFill="1" applyBorder="1" applyAlignment="1">
      <alignment horizontal="centerContinuous" vertical="center" wrapText="1"/>
    </xf>
    <xf numFmtId="0" fontId="1" fillId="14" borderId="21" xfId="0" applyFont="1" applyFill="1" applyBorder="1" applyAlignment="1">
      <alignment horizontal="centerContinuous" vertical="center" wrapText="1"/>
    </xf>
    <xf numFmtId="0" fontId="1" fillId="5" borderId="26" xfId="0" applyFont="1" applyFill="1" applyBorder="1">
      <alignment horizontal="center" vertical="center"/>
    </xf>
    <xf numFmtId="0" fontId="1" fillId="14" borderId="26" xfId="0" applyFont="1" applyFill="1" applyBorder="1">
      <alignment horizontal="center" vertical="center"/>
    </xf>
    <xf numFmtId="0" fontId="1" fillId="14" borderId="22" xfId="0" applyFont="1" applyFill="1" applyBorder="1" applyAlignment="1">
      <alignment horizontal="centerContinuous" vertical="center" wrapText="1"/>
    </xf>
    <xf numFmtId="0" fontId="1" fillId="14" borderId="25" xfId="0" applyFont="1" applyFill="1" applyBorder="1">
      <alignment horizontal="center" vertical="center"/>
    </xf>
    <xf numFmtId="0" fontId="1" fillId="5" borderId="22" xfId="0" applyFont="1" applyFill="1" applyBorder="1" applyAlignment="1">
      <alignment horizontal="centerContinuous" vertical="center" wrapText="1"/>
    </xf>
    <xf numFmtId="0" fontId="1" fillId="5" borderId="25" xfId="0" applyFont="1" applyFill="1" applyBorder="1">
      <alignment horizontal="center" vertical="center"/>
    </xf>
    <xf numFmtId="0" fontId="1" fillId="3" borderId="22" xfId="0" applyFont="1" applyFill="1" applyBorder="1" applyAlignment="1">
      <alignment horizontal="centerContinuous" vertical="center" wrapText="1"/>
    </xf>
    <xf numFmtId="0" fontId="1" fillId="3" borderId="9" xfId="0" applyFont="1" applyFill="1" applyBorder="1" applyAlignment="1">
      <alignment horizontal="center" vertical="center" wrapText="1"/>
    </xf>
    <xf numFmtId="0" fontId="1" fillId="3" borderId="25" xfId="0" applyFont="1" applyFill="1" applyBorder="1">
      <alignment horizontal="center" vertical="center"/>
    </xf>
    <xf numFmtId="0" fontId="1" fillId="6" borderId="20" xfId="0" applyFont="1" applyFill="1" applyBorder="1" applyAlignment="1">
      <alignment horizontal="centerContinuous" vertical="center" wrapText="1"/>
    </xf>
    <xf numFmtId="0" fontId="1" fillId="14" borderId="20" xfId="0" applyFont="1" applyFill="1" applyBorder="1" applyAlignment="1">
      <alignment horizontal="centerContinuous" vertical="center" wrapText="1"/>
    </xf>
    <xf numFmtId="0" fontId="1" fillId="14" borderId="24" xfId="0" applyFont="1" applyFill="1" applyBorder="1">
      <alignment horizontal="center" vertical="center"/>
    </xf>
    <xf numFmtId="0" fontId="1" fillId="5" borderId="20" xfId="0" applyFont="1" applyFill="1" applyBorder="1" applyAlignment="1">
      <alignment horizontal="centerContinuous" vertical="center" wrapText="1"/>
    </xf>
    <xf numFmtId="0" fontId="1" fillId="5" borderId="24" xfId="0" applyFont="1" applyFill="1" applyBorder="1">
      <alignment horizontal="center" vertical="center"/>
    </xf>
    <xf numFmtId="0" fontId="1" fillId="6" borderId="21" xfId="0" applyFont="1" applyFill="1" applyBorder="1" applyAlignment="1">
      <alignment horizontal="centerContinuous" vertical="center" wrapText="1"/>
    </xf>
    <xf numFmtId="0" fontId="1" fillId="6" borderId="26" xfId="0" applyFont="1" applyFill="1" applyBorder="1">
      <alignment horizontal="center" vertical="center"/>
    </xf>
    <xf numFmtId="0" fontId="0" fillId="11" borderId="3" xfId="0" applyFill="1" applyBorder="1" applyAlignment="1">
      <alignment horizontal="left" vertical="center"/>
    </xf>
    <xf numFmtId="0" fontId="1" fillId="3" borderId="24" xfId="0" applyFont="1" applyFill="1" applyBorder="1">
      <alignment horizontal="center" vertical="center"/>
    </xf>
    <xf numFmtId="0" fontId="1" fillId="3" borderId="26" xfId="0" applyFont="1" applyFill="1" applyBorder="1">
      <alignment horizontal="center" vertical="center"/>
    </xf>
    <xf numFmtId="0" fontId="1" fillId="4" borderId="25" xfId="0" applyFont="1" applyFill="1" applyBorder="1">
      <alignment horizontal="center" vertical="center"/>
    </xf>
    <xf numFmtId="0" fontId="1" fillId="6" borderId="22" xfId="0" applyFont="1" applyFill="1" applyBorder="1" applyAlignment="1">
      <alignment horizontal="centerContinuous" vertical="center" wrapText="1"/>
    </xf>
    <xf numFmtId="0" fontId="1" fillId="6" borderId="25" xfId="0" applyFont="1" applyFill="1" applyBorder="1">
      <alignment horizontal="center" vertical="center"/>
    </xf>
    <xf numFmtId="0" fontId="1" fillId="6" borderId="24" xfId="0" applyFont="1" applyFill="1" applyBorder="1">
      <alignment horizontal="center" vertical="center"/>
    </xf>
    <xf numFmtId="0" fontId="1" fillId="4" borderId="30" xfId="0" applyFont="1" applyFill="1" applyBorder="1" applyAlignment="1">
      <alignment horizontal="centerContinuous" vertical="center" wrapText="1"/>
    </xf>
    <xf numFmtId="0" fontId="1" fillId="4" borderId="31" xfId="0" applyFont="1" applyFill="1" applyBorder="1">
      <alignment horizontal="center" vertical="center"/>
    </xf>
    <xf numFmtId="0" fontId="0" fillId="7" borderId="7" xfId="0" applyFill="1" applyBorder="1" applyAlignment="1">
      <alignment horizontal="left" vertical="center"/>
    </xf>
    <xf numFmtId="0" fontId="0" fillId="7" borderId="7" xfId="0" applyFill="1" applyBorder="1" applyAlignment="1">
      <alignment vertical="center"/>
    </xf>
  </cellXfs>
  <cellStyles count="2">
    <cellStyle name="Normal" xfId="0" builtinId="0" customBuiltin="1"/>
    <cellStyle name="Normal 2" xfId="1" xr:uid="{00000000-0005-0000-0000-000001000000}"/>
  </cellStyles>
  <dxfs count="1">
    <dxf>
      <font>
        <condense val="0"/>
        <extend val="0"/>
        <color auto="1"/>
      </font>
    </dxf>
  </dxfs>
  <tableStyles count="0" defaultTableStyle="TableStyleMedium9" defaultPivotStyle="PivotStyleLight16"/>
  <colors>
    <mruColors>
      <color rgb="FFFF0000"/>
      <color rgb="FF8080FF"/>
      <color rgb="FF80FFFF"/>
      <color rgb="FF80FF80"/>
      <color rgb="FFC0C0FF"/>
      <color rgb="FFC0FFFF"/>
      <color rgb="FFC0FFC0"/>
      <color rgb="FF800080"/>
      <color rgb="FFFFC0FF"/>
      <color rgb="FFFF8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teoalida.ro/" TargetMode="External"/><Relationship Id="rId2" Type="http://schemas.openxmlformats.org/officeDocument/2006/relationships/hyperlink" Target="http://www.teoalida.ro/" TargetMode="External"/><Relationship Id="rId1" Type="http://schemas.openxmlformats.org/officeDocument/2006/relationships/hyperlink" Target="http://www.teoalida.ro/" TargetMode="External"/><Relationship Id="rId5" Type="http://schemas.openxmlformats.org/officeDocument/2006/relationships/printerSettings" Target="../printerSettings/printerSettings1.bin"/><Relationship Id="rId4" Type="http://schemas.openxmlformats.org/officeDocument/2006/relationships/hyperlink" Target="https://www.teoalida.ro/lista-orase/"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ww.teoalida.ro/" TargetMode="External"/><Relationship Id="rId2" Type="http://schemas.openxmlformats.org/officeDocument/2006/relationships/hyperlink" Target="http://www.teoalida.ro/" TargetMode="External"/><Relationship Id="rId1" Type="http://schemas.openxmlformats.org/officeDocument/2006/relationships/hyperlink" Target="http://www.teoalida.ro/" TargetMode="External"/><Relationship Id="rId6" Type="http://schemas.openxmlformats.org/officeDocument/2006/relationships/printerSettings" Target="../printerSettings/printerSettings2.bin"/><Relationship Id="rId5" Type="http://schemas.openxmlformats.org/officeDocument/2006/relationships/hyperlink" Target="http://www.teoalida.ro/" TargetMode="External"/><Relationship Id="rId4" Type="http://schemas.openxmlformats.org/officeDocument/2006/relationships/hyperlink" Target="http://www.teoalida.ro/"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teoalida.r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106"/>
  <sheetViews>
    <sheetView tabSelected="1" zoomScaleNormal="100" workbookViewId="0">
      <pane xSplit="5" ySplit="5" topLeftCell="F6" activePane="bottomRight" state="frozen"/>
      <selection pane="topRight" activeCell="F1" sqref="F1"/>
      <selection pane="bottomLeft" activeCell="A7" sqref="A7"/>
      <selection pane="bottomRight" activeCell="F6" sqref="F6"/>
    </sheetView>
  </sheetViews>
  <sheetFormatPr baseColWidth="10" defaultColWidth="2.6640625" defaultRowHeight="13" x14ac:dyDescent="0.15"/>
  <cols>
    <col min="2" max="3" width="4.83203125" customWidth="1"/>
    <col min="4" max="4" width="16.6640625" customWidth="1"/>
    <col min="5" max="5" width="20.6640625" customWidth="1"/>
    <col min="6" max="6" width="19.6640625" customWidth="1"/>
    <col min="7" max="8" width="10.6640625" customWidth="1"/>
    <col min="9" max="19" width="9.6640625" customWidth="1"/>
    <col min="20" max="21" width="10.6640625" customWidth="1"/>
    <col min="22" max="28" width="9.6640625" customWidth="1"/>
    <col min="29" max="30" width="12.6640625" customWidth="1"/>
    <col min="31" max="32" width="6" customWidth="1"/>
    <col min="33" max="33" width="13.1640625" bestFit="1" customWidth="1"/>
    <col min="34" max="34" width="12.6640625" customWidth="1"/>
    <col min="35" max="35" width="8.6640625" customWidth="1"/>
    <col min="36" max="36" width="2.6640625" customWidth="1"/>
  </cols>
  <sheetData>
    <row r="1" spans="1:36" ht="14" thickBot="1" x14ac:dyDescent="0.2">
      <c r="B1" s="72"/>
      <c r="C1" s="72"/>
      <c r="D1" s="72"/>
      <c r="E1" s="72"/>
      <c r="F1" s="72"/>
      <c r="G1" s="72"/>
      <c r="H1" s="72"/>
      <c r="I1" s="72"/>
      <c r="J1" s="72"/>
      <c r="K1" s="72"/>
      <c r="L1" s="72"/>
      <c r="M1" s="72"/>
      <c r="N1" s="72"/>
      <c r="O1" s="72"/>
      <c r="P1" s="72"/>
      <c r="Q1" s="72"/>
      <c r="R1" s="72"/>
      <c r="S1" s="72"/>
      <c r="T1" s="72"/>
      <c r="U1" s="72"/>
      <c r="V1" s="72"/>
      <c r="W1" s="72"/>
      <c r="X1" s="72"/>
      <c r="Y1" s="72"/>
      <c r="Z1" s="72"/>
      <c r="AA1" s="72"/>
      <c r="AB1" s="72"/>
      <c r="AC1" s="72"/>
      <c r="AD1" s="72"/>
      <c r="AE1" s="72"/>
      <c r="AF1" s="72"/>
      <c r="AG1" s="72"/>
      <c r="AH1" s="72"/>
      <c r="AI1" s="72"/>
    </row>
    <row r="2" spans="1:36" ht="14" x14ac:dyDescent="0.15">
      <c r="B2" s="115" t="s">
        <v>150</v>
      </c>
      <c r="C2" s="116"/>
      <c r="D2" s="116"/>
      <c r="E2" s="119"/>
      <c r="F2" s="120" t="s">
        <v>631</v>
      </c>
      <c r="G2" s="117"/>
      <c r="H2" s="162"/>
      <c r="I2" s="168" t="s">
        <v>612</v>
      </c>
      <c r="J2" s="154"/>
      <c r="K2" s="154"/>
      <c r="L2" s="154"/>
      <c r="M2" s="154" t="s">
        <v>149</v>
      </c>
      <c r="N2" s="154"/>
      <c r="O2" s="154"/>
      <c r="P2" s="154"/>
      <c r="Q2" s="154"/>
      <c r="R2" s="154"/>
      <c r="S2" s="160"/>
      <c r="T2" s="166" t="s">
        <v>423</v>
      </c>
      <c r="U2" s="155"/>
      <c r="V2" s="155"/>
      <c r="W2" s="155"/>
      <c r="X2" s="155"/>
      <c r="Y2" s="155"/>
      <c r="Z2" s="155"/>
      <c r="AA2" s="155"/>
      <c r="AB2" s="158"/>
      <c r="AC2" s="165" t="s">
        <v>630</v>
      </c>
      <c r="AD2" s="170"/>
      <c r="AE2" s="170"/>
      <c r="AF2" s="170"/>
      <c r="AG2" s="170"/>
      <c r="AH2" s="176"/>
      <c r="AI2" s="179" t="s">
        <v>150</v>
      </c>
      <c r="AJ2" s="109"/>
    </row>
    <row r="3" spans="1:36" ht="42" x14ac:dyDescent="0.15">
      <c r="B3" s="45" t="s">
        <v>151</v>
      </c>
      <c r="C3" s="118" t="s">
        <v>75</v>
      </c>
      <c r="D3" s="118" t="s">
        <v>76</v>
      </c>
      <c r="E3" s="46" t="s">
        <v>606</v>
      </c>
      <c r="F3" s="54" t="s">
        <v>415</v>
      </c>
      <c r="G3" s="55" t="s">
        <v>152</v>
      </c>
      <c r="H3" s="163" t="s">
        <v>153</v>
      </c>
      <c r="I3" s="47" t="s">
        <v>597</v>
      </c>
      <c r="J3" s="49" t="s">
        <v>163</v>
      </c>
      <c r="K3" s="49" t="s">
        <v>162</v>
      </c>
      <c r="L3" s="49" t="s">
        <v>161</v>
      </c>
      <c r="M3" s="49" t="s">
        <v>160</v>
      </c>
      <c r="N3" s="49" t="s">
        <v>159</v>
      </c>
      <c r="O3" s="49" t="s">
        <v>158</v>
      </c>
      <c r="P3" s="49" t="s">
        <v>157</v>
      </c>
      <c r="Q3" s="49" t="s">
        <v>156</v>
      </c>
      <c r="R3" s="49" t="s">
        <v>155</v>
      </c>
      <c r="S3" s="48" t="s">
        <v>154</v>
      </c>
      <c r="T3" s="121" t="s">
        <v>599</v>
      </c>
      <c r="U3" s="122" t="s">
        <v>164</v>
      </c>
      <c r="V3" s="122" t="s">
        <v>598</v>
      </c>
      <c r="W3" s="122" t="s">
        <v>91</v>
      </c>
      <c r="X3" s="122" t="s">
        <v>90</v>
      </c>
      <c r="Y3" s="122" t="s">
        <v>89</v>
      </c>
      <c r="Z3" s="122" t="s">
        <v>88</v>
      </c>
      <c r="AA3" s="122" t="s">
        <v>87</v>
      </c>
      <c r="AB3" s="123" t="s">
        <v>86</v>
      </c>
      <c r="AC3" s="50" t="s">
        <v>510</v>
      </c>
      <c r="AD3" s="51" t="s">
        <v>167</v>
      </c>
      <c r="AE3" s="51" t="s">
        <v>508</v>
      </c>
      <c r="AF3" s="51" t="s">
        <v>509</v>
      </c>
      <c r="AG3" s="51" t="s">
        <v>165</v>
      </c>
      <c r="AH3" s="52" t="s">
        <v>166</v>
      </c>
      <c r="AI3" s="53" t="s">
        <v>629</v>
      </c>
      <c r="AJ3" s="109"/>
    </row>
    <row r="4" spans="1:36" ht="14" thickBot="1" x14ac:dyDescent="0.2">
      <c r="B4" s="152">
        <f t="shared" ref="B4:AI4" si="0">COUNTA(B29:B186)</f>
        <v>73</v>
      </c>
      <c r="C4" s="153">
        <f t="shared" si="0"/>
        <v>69</v>
      </c>
      <c r="D4" s="153">
        <f t="shared" si="0"/>
        <v>70</v>
      </c>
      <c r="E4" s="175">
        <f t="shared" si="0"/>
        <v>69</v>
      </c>
      <c r="F4" s="173">
        <f t="shared" si="0"/>
        <v>69</v>
      </c>
      <c r="G4" s="174">
        <f t="shared" si="0"/>
        <v>69</v>
      </c>
      <c r="H4" s="164">
        <f t="shared" si="0"/>
        <v>69</v>
      </c>
      <c r="I4" s="169">
        <f t="shared" si="0"/>
        <v>69</v>
      </c>
      <c r="J4" s="156">
        <f t="shared" si="0"/>
        <v>69</v>
      </c>
      <c r="K4" s="156">
        <f t="shared" si="0"/>
        <v>69</v>
      </c>
      <c r="L4" s="156">
        <f t="shared" si="0"/>
        <v>69</v>
      </c>
      <c r="M4" s="156">
        <f t="shared" si="0"/>
        <v>12</v>
      </c>
      <c r="N4" s="156">
        <f t="shared" si="0"/>
        <v>12</v>
      </c>
      <c r="O4" s="156">
        <f t="shared" si="0"/>
        <v>10</v>
      </c>
      <c r="P4" s="156">
        <f t="shared" si="0"/>
        <v>9</v>
      </c>
      <c r="Q4" s="156">
        <f t="shared" si="0"/>
        <v>5</v>
      </c>
      <c r="R4" s="156">
        <f t="shared" si="0"/>
        <v>9</v>
      </c>
      <c r="S4" s="161">
        <f t="shared" si="0"/>
        <v>4</v>
      </c>
      <c r="T4" s="167">
        <f t="shared" si="0"/>
        <v>70</v>
      </c>
      <c r="U4" s="157">
        <f t="shared" si="0"/>
        <v>70</v>
      </c>
      <c r="V4" s="157">
        <f t="shared" si="0"/>
        <v>70</v>
      </c>
      <c r="W4" s="157">
        <f t="shared" si="0"/>
        <v>70</v>
      </c>
      <c r="X4" s="157">
        <f t="shared" si="0"/>
        <v>70</v>
      </c>
      <c r="Y4" s="157">
        <f t="shared" si="0"/>
        <v>70</v>
      </c>
      <c r="Z4" s="157">
        <f t="shared" si="0"/>
        <v>70</v>
      </c>
      <c r="AA4" s="157">
        <f t="shared" si="0"/>
        <v>70</v>
      </c>
      <c r="AB4" s="159">
        <f t="shared" si="0"/>
        <v>70</v>
      </c>
      <c r="AC4" s="178">
        <f t="shared" si="0"/>
        <v>69</v>
      </c>
      <c r="AD4" s="171">
        <f t="shared" si="0"/>
        <v>69</v>
      </c>
      <c r="AE4" s="171">
        <f t="shared" si="0"/>
        <v>69</v>
      </c>
      <c r="AF4" s="171">
        <f t="shared" si="0"/>
        <v>69</v>
      </c>
      <c r="AG4" s="171">
        <f t="shared" si="0"/>
        <v>69</v>
      </c>
      <c r="AH4" s="177">
        <f t="shared" si="0"/>
        <v>69</v>
      </c>
      <c r="AI4" s="180">
        <f t="shared" si="0"/>
        <v>1</v>
      </c>
      <c r="AJ4" s="109"/>
    </row>
    <row r="5" spans="1:36" x14ac:dyDescent="0.15">
      <c r="B5" s="71"/>
      <c r="C5" s="71"/>
      <c r="D5" s="71"/>
      <c r="E5" s="71"/>
      <c r="F5" s="71"/>
      <c r="G5" s="71"/>
      <c r="H5" s="71"/>
      <c r="I5" s="71"/>
      <c r="J5" s="71"/>
      <c r="K5" s="71"/>
      <c r="L5" s="71"/>
      <c r="M5" s="71"/>
      <c r="N5" s="71"/>
      <c r="O5" s="71"/>
      <c r="P5" s="71"/>
      <c r="Q5" s="71"/>
      <c r="R5" s="71"/>
      <c r="S5" s="71"/>
      <c r="T5" s="71"/>
      <c r="U5" s="71"/>
      <c r="V5" s="71"/>
      <c r="W5" s="71"/>
      <c r="X5" s="71"/>
      <c r="Y5" s="71"/>
      <c r="Z5" s="71"/>
      <c r="AA5" s="71"/>
      <c r="AB5" s="71"/>
      <c r="AC5" s="71"/>
      <c r="AD5" s="71"/>
      <c r="AE5" s="71"/>
      <c r="AF5" s="71"/>
      <c r="AG5" s="71"/>
      <c r="AH5" s="71"/>
      <c r="AI5" s="71"/>
    </row>
    <row r="6" spans="1:36" ht="25" x14ac:dyDescent="0.15">
      <c r="B6" s="3" t="s">
        <v>421</v>
      </c>
      <c r="C6" s="3"/>
    </row>
    <row r="7" spans="1:36" ht="18" x14ac:dyDescent="0.15">
      <c r="B7" s="4" t="s">
        <v>422</v>
      </c>
      <c r="C7" s="4"/>
    </row>
    <row r="8" spans="1:36" ht="18" x14ac:dyDescent="0.15">
      <c r="B8" s="4" t="s">
        <v>69</v>
      </c>
      <c r="C8" s="4"/>
    </row>
    <row r="10" spans="1:36" ht="18" x14ac:dyDescent="0.15">
      <c r="B10" s="4" t="s">
        <v>627</v>
      </c>
      <c r="C10" s="2"/>
    </row>
    <row r="11" spans="1:36" ht="18" x14ac:dyDescent="0.15">
      <c r="B11" s="4" t="s">
        <v>628</v>
      </c>
      <c r="C11" s="2"/>
    </row>
    <row r="12" spans="1:36" ht="14" thickBot="1" x14ac:dyDescent="0.2"/>
    <row r="13" spans="1:36" ht="19" thickBot="1" x14ac:dyDescent="0.2">
      <c r="A13" t="s">
        <v>414</v>
      </c>
      <c r="B13" s="56"/>
      <c r="C13" s="112"/>
      <c r="D13" s="113" t="s">
        <v>625</v>
      </c>
      <c r="E13" s="57"/>
      <c r="F13" s="58"/>
      <c r="G13" s="59"/>
      <c r="H13" s="60"/>
      <c r="I13" s="61"/>
      <c r="J13" s="62"/>
      <c r="K13" s="62"/>
      <c r="L13" s="62"/>
      <c r="M13" s="62"/>
      <c r="N13" s="62"/>
      <c r="O13" s="62"/>
      <c r="P13" s="62"/>
      <c r="Q13" s="62"/>
      <c r="R13" s="62"/>
      <c r="S13" s="63"/>
      <c r="T13" s="64" t="str">
        <f>IFERROR((J13/M13),"")</f>
        <v/>
      </c>
      <c r="U13" s="65" t="str">
        <f>IFERROR((L13/P13),"")</f>
        <v/>
      </c>
      <c r="V13" s="65" t="str">
        <f t="shared" ref="V13" si="1">IFERROR((I13/J13),"")</f>
        <v/>
      </c>
      <c r="W13" s="65" t="str">
        <f t="shared" ref="W13" si="2">IFERROR((J13/K13),"")</f>
        <v/>
      </c>
      <c r="X13" s="65" t="str">
        <f t="shared" ref="X13" si="3">IFERROR((K13/L13),"")</f>
        <v/>
      </c>
      <c r="Y13" s="65" t="str">
        <f t="shared" ref="Y13" si="4">IFERROR((L13/M13),"")</f>
        <v/>
      </c>
      <c r="Z13" s="65" t="str">
        <f t="shared" ref="Z13" si="5">IFERROR((M13/N13),"")</f>
        <v/>
      </c>
      <c r="AA13" s="65" t="str">
        <f t="shared" ref="AA13" si="6">IFERROR((N13/O13),"")</f>
        <v/>
      </c>
      <c r="AB13" s="66" t="str">
        <f t="shared" ref="AB13" si="7">IFERROR((O13/P13),"")</f>
        <v/>
      </c>
      <c r="AC13" s="67"/>
      <c r="AD13" s="68"/>
      <c r="AE13" s="68"/>
      <c r="AF13" s="68"/>
      <c r="AG13" s="68"/>
      <c r="AH13" s="69"/>
      <c r="AI13" s="129"/>
      <c r="AJ13" s="109"/>
    </row>
    <row r="14" spans="1:36" x14ac:dyDescent="0.15">
      <c r="B14" s="9">
        <f t="shared" ref="B14:B28" si="8">B13+1</f>
        <v>1</v>
      </c>
      <c r="C14" s="130" t="s">
        <v>127</v>
      </c>
      <c r="D14" s="114" t="s">
        <v>14</v>
      </c>
      <c r="E14" s="110" t="s">
        <v>38</v>
      </c>
      <c r="F14" s="5" t="s">
        <v>412</v>
      </c>
      <c r="G14" s="44" t="s">
        <v>617</v>
      </c>
      <c r="H14" s="6" t="s">
        <v>617</v>
      </c>
      <c r="I14" s="13">
        <v>1716961</v>
      </c>
      <c r="J14" s="14">
        <v>1883425</v>
      </c>
      <c r="K14" s="14">
        <v>1926334</v>
      </c>
      <c r="L14" s="14">
        <v>2067545</v>
      </c>
      <c r="M14" s="14">
        <v>1807239</v>
      </c>
      <c r="N14" s="14">
        <v>1366684</v>
      </c>
      <c r="O14" s="14">
        <v>1177661</v>
      </c>
      <c r="P14" s="14">
        <v>1041807</v>
      </c>
      <c r="Q14" s="124">
        <v>992536</v>
      </c>
      <c r="R14" s="14">
        <v>639040</v>
      </c>
      <c r="S14" s="15">
        <v>341321</v>
      </c>
      <c r="T14" s="26">
        <v>0.83043464592064498</v>
      </c>
      <c r="U14" s="27">
        <v>1.9845758379431122</v>
      </c>
      <c r="V14" s="27">
        <v>0.91161633725792113</v>
      </c>
      <c r="W14" s="27">
        <v>0.97772504664300164</v>
      </c>
      <c r="X14" s="27">
        <v>0.93170112379657999</v>
      </c>
      <c r="Y14" s="27">
        <v>1.1440351829503459</v>
      </c>
      <c r="Z14" s="27">
        <v>1.322353228690758</v>
      </c>
      <c r="AA14" s="27">
        <v>1.1605071408495313</v>
      </c>
      <c r="AB14" s="28">
        <v>1.1304022722058884</v>
      </c>
      <c r="AC14" s="172" t="s">
        <v>511</v>
      </c>
      <c r="AD14" s="70" t="s">
        <v>504</v>
      </c>
      <c r="AE14" s="40">
        <v>44.44</v>
      </c>
      <c r="AF14" s="40">
        <v>26.1</v>
      </c>
      <c r="AG14" s="40" t="s">
        <v>229</v>
      </c>
      <c r="AH14" s="41" t="s">
        <v>230</v>
      </c>
      <c r="AI14" s="182" t="s">
        <v>596</v>
      </c>
    </row>
    <row r="15" spans="1:36" x14ac:dyDescent="0.15">
      <c r="B15" s="9">
        <f t="shared" si="8"/>
        <v>2</v>
      </c>
      <c r="C15" s="130" t="s">
        <v>111</v>
      </c>
      <c r="D15" s="114" t="s">
        <v>18</v>
      </c>
      <c r="E15" s="110" t="s">
        <v>112</v>
      </c>
      <c r="F15" s="5" t="s">
        <v>412</v>
      </c>
      <c r="G15" s="44" t="s">
        <v>617</v>
      </c>
      <c r="H15" s="6" t="s">
        <v>617</v>
      </c>
      <c r="I15" s="13">
        <v>286598</v>
      </c>
      <c r="J15" s="14">
        <v>324576</v>
      </c>
      <c r="K15" s="14">
        <v>317953</v>
      </c>
      <c r="L15" s="14">
        <v>328602</v>
      </c>
      <c r="M15" s="14">
        <v>262858</v>
      </c>
      <c r="N15" s="14">
        <v>185663</v>
      </c>
      <c r="O15" s="14">
        <v>154723</v>
      </c>
      <c r="P15" s="124">
        <v>117915</v>
      </c>
      <c r="Q15" s="124">
        <v>110956</v>
      </c>
      <c r="R15" s="124">
        <v>100844</v>
      </c>
      <c r="S15" s="15">
        <v>60808</v>
      </c>
      <c r="T15" s="26">
        <v>0.87217363254027669</v>
      </c>
      <c r="U15" s="27">
        <v>2.7867701310265871</v>
      </c>
      <c r="V15" s="27">
        <v>0.88299196490190279</v>
      </c>
      <c r="W15" s="27">
        <v>1.0208301226910896</v>
      </c>
      <c r="X15" s="27">
        <v>0.96759301525858032</v>
      </c>
      <c r="Y15" s="27">
        <v>1.2501122278949091</v>
      </c>
      <c r="Z15" s="27">
        <v>1.4157802039178511</v>
      </c>
      <c r="AA15" s="27">
        <v>1.1999702694492738</v>
      </c>
      <c r="AB15" s="28">
        <v>1.3121570622906331</v>
      </c>
      <c r="AC15" s="172" t="s">
        <v>513</v>
      </c>
      <c r="AD15" s="70" t="s">
        <v>430</v>
      </c>
      <c r="AE15" s="40">
        <v>46.77</v>
      </c>
      <c r="AF15" s="40">
        <v>23.58</v>
      </c>
      <c r="AG15" s="40" t="s">
        <v>181</v>
      </c>
      <c r="AH15" s="41" t="s">
        <v>182</v>
      </c>
      <c r="AI15" s="182" t="s">
        <v>183</v>
      </c>
    </row>
    <row r="16" spans="1:36" x14ac:dyDescent="0.15">
      <c r="B16" s="9">
        <f t="shared" si="8"/>
        <v>3</v>
      </c>
      <c r="C16" s="130" t="s">
        <v>126</v>
      </c>
      <c r="D16" s="114" t="s">
        <v>41</v>
      </c>
      <c r="E16" s="110" t="s">
        <v>41</v>
      </c>
      <c r="F16" s="5" t="s">
        <v>412</v>
      </c>
      <c r="G16" s="44" t="s">
        <v>617</v>
      </c>
      <c r="H16" s="6" t="s">
        <v>617</v>
      </c>
      <c r="I16" s="13">
        <v>271692</v>
      </c>
      <c r="J16" s="14">
        <v>290422</v>
      </c>
      <c r="K16" s="14">
        <v>320888</v>
      </c>
      <c r="L16" s="14">
        <v>344425</v>
      </c>
      <c r="M16" s="14">
        <v>265002</v>
      </c>
      <c r="N16" s="14">
        <v>161023</v>
      </c>
      <c r="O16" s="14">
        <v>112977</v>
      </c>
      <c r="P16" s="124">
        <v>94075</v>
      </c>
      <c r="Q16" s="124">
        <v>111669</v>
      </c>
      <c r="R16" s="14">
        <v>102872</v>
      </c>
      <c r="S16" s="15">
        <v>75229</v>
      </c>
      <c r="T16" s="26">
        <v>0.78882775640560354</v>
      </c>
      <c r="U16" s="27">
        <v>3.6611745947382408</v>
      </c>
      <c r="V16" s="27">
        <v>0.93550764060573921</v>
      </c>
      <c r="W16" s="27">
        <v>0.9050572162249757</v>
      </c>
      <c r="X16" s="27">
        <v>0.93166291645496113</v>
      </c>
      <c r="Y16" s="27">
        <v>1.2997071720213433</v>
      </c>
      <c r="Z16" s="27">
        <v>1.6457400495581376</v>
      </c>
      <c r="AA16" s="27">
        <v>1.4252724005771087</v>
      </c>
      <c r="AB16" s="28">
        <v>1.2009247940473027</v>
      </c>
      <c r="AC16" s="172" t="s">
        <v>512</v>
      </c>
      <c r="AD16" s="70" t="s">
        <v>503</v>
      </c>
      <c r="AE16" s="40">
        <v>47.16</v>
      </c>
      <c r="AF16" s="40">
        <v>27.59</v>
      </c>
      <c r="AG16" s="40" t="s">
        <v>226</v>
      </c>
      <c r="AH16" s="41" t="s">
        <v>227</v>
      </c>
      <c r="AI16" s="182" t="s">
        <v>228</v>
      </c>
    </row>
    <row r="17" spans="1:36" x14ac:dyDescent="0.15">
      <c r="B17" s="9">
        <f t="shared" si="8"/>
        <v>4</v>
      </c>
      <c r="C17" s="130" t="s">
        <v>113</v>
      </c>
      <c r="D17" s="114" t="s">
        <v>52</v>
      </c>
      <c r="E17" s="110" t="s">
        <v>52</v>
      </c>
      <c r="F17" s="5" t="s">
        <v>412</v>
      </c>
      <c r="G17" s="44" t="s">
        <v>617</v>
      </c>
      <c r="H17" s="6" t="s">
        <v>617</v>
      </c>
      <c r="I17" s="13">
        <v>263688</v>
      </c>
      <c r="J17" s="14">
        <v>283872</v>
      </c>
      <c r="K17" s="14">
        <v>310471</v>
      </c>
      <c r="L17" s="14">
        <v>350581</v>
      </c>
      <c r="M17" s="14">
        <v>256978</v>
      </c>
      <c r="N17" s="14">
        <v>150276</v>
      </c>
      <c r="O17" s="14">
        <v>99676</v>
      </c>
      <c r="P17" s="14">
        <v>78586</v>
      </c>
      <c r="Q17" s="124">
        <v>80028</v>
      </c>
      <c r="R17" s="14">
        <v>59164</v>
      </c>
      <c r="S17" s="15">
        <v>27201</v>
      </c>
      <c r="T17" s="26">
        <v>0.75214572381275657</v>
      </c>
      <c r="U17" s="27">
        <v>4.4611126663782352</v>
      </c>
      <c r="V17" s="27">
        <v>0.92889753128170438</v>
      </c>
      <c r="W17" s="27">
        <v>0.91432694196881514</v>
      </c>
      <c r="X17" s="27">
        <v>0.8855899207315856</v>
      </c>
      <c r="Y17" s="27">
        <v>1.3642451883040572</v>
      </c>
      <c r="Z17" s="27">
        <v>1.7100401927120765</v>
      </c>
      <c r="AA17" s="27">
        <v>1.5076447690517276</v>
      </c>
      <c r="AB17" s="28">
        <v>1.26836841167638</v>
      </c>
      <c r="AC17" s="172" t="s">
        <v>522</v>
      </c>
      <c r="AD17" s="70" t="s">
        <v>431</v>
      </c>
      <c r="AE17" s="40">
        <v>44.17</v>
      </c>
      <c r="AF17" s="40">
        <v>28.64</v>
      </c>
      <c r="AG17" s="40" t="s">
        <v>184</v>
      </c>
      <c r="AH17" s="41" t="s">
        <v>185</v>
      </c>
      <c r="AI17" s="182" t="s">
        <v>186</v>
      </c>
    </row>
    <row r="18" spans="1:36" x14ac:dyDescent="0.15">
      <c r="B18" s="9">
        <f t="shared" si="8"/>
        <v>5</v>
      </c>
      <c r="C18" s="130" t="s">
        <v>141</v>
      </c>
      <c r="D18" s="114" t="s">
        <v>142</v>
      </c>
      <c r="E18" s="110" t="s">
        <v>46</v>
      </c>
      <c r="F18" s="5" t="s">
        <v>412</v>
      </c>
      <c r="G18" s="44" t="s">
        <v>617</v>
      </c>
      <c r="H18" s="6" t="s">
        <v>617</v>
      </c>
      <c r="I18" s="13">
        <v>250849</v>
      </c>
      <c r="J18" s="14">
        <v>319279</v>
      </c>
      <c r="K18" s="14">
        <v>317660</v>
      </c>
      <c r="L18" s="14">
        <v>334115</v>
      </c>
      <c r="M18" s="14">
        <v>269353</v>
      </c>
      <c r="N18" s="14">
        <v>174243</v>
      </c>
      <c r="O18" s="14">
        <v>142257</v>
      </c>
      <c r="P18" s="14">
        <v>111987</v>
      </c>
      <c r="Q18" s="124">
        <v>110840</v>
      </c>
      <c r="R18" s="14">
        <v>91580</v>
      </c>
      <c r="S18" s="15">
        <v>72555</v>
      </c>
      <c r="T18" s="26">
        <v>0.75078640587821555</v>
      </c>
      <c r="U18" s="27">
        <v>2.9835159438149073</v>
      </c>
      <c r="V18" s="27">
        <v>0.78567334525602994</v>
      </c>
      <c r="W18" s="27">
        <v>1.0050966442107914</v>
      </c>
      <c r="X18" s="27">
        <v>0.95075049010071377</v>
      </c>
      <c r="Y18" s="27">
        <v>1.2404354137507285</v>
      </c>
      <c r="Z18" s="27">
        <v>1.545846891984183</v>
      </c>
      <c r="AA18" s="27">
        <v>1.2248465804846158</v>
      </c>
      <c r="AB18" s="28">
        <v>1.2702992311607597</v>
      </c>
      <c r="AC18" s="172" t="s">
        <v>515</v>
      </c>
      <c r="AD18" s="70" t="s">
        <v>507</v>
      </c>
      <c r="AE18" s="40">
        <v>45.8</v>
      </c>
      <c r="AF18" s="40">
        <v>21.29</v>
      </c>
      <c r="AG18" s="40" t="s">
        <v>237</v>
      </c>
      <c r="AH18" s="41" t="s">
        <v>238</v>
      </c>
      <c r="AI18" s="182" t="s">
        <v>180</v>
      </c>
    </row>
    <row r="19" spans="1:36" x14ac:dyDescent="0.15">
      <c r="B19" s="9">
        <f t="shared" si="8"/>
        <v>6</v>
      </c>
      <c r="C19" s="130" t="s">
        <v>104</v>
      </c>
      <c r="D19" s="114" t="s">
        <v>37</v>
      </c>
      <c r="E19" s="110" t="s">
        <v>37</v>
      </c>
      <c r="F19" s="5" t="s">
        <v>412</v>
      </c>
      <c r="G19" s="44" t="s">
        <v>617</v>
      </c>
      <c r="H19" s="6" t="s">
        <v>617</v>
      </c>
      <c r="I19" s="13">
        <v>237589</v>
      </c>
      <c r="J19" s="14">
        <v>253200</v>
      </c>
      <c r="K19" s="14">
        <v>284596</v>
      </c>
      <c r="L19" s="14">
        <v>323736</v>
      </c>
      <c r="M19" s="125">
        <v>256475</v>
      </c>
      <c r="N19" s="127">
        <v>152552</v>
      </c>
      <c r="O19" s="126">
        <v>123834</v>
      </c>
      <c r="P19" s="14">
        <v>82984</v>
      </c>
      <c r="Q19" s="14">
        <v>84557</v>
      </c>
      <c r="R19" s="14">
        <v>59232</v>
      </c>
      <c r="S19" s="15"/>
      <c r="T19" s="26">
        <v>0.73389737316826054</v>
      </c>
      <c r="U19" s="27">
        <v>3.9011857707509883</v>
      </c>
      <c r="V19" s="27">
        <v>0.9383451816745656</v>
      </c>
      <c r="W19" s="27">
        <v>0.88968221619418408</v>
      </c>
      <c r="X19" s="27">
        <v>0.87909901895371534</v>
      </c>
      <c r="Y19" s="27">
        <v>1.2622516814504339</v>
      </c>
      <c r="Z19" s="27">
        <v>1.6812300068173476</v>
      </c>
      <c r="AA19" s="27">
        <v>1.2319072306474796</v>
      </c>
      <c r="AB19" s="28">
        <v>1.4922635688807482</v>
      </c>
      <c r="AC19" s="172" t="s">
        <v>521</v>
      </c>
      <c r="AD19" s="70" t="s">
        <v>429</v>
      </c>
      <c r="AE19" s="40">
        <v>45.65</v>
      </c>
      <c r="AF19" s="40">
        <v>25.6</v>
      </c>
      <c r="AG19" s="40" t="s">
        <v>63</v>
      </c>
      <c r="AH19" s="41" t="s">
        <v>64</v>
      </c>
      <c r="AI19" s="182" t="s">
        <v>179</v>
      </c>
    </row>
    <row r="20" spans="1:36" x14ac:dyDescent="0.15">
      <c r="B20" s="9">
        <f t="shared" si="8"/>
        <v>7</v>
      </c>
      <c r="C20" s="130" t="s">
        <v>117</v>
      </c>
      <c r="D20" s="114" t="s">
        <v>11</v>
      </c>
      <c r="E20" s="110" t="s">
        <v>19</v>
      </c>
      <c r="F20" s="5" t="s">
        <v>412</v>
      </c>
      <c r="G20" s="44" t="s">
        <v>617</v>
      </c>
      <c r="H20" s="6" t="s">
        <v>617</v>
      </c>
      <c r="I20" s="13">
        <v>234140</v>
      </c>
      <c r="J20" s="14">
        <v>269506</v>
      </c>
      <c r="K20" s="14">
        <v>302601</v>
      </c>
      <c r="L20" s="14">
        <v>303959</v>
      </c>
      <c r="M20" s="14">
        <v>221261</v>
      </c>
      <c r="N20" s="14">
        <v>148711</v>
      </c>
      <c r="O20" s="14">
        <v>96897</v>
      </c>
      <c r="P20" s="14">
        <v>84574</v>
      </c>
      <c r="Q20" s="124">
        <v>77051</v>
      </c>
      <c r="R20" s="14">
        <v>63215</v>
      </c>
      <c r="S20" s="15">
        <v>51404</v>
      </c>
      <c r="T20" s="26">
        <v>0.77030125773541824</v>
      </c>
      <c r="U20" s="27">
        <v>3.5940005202544518</v>
      </c>
      <c r="V20" s="27">
        <v>0.86877472115648635</v>
      </c>
      <c r="W20" s="27">
        <v>0.89063155772783298</v>
      </c>
      <c r="X20" s="27">
        <v>0.9955322921841433</v>
      </c>
      <c r="Y20" s="27">
        <v>1.3737576888832645</v>
      </c>
      <c r="Z20" s="27">
        <v>1.4878590016878375</v>
      </c>
      <c r="AA20" s="27">
        <v>1.5347327574641114</v>
      </c>
      <c r="AB20" s="28">
        <v>1.1457067183768062</v>
      </c>
      <c r="AC20" s="172" t="s">
        <v>520</v>
      </c>
      <c r="AD20" s="70" t="s">
        <v>432</v>
      </c>
      <c r="AE20" s="40">
        <v>44.33</v>
      </c>
      <c r="AF20" s="40">
        <v>23.82</v>
      </c>
      <c r="AG20" s="40" t="s">
        <v>61</v>
      </c>
      <c r="AH20" s="41" t="s">
        <v>62</v>
      </c>
      <c r="AI20" s="182" t="s">
        <v>188</v>
      </c>
    </row>
    <row r="21" spans="1:36" x14ac:dyDescent="0.15">
      <c r="B21" s="9">
        <f t="shared" si="8"/>
        <v>8</v>
      </c>
      <c r="C21" s="130" t="s">
        <v>118</v>
      </c>
      <c r="D21" s="114" t="s">
        <v>53</v>
      </c>
      <c r="E21" s="110" t="s">
        <v>53</v>
      </c>
      <c r="F21" s="5" t="s">
        <v>412</v>
      </c>
      <c r="G21" s="44" t="s">
        <v>617</v>
      </c>
      <c r="H21" s="6" t="s">
        <v>617</v>
      </c>
      <c r="I21" s="13">
        <v>217851</v>
      </c>
      <c r="J21" s="14">
        <v>249432</v>
      </c>
      <c r="K21" s="14">
        <v>298861</v>
      </c>
      <c r="L21" s="14">
        <v>326141</v>
      </c>
      <c r="M21" s="14">
        <v>238292</v>
      </c>
      <c r="N21" s="14">
        <v>151415</v>
      </c>
      <c r="O21" s="14">
        <v>95646</v>
      </c>
      <c r="P21" s="14">
        <v>80411</v>
      </c>
      <c r="Q21" s="124">
        <v>95545</v>
      </c>
      <c r="R21" s="14">
        <v>100611</v>
      </c>
      <c r="S21" s="15">
        <v>71641</v>
      </c>
      <c r="T21" s="26">
        <v>0.66796569581867971</v>
      </c>
      <c r="U21" s="27">
        <v>4.0559251843653232</v>
      </c>
      <c r="V21" s="27">
        <v>0.87338833830462814</v>
      </c>
      <c r="W21" s="27">
        <v>0.83460873114926337</v>
      </c>
      <c r="X21" s="27">
        <v>0.91635519606550542</v>
      </c>
      <c r="Y21" s="27">
        <v>1.3686611384351972</v>
      </c>
      <c r="Z21" s="27">
        <v>1.5737674602912526</v>
      </c>
      <c r="AA21" s="27">
        <v>1.5830771804361918</v>
      </c>
      <c r="AB21" s="28">
        <v>1.1894641280421834</v>
      </c>
      <c r="AC21" s="172" t="s">
        <v>514</v>
      </c>
      <c r="AD21" s="70" t="s">
        <v>433</v>
      </c>
      <c r="AE21" s="40">
        <v>45.44</v>
      </c>
      <c r="AF21" s="40">
        <v>28.03</v>
      </c>
      <c r="AG21" s="40" t="s">
        <v>189</v>
      </c>
      <c r="AH21" s="41" t="s">
        <v>190</v>
      </c>
      <c r="AI21" s="182" t="s">
        <v>191</v>
      </c>
    </row>
    <row r="22" spans="1:36" x14ac:dyDescent="0.15">
      <c r="B22" s="9">
        <f t="shared" si="8"/>
        <v>9</v>
      </c>
      <c r="C22" s="130" t="s">
        <v>100</v>
      </c>
      <c r="D22" s="114" t="s">
        <v>12</v>
      </c>
      <c r="E22" s="110" t="s">
        <v>24</v>
      </c>
      <c r="F22" s="5" t="s">
        <v>412</v>
      </c>
      <c r="G22" s="44" t="s">
        <v>617</v>
      </c>
      <c r="H22" s="6" t="s">
        <v>617</v>
      </c>
      <c r="I22" s="13">
        <v>183105</v>
      </c>
      <c r="J22" s="14">
        <v>196367</v>
      </c>
      <c r="K22" s="14">
        <v>206614</v>
      </c>
      <c r="L22" s="14">
        <v>222741</v>
      </c>
      <c r="M22" s="14">
        <v>170531</v>
      </c>
      <c r="N22" s="14">
        <v>122534</v>
      </c>
      <c r="O22" s="14">
        <v>98950</v>
      </c>
      <c r="P22" s="14">
        <v>82282</v>
      </c>
      <c r="Q22" s="124">
        <v>92942</v>
      </c>
      <c r="R22" s="14">
        <v>82687</v>
      </c>
      <c r="S22" s="15">
        <v>64169</v>
      </c>
      <c r="T22" s="26">
        <v>0.82205341629964845</v>
      </c>
      <c r="U22" s="27">
        <v>2.7070440679614012</v>
      </c>
      <c r="V22" s="27">
        <v>0.93246319391751165</v>
      </c>
      <c r="W22" s="27">
        <v>0.95040510323598593</v>
      </c>
      <c r="X22" s="27">
        <v>0.92759752358119973</v>
      </c>
      <c r="Y22" s="27">
        <v>1.3061613430989087</v>
      </c>
      <c r="Z22" s="27">
        <v>1.3917035271842917</v>
      </c>
      <c r="AA22" s="27">
        <v>1.2383425972713491</v>
      </c>
      <c r="AB22" s="28">
        <v>1.2025716438589242</v>
      </c>
      <c r="AC22" s="172" t="s">
        <v>516</v>
      </c>
      <c r="AD22" s="70" t="s">
        <v>427</v>
      </c>
      <c r="AE22" s="40">
        <v>47.07</v>
      </c>
      <c r="AF22" s="40">
        <v>21.92</v>
      </c>
      <c r="AG22" s="40" t="s">
        <v>174</v>
      </c>
      <c r="AH22" s="41" t="s">
        <v>175</v>
      </c>
      <c r="AI22" s="182" t="s">
        <v>176</v>
      </c>
    </row>
    <row r="23" spans="1:36" x14ac:dyDescent="0.15">
      <c r="B23" s="9">
        <f t="shared" si="8"/>
        <v>10</v>
      </c>
      <c r="C23" s="130" t="s">
        <v>134</v>
      </c>
      <c r="D23" s="114" t="s">
        <v>17</v>
      </c>
      <c r="E23" s="110" t="s">
        <v>135</v>
      </c>
      <c r="F23" s="5" t="s">
        <v>412</v>
      </c>
      <c r="G23" s="44" t="s">
        <v>617</v>
      </c>
      <c r="H23" s="6" t="s">
        <v>617</v>
      </c>
      <c r="I23" s="13">
        <v>180540</v>
      </c>
      <c r="J23" s="14">
        <v>209945</v>
      </c>
      <c r="K23" s="14">
        <v>232527</v>
      </c>
      <c r="L23" s="14">
        <v>252715</v>
      </c>
      <c r="M23" s="14">
        <v>199699</v>
      </c>
      <c r="N23" s="14">
        <v>146922</v>
      </c>
      <c r="O23" s="14">
        <v>114544</v>
      </c>
      <c r="P23" s="14">
        <v>95632</v>
      </c>
      <c r="Q23" s="124">
        <v>107068</v>
      </c>
      <c r="R23" s="14">
        <v>79149</v>
      </c>
      <c r="S23" s="15">
        <v>56460</v>
      </c>
      <c r="T23" s="26">
        <v>0.71440159863878283</v>
      </c>
      <c r="U23" s="27">
        <v>2.6425777982265353</v>
      </c>
      <c r="V23" s="27">
        <v>0.8599395079663722</v>
      </c>
      <c r="W23" s="27">
        <v>0.90288439622065397</v>
      </c>
      <c r="X23" s="27">
        <v>0.92011554517935223</v>
      </c>
      <c r="Y23" s="27">
        <v>1.2654795467178104</v>
      </c>
      <c r="Z23" s="27">
        <v>1.3592178162562447</v>
      </c>
      <c r="AA23" s="27">
        <v>1.2826686688084927</v>
      </c>
      <c r="AB23" s="28">
        <v>1.1977580726116781</v>
      </c>
      <c r="AC23" s="172" t="s">
        <v>517</v>
      </c>
      <c r="AD23" s="70" t="s">
        <v>505</v>
      </c>
      <c r="AE23" s="40">
        <v>44.94</v>
      </c>
      <c r="AF23" s="40">
        <v>26.03</v>
      </c>
      <c r="AG23" s="40" t="s">
        <v>231</v>
      </c>
      <c r="AH23" s="41" t="s">
        <v>232</v>
      </c>
      <c r="AI23" s="182" t="s">
        <v>595</v>
      </c>
    </row>
    <row r="24" spans="1:36" x14ac:dyDescent="0.15">
      <c r="B24" s="9">
        <f t="shared" si="8"/>
        <v>11</v>
      </c>
      <c r="C24" s="130" t="s">
        <v>105</v>
      </c>
      <c r="D24" s="114" t="s">
        <v>13</v>
      </c>
      <c r="E24" s="110" t="s">
        <v>13</v>
      </c>
      <c r="F24" s="5" t="s">
        <v>412</v>
      </c>
      <c r="G24" s="44" t="s">
        <v>617</v>
      </c>
      <c r="H24" s="6" t="s">
        <v>617</v>
      </c>
      <c r="I24" s="13">
        <v>154686</v>
      </c>
      <c r="J24" s="14">
        <v>180302</v>
      </c>
      <c r="K24" s="14">
        <v>216292</v>
      </c>
      <c r="L24" s="14">
        <v>234110</v>
      </c>
      <c r="M24" s="14">
        <v>194633</v>
      </c>
      <c r="N24" s="14">
        <v>138802</v>
      </c>
      <c r="O24" s="14">
        <v>102500</v>
      </c>
      <c r="P24" s="14">
        <v>95514</v>
      </c>
      <c r="Q24" s="124">
        <v>99531</v>
      </c>
      <c r="R24" s="14">
        <v>68347</v>
      </c>
      <c r="S24" s="15">
        <v>65052</v>
      </c>
      <c r="T24" s="26">
        <v>0.66074067745931397</v>
      </c>
      <c r="U24" s="27">
        <v>2.4510542957053416</v>
      </c>
      <c r="V24" s="27">
        <v>0.85792725538263581</v>
      </c>
      <c r="W24" s="27">
        <v>0.833604571597655</v>
      </c>
      <c r="X24" s="27">
        <v>0.92389047883473585</v>
      </c>
      <c r="Y24" s="27">
        <v>1.2028278863296564</v>
      </c>
      <c r="Z24" s="27">
        <v>1.4022348381147245</v>
      </c>
      <c r="AA24" s="27">
        <v>1.3541658536585366</v>
      </c>
      <c r="AB24" s="28">
        <v>1.0731411102037398</v>
      </c>
      <c r="AC24" s="172" t="s">
        <v>519</v>
      </c>
      <c r="AD24" s="70" t="s">
        <v>428</v>
      </c>
      <c r="AE24" s="40">
        <v>45.27</v>
      </c>
      <c r="AF24" s="40">
        <v>27.96</v>
      </c>
      <c r="AG24" s="40" t="s">
        <v>177</v>
      </c>
      <c r="AH24" s="41" t="s">
        <v>178</v>
      </c>
      <c r="AI24" s="182"/>
    </row>
    <row r="25" spans="1:36" x14ac:dyDescent="0.15">
      <c r="B25" s="9">
        <f t="shared" si="8"/>
        <v>12</v>
      </c>
      <c r="C25" s="130" t="s">
        <v>96</v>
      </c>
      <c r="D25" s="114" t="s">
        <v>5</v>
      </c>
      <c r="E25" s="110" t="s">
        <v>5</v>
      </c>
      <c r="F25" s="5" t="s">
        <v>412</v>
      </c>
      <c r="G25" s="44" t="s">
        <v>617</v>
      </c>
      <c r="H25" s="6" t="s">
        <v>617</v>
      </c>
      <c r="I25" s="13">
        <v>145078</v>
      </c>
      <c r="J25" s="14">
        <v>159074</v>
      </c>
      <c r="K25" s="14">
        <v>172827</v>
      </c>
      <c r="L25" s="14">
        <v>190114</v>
      </c>
      <c r="M25" s="14">
        <v>171193</v>
      </c>
      <c r="N25" s="14">
        <v>126000</v>
      </c>
      <c r="O25" s="14">
        <v>106640</v>
      </c>
      <c r="P25" s="14">
        <v>87291</v>
      </c>
      <c r="Q25" s="124">
        <v>86674</v>
      </c>
      <c r="R25" s="14">
        <v>77181</v>
      </c>
      <c r="S25" s="15">
        <v>63166</v>
      </c>
      <c r="T25" s="26">
        <v>0.76311055471979972</v>
      </c>
      <c r="U25" s="27">
        <v>2.1779335784903369</v>
      </c>
      <c r="V25" s="27">
        <v>0.91201579139268518</v>
      </c>
      <c r="W25" s="27">
        <v>0.92042331348689732</v>
      </c>
      <c r="X25" s="27">
        <v>0.90907034726532499</v>
      </c>
      <c r="Y25" s="27">
        <v>1.1105243789173622</v>
      </c>
      <c r="Z25" s="27">
        <v>1.3586746031746031</v>
      </c>
      <c r="AA25" s="27">
        <v>1.1815453863465866</v>
      </c>
      <c r="AB25" s="28">
        <v>1.2216608814196195</v>
      </c>
      <c r="AC25" s="172" t="s">
        <v>518</v>
      </c>
      <c r="AD25" s="70" t="s">
        <v>424</v>
      </c>
      <c r="AE25" s="40">
        <v>46.18</v>
      </c>
      <c r="AF25" s="40">
        <v>21.3</v>
      </c>
      <c r="AG25" s="40" t="s">
        <v>168</v>
      </c>
      <c r="AH25" s="41" t="s">
        <v>169</v>
      </c>
      <c r="AI25" s="182"/>
    </row>
    <row r="26" spans="1:36" x14ac:dyDescent="0.15">
      <c r="B26" s="9">
        <f t="shared" si="8"/>
        <v>13</v>
      </c>
      <c r="C26" s="130" t="s">
        <v>97</v>
      </c>
      <c r="D26" s="114" t="s">
        <v>47</v>
      </c>
      <c r="E26" s="110" t="s">
        <v>43</v>
      </c>
      <c r="F26" s="5" t="s">
        <v>412</v>
      </c>
      <c r="G26" s="44" t="s">
        <v>617</v>
      </c>
      <c r="H26" s="6" t="s">
        <v>617</v>
      </c>
      <c r="I26" s="13">
        <v>141275</v>
      </c>
      <c r="J26" s="14">
        <v>155383</v>
      </c>
      <c r="K26" s="14">
        <v>168458</v>
      </c>
      <c r="L26" s="14">
        <v>179337</v>
      </c>
      <c r="M26" s="14">
        <v>123943</v>
      </c>
      <c r="N26" s="14">
        <v>60113</v>
      </c>
      <c r="O26" s="14">
        <v>38330</v>
      </c>
      <c r="P26" s="14">
        <v>29007</v>
      </c>
      <c r="Q26" s="124">
        <v>26551</v>
      </c>
      <c r="R26" s="14">
        <v>19532</v>
      </c>
      <c r="S26" s="15">
        <v>19722</v>
      </c>
      <c r="T26" s="26">
        <v>0.78776270373654067</v>
      </c>
      <c r="U26" s="27">
        <v>6.1825421449994833</v>
      </c>
      <c r="V26" s="27">
        <v>0.90920499668560906</v>
      </c>
      <c r="W26" s="27">
        <v>0.92238421446295216</v>
      </c>
      <c r="X26" s="27">
        <v>0.93933767153459691</v>
      </c>
      <c r="Y26" s="27">
        <v>1.4469312506555432</v>
      </c>
      <c r="Z26" s="27">
        <v>2.0618335468201554</v>
      </c>
      <c r="AA26" s="27">
        <v>1.5683015914427341</v>
      </c>
      <c r="AB26" s="28">
        <v>1.3214051780604681</v>
      </c>
      <c r="AC26" s="172" t="s">
        <v>525</v>
      </c>
      <c r="AD26" s="70" t="s">
        <v>425</v>
      </c>
      <c r="AE26" s="40">
        <v>44.86</v>
      </c>
      <c r="AF26" s="40">
        <v>24.87</v>
      </c>
      <c r="AG26" s="40" t="s">
        <v>170</v>
      </c>
      <c r="AH26" s="41" t="s">
        <v>171</v>
      </c>
      <c r="AI26" s="182"/>
    </row>
    <row r="27" spans="1:36" x14ac:dyDescent="0.15">
      <c r="B27" s="9">
        <f t="shared" si="8"/>
        <v>14</v>
      </c>
      <c r="C27" s="130" t="s">
        <v>99</v>
      </c>
      <c r="D27" s="114" t="s">
        <v>7</v>
      </c>
      <c r="E27" s="110" t="s">
        <v>7</v>
      </c>
      <c r="F27" s="5" t="s">
        <v>412</v>
      </c>
      <c r="G27" s="44" t="s">
        <v>617</v>
      </c>
      <c r="H27" s="6" t="s">
        <v>617</v>
      </c>
      <c r="I27" s="13">
        <v>136087</v>
      </c>
      <c r="J27" s="14">
        <v>144307</v>
      </c>
      <c r="K27" s="14">
        <v>175500</v>
      </c>
      <c r="L27" s="14">
        <v>205029</v>
      </c>
      <c r="M27" s="14">
        <v>127299</v>
      </c>
      <c r="N27" s="14">
        <v>73414</v>
      </c>
      <c r="O27" s="14">
        <v>54138</v>
      </c>
      <c r="P27" s="14">
        <v>34461</v>
      </c>
      <c r="Q27" s="124">
        <v>38965</v>
      </c>
      <c r="R27" s="14">
        <v>31138</v>
      </c>
      <c r="S27" s="15">
        <v>18846</v>
      </c>
      <c r="T27" s="26">
        <v>0.66374512873788583</v>
      </c>
      <c r="U27" s="27">
        <v>5.9495951945677721</v>
      </c>
      <c r="V27" s="27">
        <v>0.94303810625957163</v>
      </c>
      <c r="W27" s="27">
        <v>0.82226210826210822</v>
      </c>
      <c r="X27" s="27">
        <v>0.8559764716210877</v>
      </c>
      <c r="Y27" s="27">
        <v>1.6106096670044541</v>
      </c>
      <c r="Z27" s="27">
        <v>1.7339880676710164</v>
      </c>
      <c r="AA27" s="27">
        <v>1.3560530496139496</v>
      </c>
      <c r="AB27" s="28">
        <v>1.570993296770262</v>
      </c>
      <c r="AC27" s="172" t="s">
        <v>524</v>
      </c>
      <c r="AD27" s="70" t="s">
        <v>426</v>
      </c>
      <c r="AE27" s="40">
        <v>46.58</v>
      </c>
      <c r="AF27" s="40">
        <v>26.92</v>
      </c>
      <c r="AG27" s="40" t="s">
        <v>172</v>
      </c>
      <c r="AH27" s="41" t="s">
        <v>173</v>
      </c>
      <c r="AI27" s="182"/>
    </row>
    <row r="28" spans="1:36" ht="14" thickBot="1" x14ac:dyDescent="0.2">
      <c r="B28" s="9">
        <f t="shared" si="8"/>
        <v>15</v>
      </c>
      <c r="C28" s="130" t="s">
        <v>138</v>
      </c>
      <c r="D28" s="114" t="s">
        <v>27</v>
      </c>
      <c r="E28" s="110" t="s">
        <v>27</v>
      </c>
      <c r="F28" s="5" t="s">
        <v>412</v>
      </c>
      <c r="G28" s="44" t="s">
        <v>617</v>
      </c>
      <c r="H28" s="6" t="s">
        <v>617</v>
      </c>
      <c r="I28" s="13">
        <v>134309</v>
      </c>
      <c r="J28" s="14">
        <v>147245</v>
      </c>
      <c r="K28" s="14">
        <v>154892</v>
      </c>
      <c r="L28" s="14">
        <v>169656</v>
      </c>
      <c r="M28" s="14">
        <v>151005</v>
      </c>
      <c r="N28" s="14">
        <v>109515</v>
      </c>
      <c r="O28" s="14">
        <v>90475</v>
      </c>
      <c r="P28" s="14">
        <v>60602</v>
      </c>
      <c r="Q28" s="14">
        <v>63765</v>
      </c>
      <c r="R28" s="14">
        <v>49345</v>
      </c>
      <c r="S28" s="15"/>
      <c r="T28" s="26">
        <v>0.79165487810628565</v>
      </c>
      <c r="U28" s="27">
        <v>2.7995115672750073</v>
      </c>
      <c r="V28" s="27">
        <v>0.91214642262895174</v>
      </c>
      <c r="W28" s="27">
        <v>0.9506301164682488</v>
      </c>
      <c r="X28" s="27">
        <v>0.91297684726741168</v>
      </c>
      <c r="Y28" s="27">
        <v>1.1235124664746201</v>
      </c>
      <c r="Z28" s="27">
        <v>1.3788522120257498</v>
      </c>
      <c r="AA28" s="27">
        <v>1.2104448742746614</v>
      </c>
      <c r="AB28" s="28">
        <v>1.4929375268142966</v>
      </c>
      <c r="AC28" s="172" t="s">
        <v>523</v>
      </c>
      <c r="AD28" s="70" t="s">
        <v>506</v>
      </c>
      <c r="AE28" s="40">
        <v>45.8</v>
      </c>
      <c r="AF28" s="40">
        <v>24.15</v>
      </c>
      <c r="AG28" s="40" t="s">
        <v>235</v>
      </c>
      <c r="AH28" s="41" t="s">
        <v>236</v>
      </c>
      <c r="AI28" s="182"/>
    </row>
    <row r="29" spans="1:36" ht="19" thickBot="1" x14ac:dyDescent="0.2">
      <c r="A29" t="s">
        <v>414</v>
      </c>
      <c r="B29" s="56"/>
      <c r="C29" s="112"/>
      <c r="D29" s="113" t="s">
        <v>626</v>
      </c>
      <c r="E29" s="57"/>
      <c r="F29" s="58"/>
      <c r="G29" s="59"/>
      <c r="H29" s="60"/>
      <c r="I29" s="61"/>
      <c r="J29" s="62"/>
      <c r="K29" s="62"/>
      <c r="L29" s="62"/>
      <c r="M29" s="62"/>
      <c r="N29" s="62"/>
      <c r="O29" s="62"/>
      <c r="P29" s="62"/>
      <c r="Q29" s="62"/>
      <c r="R29" s="62"/>
      <c r="S29" s="63"/>
      <c r="T29" s="75" t="str">
        <f t="shared" ref="T29:T42" si="9">IFERROR((I29/L29),"")</f>
        <v/>
      </c>
      <c r="U29" s="76" t="str">
        <f t="shared" ref="U29:U42" si="10">IFERROR((L29/P29),"")</f>
        <v/>
      </c>
      <c r="V29" s="76" t="str">
        <f t="shared" ref="V29:V42" si="11">IFERROR((I29/J29),"")</f>
        <v/>
      </c>
      <c r="W29" s="76" t="str">
        <f t="shared" ref="W29:W42" si="12">IFERROR((J29/K29),"")</f>
        <v/>
      </c>
      <c r="X29" s="76" t="str">
        <f t="shared" ref="X29:X42" si="13">IFERROR((K29/L29),"")</f>
        <v/>
      </c>
      <c r="Y29" s="76" t="str">
        <f t="shared" ref="Y29:Y42" si="14">IFERROR((L29/M29),"")</f>
        <v/>
      </c>
      <c r="Z29" s="76" t="str">
        <f t="shared" ref="Z29:Z42" si="15">IFERROR((M29/N29),"")</f>
        <v/>
      </c>
      <c r="AA29" s="76" t="str">
        <f t="shared" ref="AA29:AA42" si="16">IFERROR((N29/O29),"")</f>
        <v/>
      </c>
      <c r="AB29" s="77" t="str">
        <f t="shared" ref="AB29:AB42" si="17">IFERROR((O29/P29),"")</f>
        <v/>
      </c>
      <c r="AC29" s="67"/>
      <c r="AD29" s="68"/>
      <c r="AE29" s="68"/>
      <c r="AF29" s="68"/>
      <c r="AG29" s="68"/>
      <c r="AH29" s="69"/>
      <c r="AI29" s="129"/>
      <c r="AJ29" s="109"/>
    </row>
    <row r="30" spans="1:36" x14ac:dyDescent="0.15">
      <c r="A30" t="s">
        <v>416</v>
      </c>
      <c r="B30" s="9">
        <f t="shared" ref="B30:B44" si="18">B29+1</f>
        <v>1</v>
      </c>
      <c r="C30" s="130" t="s">
        <v>124</v>
      </c>
      <c r="D30" s="114" t="s">
        <v>21</v>
      </c>
      <c r="E30" s="110" t="s">
        <v>20</v>
      </c>
      <c r="F30" s="5" t="s">
        <v>412</v>
      </c>
      <c r="G30" s="44" t="s">
        <v>617</v>
      </c>
      <c r="H30" s="6" t="s">
        <v>617</v>
      </c>
      <c r="I30" s="13">
        <v>53113</v>
      </c>
      <c r="J30" s="14">
        <v>61123</v>
      </c>
      <c r="K30" s="14">
        <v>69257</v>
      </c>
      <c r="L30" s="14">
        <v>78438</v>
      </c>
      <c r="M30" s="14">
        <v>60538</v>
      </c>
      <c r="N30" s="14">
        <v>26969</v>
      </c>
      <c r="O30" s="14">
        <v>16879</v>
      </c>
      <c r="P30" s="14">
        <v>12959</v>
      </c>
      <c r="Q30" s="14"/>
      <c r="R30" s="14">
        <v>10509</v>
      </c>
      <c r="S30" s="15">
        <v>8654</v>
      </c>
      <c r="T30" s="26">
        <f t="shared" si="9"/>
        <v>0.67713353221652772</v>
      </c>
      <c r="U30" s="27">
        <f t="shared" si="10"/>
        <v>6.0527818504514235</v>
      </c>
      <c r="V30" s="27">
        <f t="shared" si="11"/>
        <v>0.86895276737071148</v>
      </c>
      <c r="W30" s="27">
        <f t="shared" si="12"/>
        <v>0.88255338810517348</v>
      </c>
      <c r="X30" s="27">
        <f t="shared" si="13"/>
        <v>0.88295214054412408</v>
      </c>
      <c r="Y30" s="27">
        <f t="shared" si="14"/>
        <v>1.2956820509432092</v>
      </c>
      <c r="Z30" s="27">
        <f t="shared" si="15"/>
        <v>2.2447254254885238</v>
      </c>
      <c r="AA30" s="27">
        <f t="shared" si="16"/>
        <v>1.5977842289235145</v>
      </c>
      <c r="AB30" s="28">
        <f t="shared" si="17"/>
        <v>1.3024924762713173</v>
      </c>
      <c r="AC30" s="172" t="s">
        <v>527</v>
      </c>
      <c r="AD30" s="70" t="s">
        <v>434</v>
      </c>
      <c r="AE30" s="40">
        <v>45.87</v>
      </c>
      <c r="AF30" s="40">
        <v>22.9</v>
      </c>
      <c r="AG30" s="40" t="s">
        <v>65</v>
      </c>
      <c r="AH30" s="41" t="s">
        <v>66</v>
      </c>
      <c r="AI30" s="181"/>
      <c r="AJ30" s="109"/>
    </row>
    <row r="31" spans="1:36" x14ac:dyDescent="0.15">
      <c r="B31" s="9">
        <f t="shared" si="18"/>
        <v>2</v>
      </c>
      <c r="C31" s="130" t="s">
        <v>124</v>
      </c>
      <c r="D31" s="114" t="s">
        <v>21</v>
      </c>
      <c r="E31" s="110" t="s">
        <v>207</v>
      </c>
      <c r="F31" s="5" t="s">
        <v>1</v>
      </c>
      <c r="G31" s="44" t="s">
        <v>617</v>
      </c>
      <c r="H31" s="6" t="s">
        <v>615</v>
      </c>
      <c r="I31" s="13">
        <v>12690</v>
      </c>
      <c r="J31" s="14">
        <v>24160</v>
      </c>
      <c r="K31" s="14">
        <v>16482</v>
      </c>
      <c r="L31" s="14">
        <v>18861</v>
      </c>
      <c r="M31" s="14">
        <v>17077</v>
      </c>
      <c r="N31" s="14">
        <v>15532</v>
      </c>
      <c r="O31" s="14">
        <v>9963</v>
      </c>
      <c r="P31" s="14">
        <v>6210</v>
      </c>
      <c r="Q31" s="124">
        <v>5978</v>
      </c>
      <c r="R31" s="124">
        <v>4308</v>
      </c>
      <c r="S31" s="15"/>
      <c r="T31" s="26">
        <f t="shared" si="9"/>
        <v>0.67281692381103864</v>
      </c>
      <c r="U31" s="27">
        <f t="shared" si="10"/>
        <v>3.0371980676328501</v>
      </c>
      <c r="V31" s="27">
        <f t="shared" si="11"/>
        <v>0.52524834437086088</v>
      </c>
      <c r="W31" s="27">
        <f t="shared" si="12"/>
        <v>1.4658415240868827</v>
      </c>
      <c r="X31" s="27">
        <f t="shared" si="13"/>
        <v>0.87386670908223318</v>
      </c>
      <c r="Y31" s="27">
        <f t="shared" si="14"/>
        <v>1.1044679978919014</v>
      </c>
      <c r="Z31" s="27">
        <f t="shared" si="15"/>
        <v>1.0994720576873551</v>
      </c>
      <c r="AA31" s="27">
        <f t="shared" si="16"/>
        <v>1.5589681822744152</v>
      </c>
      <c r="AB31" s="28">
        <f t="shared" si="17"/>
        <v>1.6043478260869566</v>
      </c>
      <c r="AC31" s="172" t="s">
        <v>534</v>
      </c>
      <c r="AD31" s="70" t="s">
        <v>441</v>
      </c>
      <c r="AE31" s="40">
        <v>46.13</v>
      </c>
      <c r="AF31" s="40">
        <v>22.79</v>
      </c>
      <c r="AG31" s="40" t="s">
        <v>208</v>
      </c>
      <c r="AH31" s="41" t="s">
        <v>209</v>
      </c>
      <c r="AI31" s="181"/>
      <c r="AJ31" s="109"/>
    </row>
    <row r="32" spans="1:36" x14ac:dyDescent="0.15">
      <c r="B32" s="9">
        <f t="shared" si="18"/>
        <v>3</v>
      </c>
      <c r="C32" s="130" t="s">
        <v>124</v>
      </c>
      <c r="D32" s="114" t="s">
        <v>21</v>
      </c>
      <c r="E32" s="110" t="s">
        <v>21</v>
      </c>
      <c r="F32" s="5" t="s">
        <v>1</v>
      </c>
      <c r="G32" s="44" t="s">
        <v>617</v>
      </c>
      <c r="H32" s="6" t="s">
        <v>617</v>
      </c>
      <c r="I32" s="13">
        <v>50457</v>
      </c>
      <c r="J32" s="14">
        <v>14495</v>
      </c>
      <c r="K32" s="14">
        <v>71257</v>
      </c>
      <c r="L32" s="14">
        <v>81337</v>
      </c>
      <c r="M32" s="127">
        <v>79630</v>
      </c>
      <c r="N32" s="14">
        <v>69085</v>
      </c>
      <c r="O32" s="14">
        <v>36498</v>
      </c>
      <c r="P32" s="14">
        <v>7018</v>
      </c>
      <c r="Q32" s="124">
        <v>8024</v>
      </c>
      <c r="R32" s="14">
        <v>4600</v>
      </c>
      <c r="S32" s="15">
        <v>4520</v>
      </c>
      <c r="T32" s="26">
        <f t="shared" si="9"/>
        <v>0.62034498444742248</v>
      </c>
      <c r="U32" s="27">
        <f t="shared" si="10"/>
        <v>11.589769165004276</v>
      </c>
      <c r="V32" s="27">
        <f t="shared" si="11"/>
        <v>3.4809934460158676</v>
      </c>
      <c r="W32" s="27">
        <f t="shared" si="12"/>
        <v>0.20341861150483462</v>
      </c>
      <c r="X32" s="27">
        <f t="shared" si="13"/>
        <v>0.87607116072636071</v>
      </c>
      <c r="Y32" s="27">
        <f t="shared" si="14"/>
        <v>1.0214366444807232</v>
      </c>
      <c r="Z32" s="27">
        <f t="shared" si="15"/>
        <v>1.1526380545704566</v>
      </c>
      <c r="AA32" s="27">
        <f t="shared" si="16"/>
        <v>1.8928434434763548</v>
      </c>
      <c r="AB32" s="28">
        <f t="shared" si="17"/>
        <v>5.2006269592476491</v>
      </c>
      <c r="AC32" s="172" t="s">
        <v>529</v>
      </c>
      <c r="AD32" s="70" t="s">
        <v>435</v>
      </c>
      <c r="AE32" s="40">
        <v>45.77</v>
      </c>
      <c r="AF32" s="40">
        <v>22.92</v>
      </c>
      <c r="AG32" s="40" t="s">
        <v>193</v>
      </c>
      <c r="AH32" s="41" t="s">
        <v>194</v>
      </c>
      <c r="AI32" s="181"/>
      <c r="AJ32" s="109"/>
    </row>
    <row r="33" spans="1:36" x14ac:dyDescent="0.15">
      <c r="B33" s="9">
        <f t="shared" si="18"/>
        <v>4</v>
      </c>
      <c r="C33" s="130" t="s">
        <v>124</v>
      </c>
      <c r="D33" s="114" t="s">
        <v>21</v>
      </c>
      <c r="E33" s="110" t="s">
        <v>201</v>
      </c>
      <c r="F33" s="5" t="s">
        <v>1</v>
      </c>
      <c r="G33" s="44" t="s">
        <v>617</v>
      </c>
      <c r="H33" s="6" t="s">
        <v>614</v>
      </c>
      <c r="I33" s="13">
        <v>18699</v>
      </c>
      <c r="J33" s="14">
        <v>60525</v>
      </c>
      <c r="K33" s="14">
        <v>30642</v>
      </c>
      <c r="L33" s="14">
        <v>32853</v>
      </c>
      <c r="M33" s="14">
        <v>28280</v>
      </c>
      <c r="N33" s="14">
        <v>29340</v>
      </c>
      <c r="O33" s="14">
        <v>21188</v>
      </c>
      <c r="P33" s="124">
        <v>11188</v>
      </c>
      <c r="Q33" s="124">
        <v>12595</v>
      </c>
      <c r="R33" s="124">
        <v>13870</v>
      </c>
      <c r="S33" s="15"/>
      <c r="T33" s="26">
        <f t="shared" si="9"/>
        <v>0.56917176513560408</v>
      </c>
      <c r="U33" s="27">
        <f t="shared" si="10"/>
        <v>2.9364497676081518</v>
      </c>
      <c r="V33" s="27">
        <f t="shared" si="11"/>
        <v>0.3089467162329616</v>
      </c>
      <c r="W33" s="27">
        <f t="shared" si="12"/>
        <v>1.9752300763657724</v>
      </c>
      <c r="X33" s="27">
        <f t="shared" si="13"/>
        <v>0.93270021002648162</v>
      </c>
      <c r="Y33" s="27">
        <f t="shared" si="14"/>
        <v>1.1617043847241868</v>
      </c>
      <c r="Z33" s="27">
        <f t="shared" si="15"/>
        <v>0.96387184730743014</v>
      </c>
      <c r="AA33" s="27">
        <f t="shared" si="16"/>
        <v>1.3847460826883142</v>
      </c>
      <c r="AB33" s="28">
        <f t="shared" si="17"/>
        <v>1.893814801573114</v>
      </c>
      <c r="AC33" s="172" t="s">
        <v>532</v>
      </c>
      <c r="AD33" s="70" t="s">
        <v>438</v>
      </c>
      <c r="AE33" s="40">
        <v>45.36</v>
      </c>
      <c r="AF33" s="40">
        <v>23.24</v>
      </c>
      <c r="AG33" s="40" t="s">
        <v>202</v>
      </c>
      <c r="AH33" s="41" t="s">
        <v>203</v>
      </c>
      <c r="AI33" s="181"/>
      <c r="AJ33" s="109"/>
    </row>
    <row r="34" spans="1:36" x14ac:dyDescent="0.15">
      <c r="B34" s="9">
        <f t="shared" si="18"/>
        <v>5</v>
      </c>
      <c r="C34" s="130" t="s">
        <v>124</v>
      </c>
      <c r="D34" s="114" t="s">
        <v>21</v>
      </c>
      <c r="E34" s="110" t="s">
        <v>42</v>
      </c>
      <c r="F34" s="5" t="s">
        <v>1</v>
      </c>
      <c r="G34" s="44" t="s">
        <v>617</v>
      </c>
      <c r="H34" s="6" t="s">
        <v>615</v>
      </c>
      <c r="I34" s="13">
        <v>16825</v>
      </c>
      <c r="J34" s="14">
        <v>23390</v>
      </c>
      <c r="K34" s="14">
        <v>21213</v>
      </c>
      <c r="L34" s="14">
        <v>24174</v>
      </c>
      <c r="M34" s="14">
        <v>17861</v>
      </c>
      <c r="N34" s="14">
        <v>12822</v>
      </c>
      <c r="O34" s="14">
        <v>10488</v>
      </c>
      <c r="P34" s="14">
        <v>8817</v>
      </c>
      <c r="Q34" s="14"/>
      <c r="R34" s="14">
        <v>7337</v>
      </c>
      <c r="S34" s="15">
        <v>7672</v>
      </c>
      <c r="T34" s="26">
        <f t="shared" si="9"/>
        <v>0.69599569785720194</v>
      </c>
      <c r="U34" s="27">
        <f t="shared" si="10"/>
        <v>2.7417488941816943</v>
      </c>
      <c r="V34" s="27">
        <f t="shared" si="11"/>
        <v>0.71932449764856776</v>
      </c>
      <c r="W34" s="27">
        <f t="shared" si="12"/>
        <v>1.1026257483618536</v>
      </c>
      <c r="X34" s="27">
        <f t="shared" si="13"/>
        <v>0.87751303052866714</v>
      </c>
      <c r="Y34" s="27">
        <f t="shared" si="14"/>
        <v>1.3534516544426405</v>
      </c>
      <c r="Z34" s="27">
        <f t="shared" si="15"/>
        <v>1.3929964124161598</v>
      </c>
      <c r="AA34" s="27">
        <f t="shared" si="16"/>
        <v>1.2225400457665905</v>
      </c>
      <c r="AB34" s="28">
        <f t="shared" si="17"/>
        <v>1.1895202449812861</v>
      </c>
      <c r="AC34" s="172" t="s">
        <v>528</v>
      </c>
      <c r="AD34" s="70" t="s">
        <v>440</v>
      </c>
      <c r="AE34" s="40">
        <v>45.85</v>
      </c>
      <c r="AF34" s="40">
        <v>23.2</v>
      </c>
      <c r="AG34" s="40" t="s">
        <v>67</v>
      </c>
      <c r="AH34" s="41" t="s">
        <v>68</v>
      </c>
      <c r="AI34" s="181"/>
      <c r="AJ34" s="109"/>
    </row>
    <row r="35" spans="1:36" x14ac:dyDescent="0.15">
      <c r="B35" s="9">
        <f t="shared" si="18"/>
        <v>6</v>
      </c>
      <c r="C35" s="130" t="s">
        <v>124</v>
      </c>
      <c r="D35" s="114" t="s">
        <v>21</v>
      </c>
      <c r="E35" s="110" t="s">
        <v>195</v>
      </c>
      <c r="F35" s="5" t="s">
        <v>1</v>
      </c>
      <c r="G35" s="44" t="s">
        <v>617</v>
      </c>
      <c r="H35" s="6" t="s">
        <v>617</v>
      </c>
      <c r="I35" s="13">
        <v>31044</v>
      </c>
      <c r="J35" s="14">
        <v>18227</v>
      </c>
      <c r="K35" s="14">
        <v>45195</v>
      </c>
      <c r="L35" s="14">
        <v>52390</v>
      </c>
      <c r="M35" s="14">
        <v>40684</v>
      </c>
      <c r="N35" s="14">
        <v>35187</v>
      </c>
      <c r="O35" s="14">
        <v>23052</v>
      </c>
      <c r="P35" s="14">
        <v>14138</v>
      </c>
      <c r="Q35" s="124">
        <v>15020</v>
      </c>
      <c r="R35" s="14">
        <v>15405</v>
      </c>
      <c r="S35" s="15"/>
      <c r="T35" s="26">
        <f t="shared" si="9"/>
        <v>0.5925558312655087</v>
      </c>
      <c r="U35" s="27">
        <f t="shared" si="10"/>
        <v>3.7056160701655112</v>
      </c>
      <c r="V35" s="27">
        <f t="shared" si="11"/>
        <v>1.7031875788665167</v>
      </c>
      <c r="W35" s="27">
        <f t="shared" si="12"/>
        <v>0.40329682487000773</v>
      </c>
      <c r="X35" s="27">
        <f t="shared" si="13"/>
        <v>0.86266463065470511</v>
      </c>
      <c r="Y35" s="27">
        <f t="shared" si="14"/>
        <v>1.2877298200766887</v>
      </c>
      <c r="Z35" s="27">
        <f t="shared" si="15"/>
        <v>1.1562224685253077</v>
      </c>
      <c r="AA35" s="27">
        <f t="shared" si="16"/>
        <v>1.5264185320145758</v>
      </c>
      <c r="AB35" s="28">
        <f t="shared" si="17"/>
        <v>1.6304993634177394</v>
      </c>
      <c r="AC35" s="172" t="s">
        <v>526</v>
      </c>
      <c r="AD35" s="70" t="s">
        <v>436</v>
      </c>
      <c r="AE35" s="40">
        <v>45.41</v>
      </c>
      <c r="AF35" s="40">
        <v>23.37</v>
      </c>
      <c r="AG35" s="40" t="s">
        <v>196</v>
      </c>
      <c r="AH35" s="41" t="s">
        <v>197</v>
      </c>
      <c r="AI35" s="181"/>
      <c r="AJ35" s="109"/>
    </row>
    <row r="36" spans="1:36" x14ac:dyDescent="0.15">
      <c r="B36" s="9">
        <f t="shared" si="18"/>
        <v>7</v>
      </c>
      <c r="C36" s="130" t="s">
        <v>124</v>
      </c>
      <c r="D36" s="114" t="s">
        <v>21</v>
      </c>
      <c r="E36" s="110" t="s">
        <v>198</v>
      </c>
      <c r="F36" s="5" t="s">
        <v>1</v>
      </c>
      <c r="G36" s="44" t="s">
        <v>617</v>
      </c>
      <c r="H36" s="6" t="s">
        <v>614</v>
      </c>
      <c r="I36" s="13">
        <v>19772</v>
      </c>
      <c r="J36" s="14">
        <v>37160</v>
      </c>
      <c r="K36" s="14">
        <v>29740</v>
      </c>
      <c r="L36" s="14">
        <v>34524</v>
      </c>
      <c r="M36" s="14">
        <v>28671</v>
      </c>
      <c r="N36" s="14">
        <v>21979</v>
      </c>
      <c r="O36" s="14">
        <v>14859</v>
      </c>
      <c r="P36" s="14">
        <v>7201</v>
      </c>
      <c r="Q36" s="14"/>
      <c r="R36" s="14">
        <v>14053</v>
      </c>
      <c r="S36" s="15"/>
      <c r="T36" s="26">
        <f t="shared" si="9"/>
        <v>0.57270304715560194</v>
      </c>
      <c r="U36" s="27">
        <f t="shared" si="10"/>
        <v>4.794334120261075</v>
      </c>
      <c r="V36" s="27">
        <f t="shared" si="11"/>
        <v>0.53207750269106568</v>
      </c>
      <c r="W36" s="27">
        <f t="shared" si="12"/>
        <v>1.2494956287827841</v>
      </c>
      <c r="X36" s="27">
        <f t="shared" si="13"/>
        <v>0.86142973004286871</v>
      </c>
      <c r="Y36" s="27">
        <f t="shared" si="14"/>
        <v>1.2041435596944647</v>
      </c>
      <c r="Z36" s="27">
        <f t="shared" si="15"/>
        <v>1.3044724509759316</v>
      </c>
      <c r="AA36" s="27">
        <f t="shared" si="16"/>
        <v>1.4791708728716604</v>
      </c>
      <c r="AB36" s="28">
        <f t="shared" si="17"/>
        <v>2.0634634078600196</v>
      </c>
      <c r="AC36" s="172" t="s">
        <v>531</v>
      </c>
      <c r="AD36" s="70" t="s">
        <v>437</v>
      </c>
      <c r="AE36" s="40">
        <v>45.38</v>
      </c>
      <c r="AF36" s="40">
        <v>23.29</v>
      </c>
      <c r="AG36" s="40" t="s">
        <v>199</v>
      </c>
      <c r="AH36" s="41" t="s">
        <v>200</v>
      </c>
      <c r="AI36" s="181"/>
      <c r="AJ36" s="109"/>
    </row>
    <row r="37" spans="1:36" x14ac:dyDescent="0.15">
      <c r="B37" s="9">
        <f t="shared" si="18"/>
        <v>8</v>
      </c>
      <c r="C37" s="130" t="s">
        <v>124</v>
      </c>
      <c r="D37" s="114" t="s">
        <v>21</v>
      </c>
      <c r="E37" s="110" t="s">
        <v>223</v>
      </c>
      <c r="F37" s="5" t="s">
        <v>50</v>
      </c>
      <c r="G37" s="44" t="s">
        <v>616</v>
      </c>
      <c r="H37" s="6" t="s">
        <v>150</v>
      </c>
      <c r="I37" s="13">
        <v>3369</v>
      </c>
      <c r="J37" s="14">
        <v>4360</v>
      </c>
      <c r="K37" s="14">
        <v>5106</v>
      </c>
      <c r="L37" s="14">
        <v>5552</v>
      </c>
      <c r="M37" s="14"/>
      <c r="N37" s="14"/>
      <c r="O37" s="14"/>
      <c r="P37" s="14"/>
      <c r="Q37" s="14"/>
      <c r="R37" s="14"/>
      <c r="S37" s="15"/>
      <c r="T37" s="26">
        <f t="shared" si="9"/>
        <v>0.6068083573487032</v>
      </c>
      <c r="U37" s="27" t="str">
        <f t="shared" si="10"/>
        <v/>
      </c>
      <c r="V37" s="27">
        <f t="shared" si="11"/>
        <v>0.7727064220183486</v>
      </c>
      <c r="W37" s="27">
        <f t="shared" si="12"/>
        <v>0.85389737563650603</v>
      </c>
      <c r="X37" s="27">
        <f t="shared" si="13"/>
        <v>0.91966858789625361</v>
      </c>
      <c r="Y37" s="27" t="str">
        <f t="shared" si="14"/>
        <v/>
      </c>
      <c r="Z37" s="27" t="str">
        <f t="shared" si="15"/>
        <v/>
      </c>
      <c r="AA37" s="27" t="str">
        <f t="shared" si="16"/>
        <v/>
      </c>
      <c r="AB37" s="28" t="str">
        <f t="shared" si="17"/>
        <v/>
      </c>
      <c r="AC37" s="172" t="s">
        <v>539</v>
      </c>
      <c r="AD37" s="70" t="s">
        <v>447</v>
      </c>
      <c r="AE37" s="40">
        <v>45.38</v>
      </c>
      <c r="AF37" s="40">
        <v>23.31</v>
      </c>
      <c r="AG37" s="40" t="s">
        <v>224</v>
      </c>
      <c r="AH37" s="41" t="s">
        <v>225</v>
      </c>
      <c r="AI37" s="181"/>
      <c r="AJ37" s="109"/>
    </row>
    <row r="38" spans="1:36" x14ac:dyDescent="0.15">
      <c r="B38" s="9">
        <f t="shared" si="18"/>
        <v>9</v>
      </c>
      <c r="C38" s="130" t="s">
        <v>124</v>
      </c>
      <c r="D38" s="114" t="s">
        <v>21</v>
      </c>
      <c r="E38" s="110" t="s">
        <v>212</v>
      </c>
      <c r="F38" s="5" t="s">
        <v>50</v>
      </c>
      <c r="G38" s="44" t="s">
        <v>617</v>
      </c>
      <c r="H38" s="6" t="s">
        <v>150</v>
      </c>
      <c r="I38" s="13">
        <v>10055</v>
      </c>
      <c r="J38" s="14">
        <v>11279</v>
      </c>
      <c r="K38" s="14">
        <v>13030</v>
      </c>
      <c r="L38" s="14">
        <v>14738</v>
      </c>
      <c r="M38" s="14">
        <v>12397</v>
      </c>
      <c r="N38" s="14">
        <v>11761</v>
      </c>
      <c r="O38" s="14"/>
      <c r="P38" s="14"/>
      <c r="Q38" s="14"/>
      <c r="R38" s="14"/>
      <c r="S38" s="15"/>
      <c r="T38" s="26">
        <f t="shared" si="9"/>
        <v>0.68224996607409416</v>
      </c>
      <c r="U38" s="27" t="str">
        <f t="shared" si="10"/>
        <v/>
      </c>
      <c r="V38" s="27">
        <f t="shared" si="11"/>
        <v>0.89147974111180073</v>
      </c>
      <c r="W38" s="27">
        <f t="shared" si="12"/>
        <v>0.86561780506523411</v>
      </c>
      <c r="X38" s="27">
        <f t="shared" si="13"/>
        <v>0.88410910571312251</v>
      </c>
      <c r="Y38" s="27">
        <f t="shared" si="14"/>
        <v>1.1888360087117851</v>
      </c>
      <c r="Z38" s="27">
        <f t="shared" si="15"/>
        <v>1.0540770342657937</v>
      </c>
      <c r="AA38" s="27" t="str">
        <f t="shared" si="16"/>
        <v/>
      </c>
      <c r="AB38" s="28" t="str">
        <f t="shared" si="17"/>
        <v/>
      </c>
      <c r="AC38" s="172" t="s">
        <v>536</v>
      </c>
      <c r="AD38" s="70" t="s">
        <v>443</v>
      </c>
      <c r="AE38" s="40">
        <v>45.74</v>
      </c>
      <c r="AF38" s="40">
        <v>23.01</v>
      </c>
      <c r="AG38" s="40" t="s">
        <v>213</v>
      </c>
      <c r="AH38" s="41" t="s">
        <v>214</v>
      </c>
      <c r="AI38" s="181"/>
      <c r="AJ38" s="109"/>
    </row>
    <row r="39" spans="1:36" x14ac:dyDescent="0.15">
      <c r="B39" s="9">
        <f t="shared" si="18"/>
        <v>10</v>
      </c>
      <c r="C39" s="130" t="s">
        <v>124</v>
      </c>
      <c r="D39" s="114" t="s">
        <v>21</v>
      </c>
      <c r="E39" s="110" t="s">
        <v>220</v>
      </c>
      <c r="F39" s="5" t="s">
        <v>50</v>
      </c>
      <c r="G39" s="44" t="s">
        <v>613</v>
      </c>
      <c r="H39" s="6" t="s">
        <v>150</v>
      </c>
      <c r="I39" s="13">
        <v>5087</v>
      </c>
      <c r="J39" s="14">
        <v>5294</v>
      </c>
      <c r="K39" s="14">
        <v>5984</v>
      </c>
      <c r="L39" s="14">
        <v>6527</v>
      </c>
      <c r="M39" s="14"/>
      <c r="N39" s="14"/>
      <c r="O39" s="14"/>
      <c r="P39" s="14"/>
      <c r="Q39" s="14"/>
      <c r="R39" s="14"/>
      <c r="S39" s="15"/>
      <c r="T39" s="26">
        <f t="shared" si="9"/>
        <v>0.7793779684387927</v>
      </c>
      <c r="U39" s="27" t="str">
        <f t="shared" si="10"/>
        <v/>
      </c>
      <c r="V39" s="27">
        <f t="shared" si="11"/>
        <v>0.96089913109180203</v>
      </c>
      <c r="W39" s="27">
        <f t="shared" si="12"/>
        <v>0.88469251336898391</v>
      </c>
      <c r="X39" s="27">
        <f t="shared" si="13"/>
        <v>0.91680710893212813</v>
      </c>
      <c r="Y39" s="27" t="str">
        <f t="shared" si="14"/>
        <v/>
      </c>
      <c r="Z39" s="27" t="str">
        <f t="shared" si="15"/>
        <v/>
      </c>
      <c r="AA39" s="27" t="str">
        <f t="shared" si="16"/>
        <v/>
      </c>
      <c r="AB39" s="28" t="str">
        <f t="shared" si="17"/>
        <v/>
      </c>
      <c r="AC39" s="172" t="s">
        <v>538</v>
      </c>
      <c r="AD39" s="70" t="s">
        <v>446</v>
      </c>
      <c r="AE39" s="40">
        <v>45.92</v>
      </c>
      <c r="AF39" s="40">
        <v>23.2</v>
      </c>
      <c r="AG39" s="40" t="s">
        <v>221</v>
      </c>
      <c r="AH39" s="41" t="s">
        <v>222</v>
      </c>
      <c r="AI39" s="181"/>
      <c r="AJ39" s="109"/>
    </row>
    <row r="40" spans="1:36" x14ac:dyDescent="0.15">
      <c r="B40" s="9">
        <f t="shared" si="18"/>
        <v>11</v>
      </c>
      <c r="C40" s="130" t="s">
        <v>124</v>
      </c>
      <c r="D40" s="114" t="s">
        <v>21</v>
      </c>
      <c r="E40" s="110" t="s">
        <v>54</v>
      </c>
      <c r="F40" s="5" t="s">
        <v>50</v>
      </c>
      <c r="G40" s="44" t="s">
        <v>617</v>
      </c>
      <c r="H40" s="6" t="s">
        <v>150</v>
      </c>
      <c r="I40" s="13">
        <v>8793</v>
      </c>
      <c r="J40" s="14">
        <v>9685</v>
      </c>
      <c r="K40" s="14">
        <v>10910</v>
      </c>
      <c r="L40" s="14">
        <v>11616</v>
      </c>
      <c r="M40" s="14">
        <v>8423</v>
      </c>
      <c r="N40" s="14">
        <v>5631</v>
      </c>
      <c r="O40" s="14">
        <v>3853</v>
      </c>
      <c r="P40" s="14">
        <v>3210</v>
      </c>
      <c r="Q40" s="124">
        <v>4035</v>
      </c>
      <c r="R40" s="14">
        <v>3383</v>
      </c>
      <c r="S40" s="15">
        <v>3124</v>
      </c>
      <c r="T40" s="26">
        <f t="shared" si="9"/>
        <v>0.75697314049586772</v>
      </c>
      <c r="U40" s="27">
        <f t="shared" si="10"/>
        <v>3.6186915887850466</v>
      </c>
      <c r="V40" s="27">
        <f t="shared" si="11"/>
        <v>0.90789881259679917</v>
      </c>
      <c r="W40" s="27">
        <f t="shared" si="12"/>
        <v>0.88771769019248392</v>
      </c>
      <c r="X40" s="27">
        <f t="shared" si="13"/>
        <v>0.9392217630853994</v>
      </c>
      <c r="Y40" s="27">
        <f t="shared" si="14"/>
        <v>1.379081087498516</v>
      </c>
      <c r="Z40" s="27">
        <f t="shared" si="15"/>
        <v>1.4958266737702006</v>
      </c>
      <c r="AA40" s="27">
        <f t="shared" si="16"/>
        <v>1.46145860368544</v>
      </c>
      <c r="AB40" s="28">
        <f t="shared" si="17"/>
        <v>1.2003115264797508</v>
      </c>
      <c r="AC40" s="172" t="s">
        <v>530</v>
      </c>
      <c r="AD40" s="70" t="s">
        <v>444</v>
      </c>
      <c r="AE40" s="40">
        <v>45.61</v>
      </c>
      <c r="AF40" s="40">
        <v>22.95</v>
      </c>
      <c r="AG40" s="40" t="s">
        <v>215</v>
      </c>
      <c r="AH40" s="41" t="s">
        <v>216</v>
      </c>
      <c r="AI40" s="181"/>
      <c r="AJ40" s="109"/>
    </row>
    <row r="41" spans="1:36" x14ac:dyDescent="0.15">
      <c r="B41" s="9">
        <f t="shared" si="18"/>
        <v>12</v>
      </c>
      <c r="C41" s="130" t="s">
        <v>124</v>
      </c>
      <c r="D41" s="114" t="s">
        <v>21</v>
      </c>
      <c r="E41" s="110" t="s">
        <v>204</v>
      </c>
      <c r="F41" s="5" t="s">
        <v>50</v>
      </c>
      <c r="G41" s="44" t="s">
        <v>617</v>
      </c>
      <c r="H41" s="6" t="s">
        <v>150</v>
      </c>
      <c r="I41" s="13">
        <v>19600</v>
      </c>
      <c r="J41" s="14">
        <v>22692</v>
      </c>
      <c r="K41" s="14">
        <v>25840</v>
      </c>
      <c r="L41" s="14">
        <v>29302</v>
      </c>
      <c r="M41" s="14">
        <v>25287</v>
      </c>
      <c r="N41" s="14">
        <v>24796</v>
      </c>
      <c r="O41" s="14">
        <v>19955</v>
      </c>
      <c r="P41" s="14">
        <v>10890</v>
      </c>
      <c r="Q41" s="14"/>
      <c r="R41" s="14">
        <v>10496</v>
      </c>
      <c r="S41" s="15"/>
      <c r="T41" s="26">
        <f t="shared" si="9"/>
        <v>0.66889632107023411</v>
      </c>
      <c r="U41" s="27">
        <f t="shared" si="10"/>
        <v>2.6907254361799815</v>
      </c>
      <c r="V41" s="27">
        <f t="shared" si="11"/>
        <v>0.86374052529525824</v>
      </c>
      <c r="W41" s="27">
        <f t="shared" si="12"/>
        <v>0.87817337461300304</v>
      </c>
      <c r="X41" s="27">
        <f t="shared" si="13"/>
        <v>0.88185106818647196</v>
      </c>
      <c r="Y41" s="27">
        <f t="shared" si="14"/>
        <v>1.1587772373156167</v>
      </c>
      <c r="Z41" s="27">
        <f t="shared" si="15"/>
        <v>1.0198015809001453</v>
      </c>
      <c r="AA41" s="27">
        <f t="shared" si="16"/>
        <v>1.2425958406414432</v>
      </c>
      <c r="AB41" s="28">
        <f t="shared" si="17"/>
        <v>1.8324150596877871</v>
      </c>
      <c r="AC41" s="172" t="s">
        <v>533</v>
      </c>
      <c r="AD41" s="70" t="s">
        <v>439</v>
      </c>
      <c r="AE41" s="40">
        <v>45.45</v>
      </c>
      <c r="AF41" s="40">
        <v>23.42</v>
      </c>
      <c r="AG41" s="40" t="s">
        <v>205</v>
      </c>
      <c r="AH41" s="41" t="s">
        <v>206</v>
      </c>
      <c r="AI41" s="181"/>
      <c r="AJ41" s="109"/>
    </row>
    <row r="42" spans="1:36" x14ac:dyDescent="0.15">
      <c r="B42" s="9">
        <f t="shared" si="18"/>
        <v>13</v>
      </c>
      <c r="C42" s="130" t="s">
        <v>124</v>
      </c>
      <c r="D42" s="114" t="s">
        <v>21</v>
      </c>
      <c r="E42" s="110" t="s">
        <v>210</v>
      </c>
      <c r="F42" s="5" t="s">
        <v>50</v>
      </c>
      <c r="G42" s="44" t="s">
        <v>617</v>
      </c>
      <c r="H42" s="6" t="s">
        <v>150</v>
      </c>
      <c r="I42" s="13">
        <v>11268</v>
      </c>
      <c r="J42" s="14">
        <v>12556</v>
      </c>
      <c r="K42" s="14">
        <v>13895</v>
      </c>
      <c r="L42" s="14">
        <v>14311</v>
      </c>
      <c r="M42" s="14">
        <v>13206</v>
      </c>
      <c r="N42" s="14">
        <v>9365</v>
      </c>
      <c r="O42" s="14">
        <v>7706</v>
      </c>
      <c r="P42" s="14"/>
      <c r="Q42" s="14"/>
      <c r="R42" s="14"/>
      <c r="S42" s="15"/>
      <c r="T42" s="26">
        <f t="shared" si="9"/>
        <v>0.78736636154007411</v>
      </c>
      <c r="U42" s="27" t="str">
        <f t="shared" si="10"/>
        <v/>
      </c>
      <c r="V42" s="27">
        <f t="shared" si="11"/>
        <v>0.8974195603695444</v>
      </c>
      <c r="W42" s="27">
        <f t="shared" si="12"/>
        <v>0.90363440086362001</v>
      </c>
      <c r="X42" s="27">
        <f t="shared" si="13"/>
        <v>0.97093145133114389</v>
      </c>
      <c r="Y42" s="27">
        <f t="shared" si="14"/>
        <v>1.0836740875359685</v>
      </c>
      <c r="Z42" s="27">
        <f t="shared" si="15"/>
        <v>1.4101441537640149</v>
      </c>
      <c r="AA42" s="27">
        <f t="shared" si="16"/>
        <v>1.215286789514664</v>
      </c>
      <c r="AB42" s="28" t="str">
        <f t="shared" si="17"/>
        <v/>
      </c>
      <c r="AC42" s="172" t="s">
        <v>535</v>
      </c>
      <c r="AD42" s="70" t="s">
        <v>442</v>
      </c>
      <c r="AE42" s="40">
        <v>45.85</v>
      </c>
      <c r="AF42" s="40">
        <v>23.01</v>
      </c>
      <c r="AG42" s="40" t="s">
        <v>187</v>
      </c>
      <c r="AH42" s="41" t="s">
        <v>211</v>
      </c>
      <c r="AI42" s="181"/>
      <c r="AJ42" s="109"/>
    </row>
    <row r="43" spans="1:36" x14ac:dyDescent="0.15">
      <c r="B43" s="9">
        <f t="shared" si="18"/>
        <v>14</v>
      </c>
      <c r="C43" s="130" t="s">
        <v>124</v>
      </c>
      <c r="D43" s="114" t="s">
        <v>21</v>
      </c>
      <c r="E43" s="110" t="s">
        <v>217</v>
      </c>
      <c r="F43" s="5" t="s">
        <v>50</v>
      </c>
      <c r="G43" s="44" t="s">
        <v>617</v>
      </c>
      <c r="H43" s="6" t="s">
        <v>150</v>
      </c>
      <c r="I43" s="13">
        <v>6669</v>
      </c>
      <c r="J43" s="14">
        <v>8972</v>
      </c>
      <c r="K43" s="14">
        <v>10227</v>
      </c>
      <c r="L43" s="14">
        <v>12835</v>
      </c>
      <c r="M43" s="14">
        <v>7353</v>
      </c>
      <c r="N43" s="14">
        <v>6193</v>
      </c>
      <c r="O43" s="14"/>
      <c r="P43" s="14"/>
      <c r="Q43" s="14"/>
      <c r="R43" s="14"/>
      <c r="S43" s="15"/>
      <c r="T43" s="26">
        <f t="shared" ref="T43:T98" si="19">IFERROR((I43/L43),"")</f>
        <v>0.51959485781067394</v>
      </c>
      <c r="U43" s="27" t="str">
        <f t="shared" ref="U43:U98" si="20">IFERROR((L43/P43),"")</f>
        <v/>
      </c>
      <c r="V43" s="27">
        <f t="shared" ref="V43:V98" si="21">IFERROR((I43/J43),"")</f>
        <v>0.74331252786446722</v>
      </c>
      <c r="W43" s="27">
        <f t="shared" ref="W43:W98" si="22">IFERROR((J43/K43),"")</f>
        <v>0.87728561650532899</v>
      </c>
      <c r="X43" s="27">
        <f t="shared" ref="X43:X98" si="23">IFERROR((K43/L43),"")</f>
        <v>0.79680560966108294</v>
      </c>
      <c r="Y43" s="27">
        <f t="shared" ref="Y43:Y98" si="24">IFERROR((L43/M43),"")</f>
        <v>1.745546035631715</v>
      </c>
      <c r="Z43" s="27">
        <f t="shared" ref="Z43:Z98" si="25">IFERROR((M43/N43),"")</f>
        <v>1.1873082512514128</v>
      </c>
      <c r="AA43" s="27" t="str">
        <f t="shared" ref="AA43:AA98" si="26">IFERROR((N43/O43),"")</f>
        <v/>
      </c>
      <c r="AB43" s="28" t="str">
        <f t="shared" ref="AB43:AB98" si="27">IFERROR((O43/P43),"")</f>
        <v/>
      </c>
      <c r="AC43" s="172" t="s">
        <v>537</v>
      </c>
      <c r="AD43" s="70" t="s">
        <v>445</v>
      </c>
      <c r="AE43" s="40">
        <v>45.34</v>
      </c>
      <c r="AF43" s="40">
        <v>23.15</v>
      </c>
      <c r="AG43" s="40" t="s">
        <v>218</v>
      </c>
      <c r="AH43" s="41" t="s">
        <v>219</v>
      </c>
      <c r="AI43" s="181"/>
      <c r="AJ43" s="109"/>
    </row>
    <row r="44" spans="1:36" x14ac:dyDescent="0.15">
      <c r="A44" t="s">
        <v>413</v>
      </c>
      <c r="B44" s="9">
        <f t="shared" si="18"/>
        <v>15</v>
      </c>
      <c r="C44" s="130" t="s">
        <v>124</v>
      </c>
      <c r="D44" s="114" t="s">
        <v>21</v>
      </c>
      <c r="E44" s="110" t="s">
        <v>243</v>
      </c>
      <c r="F44" s="5" t="s">
        <v>22</v>
      </c>
      <c r="G44" s="44" t="s">
        <v>150</v>
      </c>
      <c r="H44" s="6" t="s">
        <v>150</v>
      </c>
      <c r="I44" s="13">
        <v>1734</v>
      </c>
      <c r="J44" s="14">
        <v>1827</v>
      </c>
      <c r="K44" s="14">
        <v>1797</v>
      </c>
      <c r="L44" s="14">
        <v>1968</v>
      </c>
      <c r="M44" s="14"/>
      <c r="N44" s="14"/>
      <c r="O44" s="14"/>
      <c r="P44" s="14"/>
      <c r="Q44" s="14"/>
      <c r="R44" s="14"/>
      <c r="S44" s="15"/>
      <c r="T44" s="26">
        <f t="shared" si="19"/>
        <v>0.88109756097560976</v>
      </c>
      <c r="U44" s="27" t="str">
        <f t="shared" si="20"/>
        <v/>
      </c>
      <c r="V44" s="27">
        <f t="shared" si="21"/>
        <v>0.94909688013136284</v>
      </c>
      <c r="W44" s="27">
        <f t="shared" si="22"/>
        <v>1.01669449081803</v>
      </c>
      <c r="X44" s="27">
        <f t="shared" si="23"/>
        <v>0.91310975609756095</v>
      </c>
      <c r="Y44" s="27" t="str">
        <f t="shared" si="24"/>
        <v/>
      </c>
      <c r="Z44" s="27" t="str">
        <f t="shared" si="25"/>
        <v/>
      </c>
      <c r="AA44" s="27" t="str">
        <f t="shared" si="26"/>
        <v/>
      </c>
      <c r="AB44" s="28" t="str">
        <f t="shared" si="27"/>
        <v/>
      </c>
      <c r="AC44" s="172" t="s">
        <v>540</v>
      </c>
      <c r="AD44" s="70" t="s">
        <v>448</v>
      </c>
      <c r="AE44" s="40">
        <v>45.8</v>
      </c>
      <c r="AF44" s="40">
        <v>23.01</v>
      </c>
      <c r="AG44" s="40" t="s">
        <v>344</v>
      </c>
      <c r="AH44" s="41" t="s">
        <v>345</v>
      </c>
      <c r="AI44" s="181"/>
      <c r="AJ44" s="109"/>
    </row>
    <row r="45" spans="1:36" x14ac:dyDescent="0.15">
      <c r="B45" s="9">
        <f t="shared" ref="B45:B98" si="28">B44+1</f>
        <v>16</v>
      </c>
      <c r="C45" s="130" t="s">
        <v>124</v>
      </c>
      <c r="D45" s="114" t="s">
        <v>21</v>
      </c>
      <c r="E45" s="110" t="s">
        <v>287</v>
      </c>
      <c r="F45" s="5" t="s">
        <v>22</v>
      </c>
      <c r="G45" s="44" t="s">
        <v>150</v>
      </c>
      <c r="H45" s="6" t="s">
        <v>150</v>
      </c>
      <c r="I45" s="13">
        <v>2176</v>
      </c>
      <c r="J45" s="14">
        <v>2611</v>
      </c>
      <c r="K45" s="14">
        <v>3031</v>
      </c>
      <c r="L45" s="14">
        <v>3478</v>
      </c>
      <c r="M45" s="14"/>
      <c r="N45" s="14"/>
      <c r="O45" s="14"/>
      <c r="P45" s="14"/>
      <c r="Q45" s="14"/>
      <c r="R45" s="14"/>
      <c r="S45" s="15"/>
      <c r="T45" s="26">
        <f t="shared" si="19"/>
        <v>0.62564692351926399</v>
      </c>
      <c r="U45" s="27" t="str">
        <f t="shared" si="20"/>
        <v/>
      </c>
      <c r="V45" s="27">
        <f t="shared" si="21"/>
        <v>0.83339716583684409</v>
      </c>
      <c r="W45" s="27">
        <f t="shared" si="22"/>
        <v>0.86143187066974591</v>
      </c>
      <c r="X45" s="27">
        <f t="shared" si="23"/>
        <v>0.87147786083956291</v>
      </c>
      <c r="Y45" s="27" t="str">
        <f t="shared" si="24"/>
        <v/>
      </c>
      <c r="Z45" s="27" t="str">
        <f t="shared" si="25"/>
        <v/>
      </c>
      <c r="AA45" s="27" t="str">
        <f t="shared" si="26"/>
        <v/>
      </c>
      <c r="AB45" s="28" t="str">
        <f t="shared" si="27"/>
        <v/>
      </c>
      <c r="AC45" s="172" t="s">
        <v>541</v>
      </c>
      <c r="AD45" s="70" t="s">
        <v>449</v>
      </c>
      <c r="AE45" s="40">
        <v>46.17</v>
      </c>
      <c r="AF45" s="40">
        <v>22.72</v>
      </c>
      <c r="AG45" s="40" t="s">
        <v>320</v>
      </c>
      <c r="AH45" s="41" t="s">
        <v>321</v>
      </c>
      <c r="AI45" s="181"/>
      <c r="AJ45" s="109"/>
    </row>
    <row r="46" spans="1:36" x14ac:dyDescent="0.15">
      <c r="B46" s="9">
        <f t="shared" si="28"/>
        <v>17</v>
      </c>
      <c r="C46" s="130" t="s">
        <v>124</v>
      </c>
      <c r="D46" s="114" t="s">
        <v>21</v>
      </c>
      <c r="E46" s="110" t="s">
        <v>303</v>
      </c>
      <c r="F46" s="5" t="s">
        <v>22</v>
      </c>
      <c r="G46" s="44" t="s">
        <v>150</v>
      </c>
      <c r="H46" s="6" t="s">
        <v>150</v>
      </c>
      <c r="I46" s="13">
        <v>3113</v>
      </c>
      <c r="J46" s="14">
        <v>3712</v>
      </c>
      <c r="K46" s="14">
        <v>4218</v>
      </c>
      <c r="L46" s="14">
        <v>4720</v>
      </c>
      <c r="M46" s="14"/>
      <c r="N46" s="14"/>
      <c r="O46" s="14"/>
      <c r="P46" s="14"/>
      <c r="Q46" s="14"/>
      <c r="R46" s="14"/>
      <c r="S46" s="15"/>
      <c r="T46" s="26">
        <f t="shared" si="19"/>
        <v>0.6595338983050848</v>
      </c>
      <c r="U46" s="27" t="str">
        <f t="shared" si="20"/>
        <v/>
      </c>
      <c r="V46" s="27">
        <f t="shared" si="21"/>
        <v>0.83863146551724133</v>
      </c>
      <c r="W46" s="27">
        <f t="shared" si="22"/>
        <v>0.88003793266951158</v>
      </c>
      <c r="X46" s="27">
        <f t="shared" si="23"/>
        <v>0.89364406779661021</v>
      </c>
      <c r="Y46" s="27" t="str">
        <f t="shared" si="24"/>
        <v/>
      </c>
      <c r="Z46" s="27" t="str">
        <f t="shared" si="25"/>
        <v/>
      </c>
      <c r="AA46" s="27" t="str">
        <f t="shared" si="26"/>
        <v/>
      </c>
      <c r="AB46" s="28" t="str">
        <f t="shared" si="27"/>
        <v/>
      </c>
      <c r="AC46" s="172" t="s">
        <v>542</v>
      </c>
      <c r="AD46" s="70" t="s">
        <v>450</v>
      </c>
      <c r="AE46" s="40">
        <v>46.03</v>
      </c>
      <c r="AF46" s="40">
        <v>22.89</v>
      </c>
      <c r="AG46" s="40" t="s">
        <v>346</v>
      </c>
      <c r="AH46" s="41" t="s">
        <v>347</v>
      </c>
      <c r="AI46" s="181"/>
      <c r="AJ46" s="109"/>
    </row>
    <row r="47" spans="1:36" x14ac:dyDescent="0.15">
      <c r="B47" s="9">
        <f t="shared" si="28"/>
        <v>18</v>
      </c>
      <c r="C47" s="130" t="s">
        <v>124</v>
      </c>
      <c r="D47" s="114" t="s">
        <v>21</v>
      </c>
      <c r="E47" s="110" t="s">
        <v>288</v>
      </c>
      <c r="F47" s="5" t="s">
        <v>22</v>
      </c>
      <c r="G47" s="44" t="s">
        <v>150</v>
      </c>
      <c r="H47" s="6" t="s">
        <v>150</v>
      </c>
      <c r="I47" s="13">
        <v>753</v>
      </c>
      <c r="J47" s="14">
        <v>871</v>
      </c>
      <c r="K47" s="14">
        <v>1217</v>
      </c>
      <c r="L47" s="14">
        <v>1643</v>
      </c>
      <c r="M47" s="14"/>
      <c r="N47" s="14"/>
      <c r="O47" s="14"/>
      <c r="P47" s="14"/>
      <c r="Q47" s="14"/>
      <c r="R47" s="14"/>
      <c r="S47" s="15"/>
      <c r="T47" s="26">
        <f t="shared" si="19"/>
        <v>0.45830797321972</v>
      </c>
      <c r="U47" s="27" t="str">
        <f t="shared" si="20"/>
        <v/>
      </c>
      <c r="V47" s="27">
        <f t="shared" si="21"/>
        <v>0.86452353616532718</v>
      </c>
      <c r="W47" s="27">
        <f t="shared" si="22"/>
        <v>0.71569433032046015</v>
      </c>
      <c r="X47" s="27">
        <f t="shared" si="23"/>
        <v>0.74071819841752895</v>
      </c>
      <c r="Y47" s="27" t="str">
        <f t="shared" si="24"/>
        <v/>
      </c>
      <c r="Z47" s="27" t="str">
        <f t="shared" si="25"/>
        <v/>
      </c>
      <c r="AA47" s="27" t="str">
        <f t="shared" si="26"/>
        <v/>
      </c>
      <c r="AB47" s="28" t="str">
        <f t="shared" si="27"/>
        <v/>
      </c>
      <c r="AC47" s="172" t="s">
        <v>543</v>
      </c>
      <c r="AD47" s="70" t="s">
        <v>451</v>
      </c>
      <c r="AE47" s="40">
        <v>46.04</v>
      </c>
      <c r="AF47" s="40">
        <v>23.06</v>
      </c>
      <c r="AG47" s="40" t="s">
        <v>313</v>
      </c>
      <c r="AH47" s="41" t="s">
        <v>322</v>
      </c>
      <c r="AI47" s="181"/>
      <c r="AJ47" s="109"/>
    </row>
    <row r="48" spans="1:36" x14ac:dyDescent="0.15">
      <c r="B48" s="9">
        <f t="shared" si="28"/>
        <v>19</v>
      </c>
      <c r="C48" s="130" t="s">
        <v>124</v>
      </c>
      <c r="D48" s="114" t="s">
        <v>21</v>
      </c>
      <c r="E48" s="110" t="s">
        <v>304</v>
      </c>
      <c r="F48" s="5" t="s">
        <v>22</v>
      </c>
      <c r="G48" s="44" t="s">
        <v>150</v>
      </c>
      <c r="H48" s="6" t="s">
        <v>150</v>
      </c>
      <c r="I48" s="13">
        <v>1092</v>
      </c>
      <c r="J48" s="14">
        <v>1211</v>
      </c>
      <c r="K48" s="14">
        <v>1363</v>
      </c>
      <c r="L48" s="14">
        <v>1397</v>
      </c>
      <c r="M48" s="14"/>
      <c r="N48" s="14"/>
      <c r="O48" s="14"/>
      <c r="P48" s="14"/>
      <c r="Q48" s="14"/>
      <c r="R48" s="14"/>
      <c r="S48" s="15"/>
      <c r="T48" s="26">
        <f t="shared" si="19"/>
        <v>0.78167501789549032</v>
      </c>
      <c r="U48" s="27" t="str">
        <f t="shared" si="20"/>
        <v/>
      </c>
      <c r="V48" s="27">
        <f t="shared" si="21"/>
        <v>0.90173410404624277</v>
      </c>
      <c r="W48" s="27">
        <f t="shared" si="22"/>
        <v>0.88848129126925901</v>
      </c>
      <c r="X48" s="27">
        <f t="shared" si="23"/>
        <v>0.9756621331424481</v>
      </c>
      <c r="Y48" s="27" t="str">
        <f t="shared" si="24"/>
        <v/>
      </c>
      <c r="Z48" s="27" t="str">
        <f t="shared" si="25"/>
        <v/>
      </c>
      <c r="AA48" s="27" t="str">
        <f t="shared" si="26"/>
        <v/>
      </c>
      <c r="AB48" s="28" t="str">
        <f t="shared" si="27"/>
        <v/>
      </c>
      <c r="AC48" s="172" t="s">
        <v>544</v>
      </c>
      <c r="AD48" s="70" t="s">
        <v>452</v>
      </c>
      <c r="AE48" s="40">
        <v>45.45</v>
      </c>
      <c r="AF48" s="40">
        <v>23.26</v>
      </c>
      <c r="AG48" s="40" t="s">
        <v>348</v>
      </c>
      <c r="AH48" s="41" t="s">
        <v>349</v>
      </c>
      <c r="AI48" s="181"/>
      <c r="AJ48" s="109"/>
    </row>
    <row r="49" spans="2:36" x14ac:dyDescent="0.15">
      <c r="B49" s="9">
        <f t="shared" si="28"/>
        <v>20</v>
      </c>
      <c r="C49" s="130" t="s">
        <v>124</v>
      </c>
      <c r="D49" s="114" t="s">
        <v>21</v>
      </c>
      <c r="E49" s="110" t="s">
        <v>242</v>
      </c>
      <c r="F49" s="5" t="s">
        <v>22</v>
      </c>
      <c r="G49" s="44" t="s">
        <v>150</v>
      </c>
      <c r="H49" s="6" t="s">
        <v>150</v>
      </c>
      <c r="I49" s="13">
        <v>2425</v>
      </c>
      <c r="J49" s="14">
        <v>2696</v>
      </c>
      <c r="K49" s="14">
        <v>3044</v>
      </c>
      <c r="L49" s="14">
        <v>3344</v>
      </c>
      <c r="M49" s="14"/>
      <c r="N49" s="14"/>
      <c r="O49" s="14"/>
      <c r="P49" s="14"/>
      <c r="Q49" s="14"/>
      <c r="R49" s="14"/>
      <c r="S49" s="15"/>
      <c r="T49" s="26">
        <f t="shared" si="19"/>
        <v>0.72517942583732053</v>
      </c>
      <c r="U49" s="27" t="str">
        <f t="shared" si="20"/>
        <v/>
      </c>
      <c r="V49" s="27">
        <f t="shared" si="21"/>
        <v>0.89948071216617209</v>
      </c>
      <c r="W49" s="27">
        <f t="shared" si="22"/>
        <v>0.88567674113009198</v>
      </c>
      <c r="X49" s="27">
        <f t="shared" si="23"/>
        <v>0.91028708133971292</v>
      </c>
      <c r="Y49" s="27" t="str">
        <f t="shared" si="24"/>
        <v/>
      </c>
      <c r="Z49" s="27" t="str">
        <f t="shared" si="25"/>
        <v/>
      </c>
      <c r="AA49" s="27" t="str">
        <f t="shared" si="26"/>
        <v/>
      </c>
      <c r="AB49" s="28" t="str">
        <f t="shared" si="27"/>
        <v/>
      </c>
      <c r="AC49" s="172" t="s">
        <v>545</v>
      </c>
      <c r="AD49" s="70" t="s">
        <v>453</v>
      </c>
      <c r="AE49" s="40">
        <v>45.49</v>
      </c>
      <c r="AF49" s="40">
        <v>23.18</v>
      </c>
      <c r="AG49" s="40" t="s">
        <v>323</v>
      </c>
      <c r="AH49" s="41" t="s">
        <v>324</v>
      </c>
      <c r="AI49" s="181"/>
      <c r="AJ49" s="109"/>
    </row>
    <row r="50" spans="2:36" x14ac:dyDescent="0.15">
      <c r="B50" s="9">
        <f t="shared" si="28"/>
        <v>21</v>
      </c>
      <c r="C50" s="130" t="s">
        <v>124</v>
      </c>
      <c r="D50" s="114" t="s">
        <v>21</v>
      </c>
      <c r="E50" s="110" t="s">
        <v>244</v>
      </c>
      <c r="F50" s="5" t="s">
        <v>22</v>
      </c>
      <c r="G50" s="44" t="s">
        <v>150</v>
      </c>
      <c r="H50" s="6" t="s">
        <v>150</v>
      </c>
      <c r="I50" s="13">
        <v>88</v>
      </c>
      <c r="J50" s="14">
        <v>127</v>
      </c>
      <c r="K50" s="14">
        <v>175</v>
      </c>
      <c r="L50" s="14">
        <v>278</v>
      </c>
      <c r="M50" s="14"/>
      <c r="N50" s="14"/>
      <c r="O50" s="14"/>
      <c r="P50" s="14"/>
      <c r="Q50" s="14"/>
      <c r="R50" s="14"/>
      <c r="S50" s="15"/>
      <c r="T50" s="26">
        <f t="shared" si="19"/>
        <v>0.31654676258992803</v>
      </c>
      <c r="U50" s="27" t="str">
        <f t="shared" si="20"/>
        <v/>
      </c>
      <c r="V50" s="27">
        <f t="shared" si="21"/>
        <v>0.69291338582677164</v>
      </c>
      <c r="W50" s="27">
        <f t="shared" si="22"/>
        <v>0.72571428571428576</v>
      </c>
      <c r="X50" s="27">
        <f t="shared" si="23"/>
        <v>0.62949640287769781</v>
      </c>
      <c r="Y50" s="27" t="str">
        <f t="shared" si="24"/>
        <v/>
      </c>
      <c r="Z50" s="27" t="str">
        <f t="shared" si="25"/>
        <v/>
      </c>
      <c r="AA50" s="27" t="str">
        <f t="shared" si="26"/>
        <v/>
      </c>
      <c r="AB50" s="28" t="str">
        <f t="shared" si="27"/>
        <v/>
      </c>
      <c r="AC50" s="172" t="s">
        <v>546</v>
      </c>
      <c r="AD50" s="70" t="s">
        <v>454</v>
      </c>
      <c r="AE50" s="40">
        <v>45.78</v>
      </c>
      <c r="AF50" s="40">
        <v>22.58</v>
      </c>
      <c r="AG50" s="40" t="s">
        <v>350</v>
      </c>
      <c r="AH50" s="41" t="s">
        <v>351</v>
      </c>
      <c r="AI50" s="181"/>
      <c r="AJ50" s="109"/>
    </row>
    <row r="51" spans="2:36" x14ac:dyDescent="0.15">
      <c r="B51" s="9">
        <f t="shared" si="28"/>
        <v>22</v>
      </c>
      <c r="C51" s="130" t="s">
        <v>124</v>
      </c>
      <c r="D51" s="114" t="s">
        <v>21</v>
      </c>
      <c r="E51" s="110" t="s">
        <v>245</v>
      </c>
      <c r="F51" s="5" t="s">
        <v>22</v>
      </c>
      <c r="G51" s="44" t="s">
        <v>150</v>
      </c>
      <c r="H51" s="6" t="s">
        <v>150</v>
      </c>
      <c r="I51" s="13">
        <v>3281</v>
      </c>
      <c r="J51" s="14">
        <v>3138</v>
      </c>
      <c r="K51" s="14">
        <v>3354</v>
      </c>
      <c r="L51" s="14">
        <v>3478</v>
      </c>
      <c r="M51" s="14"/>
      <c r="N51" s="14"/>
      <c r="O51" s="14"/>
      <c r="P51" s="14"/>
      <c r="Q51" s="14"/>
      <c r="R51" s="14"/>
      <c r="S51" s="15"/>
      <c r="T51" s="26">
        <f t="shared" si="19"/>
        <v>0.94335825186889022</v>
      </c>
      <c r="U51" s="27" t="str">
        <f t="shared" si="20"/>
        <v/>
      </c>
      <c r="V51" s="27">
        <f t="shared" si="21"/>
        <v>1.0455704270235819</v>
      </c>
      <c r="W51" s="27">
        <f t="shared" si="22"/>
        <v>0.93559928443649376</v>
      </c>
      <c r="X51" s="27">
        <f t="shared" si="23"/>
        <v>0.96434732604945372</v>
      </c>
      <c r="Y51" s="27" t="str">
        <f t="shared" si="24"/>
        <v/>
      </c>
      <c r="Z51" s="27" t="str">
        <f t="shared" si="25"/>
        <v/>
      </c>
      <c r="AA51" s="27" t="str">
        <f t="shared" si="26"/>
        <v/>
      </c>
      <c r="AB51" s="28" t="str">
        <f t="shared" si="27"/>
        <v/>
      </c>
      <c r="AC51" s="172" t="s">
        <v>547</v>
      </c>
      <c r="AD51" s="70" t="s">
        <v>455</v>
      </c>
      <c r="AE51" s="40">
        <v>45.79</v>
      </c>
      <c r="AF51" s="40">
        <v>23.19</v>
      </c>
      <c r="AG51" s="40" t="s">
        <v>325</v>
      </c>
      <c r="AH51" s="41" t="s">
        <v>326</v>
      </c>
      <c r="AI51" s="181"/>
      <c r="AJ51" s="109"/>
    </row>
    <row r="52" spans="2:36" x14ac:dyDescent="0.15">
      <c r="B52" s="9">
        <f t="shared" si="28"/>
        <v>23</v>
      </c>
      <c r="C52" s="130" t="s">
        <v>124</v>
      </c>
      <c r="D52" s="114" t="s">
        <v>21</v>
      </c>
      <c r="E52" s="110" t="s">
        <v>246</v>
      </c>
      <c r="F52" s="5" t="s">
        <v>22</v>
      </c>
      <c r="G52" s="44" t="s">
        <v>150</v>
      </c>
      <c r="H52" s="6" t="s">
        <v>150</v>
      </c>
      <c r="I52" s="13">
        <v>883</v>
      </c>
      <c r="J52" s="14">
        <v>1192</v>
      </c>
      <c r="K52" s="14">
        <v>1530</v>
      </c>
      <c r="L52" s="14">
        <v>1920</v>
      </c>
      <c r="M52" s="14"/>
      <c r="N52" s="14"/>
      <c r="O52" s="14"/>
      <c r="P52" s="14"/>
      <c r="Q52" s="14"/>
      <c r="R52" s="14"/>
      <c r="S52" s="15"/>
      <c r="T52" s="26">
        <f t="shared" si="19"/>
        <v>0.45989583333333334</v>
      </c>
      <c r="U52" s="27" t="str">
        <f t="shared" si="20"/>
        <v/>
      </c>
      <c r="V52" s="27">
        <f t="shared" si="21"/>
        <v>0.74077181208053688</v>
      </c>
      <c r="W52" s="27">
        <f t="shared" si="22"/>
        <v>0.77908496732026145</v>
      </c>
      <c r="X52" s="27">
        <f t="shared" si="23"/>
        <v>0.796875</v>
      </c>
      <c r="Y52" s="27" t="str">
        <f t="shared" si="24"/>
        <v/>
      </c>
      <c r="Z52" s="27" t="str">
        <f t="shared" si="25"/>
        <v/>
      </c>
      <c r="AA52" s="27" t="str">
        <f t="shared" si="26"/>
        <v/>
      </c>
      <c r="AB52" s="28" t="str">
        <f t="shared" si="27"/>
        <v/>
      </c>
      <c r="AC52" s="172" t="s">
        <v>548</v>
      </c>
      <c r="AD52" s="70" t="s">
        <v>456</v>
      </c>
      <c r="AE52" s="40">
        <v>46.21</v>
      </c>
      <c r="AF52" s="40">
        <v>22.91</v>
      </c>
      <c r="AG52" s="40" t="s">
        <v>327</v>
      </c>
      <c r="AH52" s="41" t="s">
        <v>328</v>
      </c>
      <c r="AI52" s="181"/>
      <c r="AJ52" s="109"/>
    </row>
    <row r="53" spans="2:36" x14ac:dyDescent="0.15">
      <c r="B53" s="9">
        <f t="shared" si="28"/>
        <v>24</v>
      </c>
      <c r="C53" s="130" t="s">
        <v>124</v>
      </c>
      <c r="D53" s="114" t="s">
        <v>21</v>
      </c>
      <c r="E53" s="110" t="s">
        <v>289</v>
      </c>
      <c r="F53" s="5" t="s">
        <v>22</v>
      </c>
      <c r="G53" s="44" t="s">
        <v>150</v>
      </c>
      <c r="H53" s="6" t="s">
        <v>150</v>
      </c>
      <c r="I53" s="13">
        <v>1781</v>
      </c>
      <c r="J53" s="14">
        <v>2062</v>
      </c>
      <c r="K53" s="14">
        <v>2257</v>
      </c>
      <c r="L53" s="14">
        <v>2442</v>
      </c>
      <c r="M53" s="14"/>
      <c r="N53" s="14"/>
      <c r="O53" s="14"/>
      <c r="P53" s="14"/>
      <c r="Q53" s="14"/>
      <c r="R53" s="14"/>
      <c r="S53" s="15"/>
      <c r="T53" s="26">
        <f t="shared" si="19"/>
        <v>0.72932022932022933</v>
      </c>
      <c r="U53" s="27" t="str">
        <f t="shared" si="20"/>
        <v/>
      </c>
      <c r="V53" s="27">
        <f t="shared" si="21"/>
        <v>0.86372453928225024</v>
      </c>
      <c r="W53" s="27">
        <f t="shared" si="22"/>
        <v>0.91360212671688079</v>
      </c>
      <c r="X53" s="27">
        <f t="shared" si="23"/>
        <v>0.9242424242424242</v>
      </c>
      <c r="Y53" s="27" t="str">
        <f t="shared" si="24"/>
        <v/>
      </c>
      <c r="Z53" s="27" t="str">
        <f t="shared" si="25"/>
        <v/>
      </c>
      <c r="AA53" s="27" t="str">
        <f t="shared" si="26"/>
        <v/>
      </c>
      <c r="AB53" s="28" t="str">
        <f t="shared" si="27"/>
        <v/>
      </c>
      <c r="AC53" s="172" t="s">
        <v>549</v>
      </c>
      <c r="AD53" s="70" t="s">
        <v>457</v>
      </c>
      <c r="AE53" s="40">
        <v>45.63</v>
      </c>
      <c r="AF53" s="40">
        <v>23.13</v>
      </c>
      <c r="AG53" s="40" t="s">
        <v>329</v>
      </c>
      <c r="AH53" s="41" t="s">
        <v>330</v>
      </c>
      <c r="AI53" s="181"/>
      <c r="AJ53" s="109"/>
    </row>
    <row r="54" spans="2:36" x14ac:dyDescent="0.15">
      <c r="B54" s="9">
        <f t="shared" si="28"/>
        <v>25</v>
      </c>
      <c r="C54" s="130" t="s">
        <v>124</v>
      </c>
      <c r="D54" s="114" t="s">
        <v>21</v>
      </c>
      <c r="E54" s="110" t="s">
        <v>298</v>
      </c>
      <c r="F54" s="5" t="s">
        <v>22</v>
      </c>
      <c r="G54" s="44" t="s">
        <v>150</v>
      </c>
      <c r="H54" s="6" t="s">
        <v>150</v>
      </c>
      <c r="I54" s="13">
        <v>1554</v>
      </c>
      <c r="J54" s="14">
        <v>1767</v>
      </c>
      <c r="K54" s="14">
        <v>1831</v>
      </c>
      <c r="L54" s="14">
        <v>2015</v>
      </c>
      <c r="M54" s="14"/>
      <c r="N54" s="14"/>
      <c r="O54" s="14"/>
      <c r="P54" s="14"/>
      <c r="Q54" s="14"/>
      <c r="R54" s="14"/>
      <c r="S54" s="15"/>
      <c r="T54" s="26">
        <f t="shared" si="19"/>
        <v>0.77121588089330029</v>
      </c>
      <c r="U54" s="27" t="str">
        <f t="shared" si="20"/>
        <v/>
      </c>
      <c r="V54" s="27">
        <f t="shared" si="21"/>
        <v>0.87945670628183359</v>
      </c>
      <c r="W54" s="27">
        <f t="shared" si="22"/>
        <v>0.96504642271982521</v>
      </c>
      <c r="X54" s="27">
        <f t="shared" si="23"/>
        <v>0.90868486352357325</v>
      </c>
      <c r="Y54" s="27" t="str">
        <f t="shared" si="24"/>
        <v/>
      </c>
      <c r="Z54" s="27" t="str">
        <f t="shared" si="25"/>
        <v/>
      </c>
      <c r="AA54" s="27" t="str">
        <f t="shared" si="26"/>
        <v/>
      </c>
      <c r="AB54" s="28" t="str">
        <f t="shared" si="27"/>
        <v/>
      </c>
      <c r="AC54" s="172" t="s">
        <v>550</v>
      </c>
      <c r="AD54" s="70" t="s">
        <v>458</v>
      </c>
      <c r="AE54" s="40">
        <v>45.92</v>
      </c>
      <c r="AF54" s="40">
        <v>22.77</v>
      </c>
      <c r="AG54" s="40" t="s">
        <v>333</v>
      </c>
      <c r="AH54" s="41" t="s">
        <v>334</v>
      </c>
      <c r="AI54" s="181"/>
      <c r="AJ54" s="109"/>
    </row>
    <row r="55" spans="2:36" x14ac:dyDescent="0.15">
      <c r="B55" s="9">
        <f t="shared" si="28"/>
        <v>26</v>
      </c>
      <c r="C55" s="130" t="s">
        <v>124</v>
      </c>
      <c r="D55" s="114" t="s">
        <v>21</v>
      </c>
      <c r="E55" s="110" t="s">
        <v>247</v>
      </c>
      <c r="F55" s="5" t="s">
        <v>22</v>
      </c>
      <c r="G55" s="44" t="s">
        <v>150</v>
      </c>
      <c r="H55" s="6" t="s">
        <v>150</v>
      </c>
      <c r="I55" s="13">
        <v>2969</v>
      </c>
      <c r="J55" s="14">
        <v>3052</v>
      </c>
      <c r="K55" s="14">
        <v>3133</v>
      </c>
      <c r="L55" s="14">
        <v>3419</v>
      </c>
      <c r="M55" s="14"/>
      <c r="N55" s="14"/>
      <c r="O55" s="14"/>
      <c r="P55" s="14"/>
      <c r="Q55" s="14"/>
      <c r="R55" s="14"/>
      <c r="S55" s="15"/>
      <c r="T55" s="26">
        <f t="shared" si="19"/>
        <v>0.86838256800233982</v>
      </c>
      <c r="U55" s="27" t="str">
        <f t="shared" si="20"/>
        <v/>
      </c>
      <c r="V55" s="27">
        <f t="shared" si="21"/>
        <v>0.9728047182175622</v>
      </c>
      <c r="W55" s="27">
        <f t="shared" si="22"/>
        <v>0.97414618576444301</v>
      </c>
      <c r="X55" s="27">
        <f t="shared" si="23"/>
        <v>0.91634980988593151</v>
      </c>
      <c r="Y55" s="27" t="str">
        <f t="shared" si="24"/>
        <v/>
      </c>
      <c r="Z55" s="27" t="str">
        <f t="shared" si="25"/>
        <v/>
      </c>
      <c r="AA55" s="27" t="str">
        <f t="shared" si="26"/>
        <v/>
      </c>
      <c r="AB55" s="28" t="str">
        <f t="shared" si="27"/>
        <v/>
      </c>
      <c r="AC55" s="172" t="s">
        <v>551</v>
      </c>
      <c r="AD55" s="70" t="s">
        <v>459</v>
      </c>
      <c r="AE55" s="40">
        <v>45.67</v>
      </c>
      <c r="AF55" s="40">
        <v>23.02</v>
      </c>
      <c r="AG55" s="40" t="s">
        <v>331</v>
      </c>
      <c r="AH55" s="41" t="s">
        <v>332</v>
      </c>
      <c r="AI55" s="181"/>
      <c r="AJ55" s="109"/>
    </row>
    <row r="56" spans="2:36" x14ac:dyDescent="0.15">
      <c r="B56" s="9">
        <f t="shared" si="28"/>
        <v>27</v>
      </c>
      <c r="C56" s="130" t="s">
        <v>124</v>
      </c>
      <c r="D56" s="114" t="s">
        <v>21</v>
      </c>
      <c r="E56" s="110" t="s">
        <v>290</v>
      </c>
      <c r="F56" s="5" t="s">
        <v>22</v>
      </c>
      <c r="G56" s="44" t="s">
        <v>150</v>
      </c>
      <c r="H56" s="6" t="s">
        <v>150</v>
      </c>
      <c r="I56" s="13">
        <v>1595</v>
      </c>
      <c r="J56" s="14">
        <v>1961</v>
      </c>
      <c r="K56" s="14">
        <v>2381</v>
      </c>
      <c r="L56" s="14">
        <v>2786</v>
      </c>
      <c r="M56" s="14"/>
      <c r="N56" s="14"/>
      <c r="O56" s="14"/>
      <c r="P56" s="14"/>
      <c r="Q56" s="14"/>
      <c r="R56" s="14"/>
      <c r="S56" s="15"/>
      <c r="T56" s="26">
        <f t="shared" si="19"/>
        <v>0.57250538406317297</v>
      </c>
      <c r="U56" s="27" t="str">
        <f t="shared" si="20"/>
        <v/>
      </c>
      <c r="V56" s="27">
        <f t="shared" si="21"/>
        <v>0.81336053034166245</v>
      </c>
      <c r="W56" s="27">
        <f t="shared" si="22"/>
        <v>0.82360352792944136</v>
      </c>
      <c r="X56" s="27">
        <f t="shared" si="23"/>
        <v>0.85463029432878679</v>
      </c>
      <c r="Y56" s="27" t="str">
        <f t="shared" si="24"/>
        <v/>
      </c>
      <c r="Z56" s="27" t="str">
        <f t="shared" si="25"/>
        <v/>
      </c>
      <c r="AA56" s="27" t="str">
        <f t="shared" si="26"/>
        <v/>
      </c>
      <c r="AB56" s="28" t="str">
        <f t="shared" si="27"/>
        <v/>
      </c>
      <c r="AC56" s="172" t="s">
        <v>552</v>
      </c>
      <c r="AD56" s="70" t="s">
        <v>460</v>
      </c>
      <c r="AE56" s="40">
        <v>46.19</v>
      </c>
      <c r="AF56" s="40">
        <v>22.94</v>
      </c>
      <c r="AG56" s="40" t="s">
        <v>335</v>
      </c>
      <c r="AH56" s="41" t="s">
        <v>336</v>
      </c>
      <c r="AI56" s="181"/>
      <c r="AJ56" s="109"/>
    </row>
    <row r="57" spans="2:36" x14ac:dyDescent="0.15">
      <c r="B57" s="9">
        <f t="shared" si="28"/>
        <v>28</v>
      </c>
      <c r="C57" s="130" t="s">
        <v>124</v>
      </c>
      <c r="D57" s="114" t="s">
        <v>21</v>
      </c>
      <c r="E57" s="110" t="s">
        <v>291</v>
      </c>
      <c r="F57" s="5" t="s">
        <v>22</v>
      </c>
      <c r="G57" s="44" t="s">
        <v>150</v>
      </c>
      <c r="H57" s="6" t="s">
        <v>150</v>
      </c>
      <c r="I57" s="13">
        <v>1284</v>
      </c>
      <c r="J57" s="14">
        <v>1553</v>
      </c>
      <c r="K57" s="14">
        <v>1924</v>
      </c>
      <c r="L57" s="14">
        <v>2200</v>
      </c>
      <c r="M57" s="14"/>
      <c r="N57" s="14"/>
      <c r="O57" s="14"/>
      <c r="P57" s="14"/>
      <c r="Q57" s="14"/>
      <c r="R57" s="14"/>
      <c r="S57" s="15"/>
      <c r="T57" s="26">
        <f t="shared" si="19"/>
        <v>0.58363636363636362</v>
      </c>
      <c r="U57" s="27" t="str">
        <f t="shared" si="20"/>
        <v/>
      </c>
      <c r="V57" s="27">
        <f t="shared" si="21"/>
        <v>0.82678686413393432</v>
      </c>
      <c r="W57" s="27">
        <f t="shared" si="22"/>
        <v>0.8071725571725572</v>
      </c>
      <c r="X57" s="27">
        <f t="shared" si="23"/>
        <v>0.87454545454545451</v>
      </c>
      <c r="Y57" s="27" t="str">
        <f t="shared" si="24"/>
        <v/>
      </c>
      <c r="Z57" s="27" t="str">
        <f t="shared" si="25"/>
        <v/>
      </c>
      <c r="AA57" s="27" t="str">
        <f t="shared" si="26"/>
        <v/>
      </c>
      <c r="AB57" s="28" t="str">
        <f t="shared" si="27"/>
        <v/>
      </c>
      <c r="AC57" s="172" t="s">
        <v>553</v>
      </c>
      <c r="AD57" s="70" t="s">
        <v>461</v>
      </c>
      <c r="AE57" s="40">
        <v>46.13</v>
      </c>
      <c r="AF57" s="40">
        <v>22.9</v>
      </c>
      <c r="AG57" s="40" t="s">
        <v>337</v>
      </c>
      <c r="AH57" s="41" t="s">
        <v>338</v>
      </c>
      <c r="AI57" s="181"/>
      <c r="AJ57" s="109"/>
    </row>
    <row r="58" spans="2:36" x14ac:dyDescent="0.15">
      <c r="B58" s="9">
        <f t="shared" si="28"/>
        <v>29</v>
      </c>
      <c r="C58" s="130" t="s">
        <v>124</v>
      </c>
      <c r="D58" s="114" t="s">
        <v>21</v>
      </c>
      <c r="E58" s="110" t="s">
        <v>292</v>
      </c>
      <c r="F58" s="5" t="s">
        <v>22</v>
      </c>
      <c r="G58" s="44" t="s">
        <v>150</v>
      </c>
      <c r="H58" s="6" t="s">
        <v>150</v>
      </c>
      <c r="I58" s="13">
        <v>275</v>
      </c>
      <c r="J58" s="14">
        <v>271</v>
      </c>
      <c r="K58" s="14">
        <v>406</v>
      </c>
      <c r="L58" s="14">
        <v>562</v>
      </c>
      <c r="M58" s="14"/>
      <c r="N58" s="14"/>
      <c r="O58" s="14"/>
      <c r="P58" s="14"/>
      <c r="Q58" s="14"/>
      <c r="R58" s="14"/>
      <c r="S58" s="15"/>
      <c r="T58" s="26">
        <f t="shared" si="19"/>
        <v>0.48932384341637009</v>
      </c>
      <c r="U58" s="27" t="str">
        <f t="shared" si="20"/>
        <v/>
      </c>
      <c r="V58" s="27">
        <f t="shared" si="21"/>
        <v>1.014760147601476</v>
      </c>
      <c r="W58" s="27">
        <f t="shared" si="22"/>
        <v>0.66748768472906406</v>
      </c>
      <c r="X58" s="27">
        <f t="shared" si="23"/>
        <v>0.72241992882562278</v>
      </c>
      <c r="Y58" s="27" t="str">
        <f t="shared" si="24"/>
        <v/>
      </c>
      <c r="Z58" s="27" t="str">
        <f t="shared" si="25"/>
        <v/>
      </c>
      <c r="AA58" s="27" t="str">
        <f t="shared" si="26"/>
        <v/>
      </c>
      <c r="AB58" s="28" t="str">
        <f t="shared" si="27"/>
        <v/>
      </c>
      <c r="AC58" s="172" t="s">
        <v>554</v>
      </c>
      <c r="AD58" s="70" t="s">
        <v>462</v>
      </c>
      <c r="AE58" s="40">
        <v>46.3</v>
      </c>
      <c r="AF58" s="40">
        <v>22.78</v>
      </c>
      <c r="AG58" s="40" t="s">
        <v>339</v>
      </c>
      <c r="AH58" s="41" t="s">
        <v>311</v>
      </c>
      <c r="AI58" s="181"/>
      <c r="AJ58" s="109"/>
    </row>
    <row r="59" spans="2:36" x14ac:dyDescent="0.15">
      <c r="B59" s="9">
        <f t="shared" si="28"/>
        <v>30</v>
      </c>
      <c r="C59" s="130" t="s">
        <v>124</v>
      </c>
      <c r="D59" s="114" t="s">
        <v>21</v>
      </c>
      <c r="E59" s="110" t="s">
        <v>248</v>
      </c>
      <c r="F59" s="5" t="s">
        <v>22</v>
      </c>
      <c r="G59" s="44" t="s">
        <v>150</v>
      </c>
      <c r="H59" s="6" t="s">
        <v>150</v>
      </c>
      <c r="I59" s="13">
        <v>247</v>
      </c>
      <c r="J59" s="14">
        <v>306</v>
      </c>
      <c r="K59" s="14">
        <v>462</v>
      </c>
      <c r="L59" s="14">
        <v>664</v>
      </c>
      <c r="M59" s="14"/>
      <c r="N59" s="14"/>
      <c r="O59" s="14"/>
      <c r="P59" s="14"/>
      <c r="Q59" s="14"/>
      <c r="R59" s="14"/>
      <c r="S59" s="15"/>
      <c r="T59" s="26">
        <f t="shared" si="19"/>
        <v>0.37198795180722893</v>
      </c>
      <c r="U59" s="27" t="str">
        <f t="shared" si="20"/>
        <v/>
      </c>
      <c r="V59" s="27">
        <f t="shared" si="21"/>
        <v>0.80718954248366015</v>
      </c>
      <c r="W59" s="27">
        <f t="shared" si="22"/>
        <v>0.66233766233766234</v>
      </c>
      <c r="X59" s="27">
        <f t="shared" si="23"/>
        <v>0.69578313253012047</v>
      </c>
      <c r="Y59" s="27" t="str">
        <f t="shared" si="24"/>
        <v/>
      </c>
      <c r="Z59" s="27" t="str">
        <f t="shared" si="25"/>
        <v/>
      </c>
      <c r="AA59" s="27" t="str">
        <f t="shared" si="26"/>
        <v/>
      </c>
      <c r="AB59" s="28" t="str">
        <f t="shared" si="27"/>
        <v/>
      </c>
      <c r="AC59" s="172" t="s">
        <v>555</v>
      </c>
      <c r="AD59" s="70" t="s">
        <v>463</v>
      </c>
      <c r="AE59" s="40">
        <v>45.69</v>
      </c>
      <c r="AF59" s="40">
        <v>22.67</v>
      </c>
      <c r="AG59" s="40" t="s">
        <v>340</v>
      </c>
      <c r="AH59" s="41" t="s">
        <v>341</v>
      </c>
      <c r="AI59" s="181"/>
      <c r="AJ59" s="109"/>
    </row>
    <row r="60" spans="2:36" x14ac:dyDescent="0.15">
      <c r="B60" s="9">
        <f t="shared" si="28"/>
        <v>31</v>
      </c>
      <c r="C60" s="130" t="s">
        <v>124</v>
      </c>
      <c r="D60" s="114" t="s">
        <v>21</v>
      </c>
      <c r="E60" s="110" t="s">
        <v>249</v>
      </c>
      <c r="F60" s="5" t="s">
        <v>22</v>
      </c>
      <c r="G60" s="44" t="s">
        <v>150</v>
      </c>
      <c r="H60" s="6" t="s">
        <v>150</v>
      </c>
      <c r="I60" s="13">
        <v>734</v>
      </c>
      <c r="J60" s="14">
        <v>873</v>
      </c>
      <c r="K60" s="14">
        <v>1012</v>
      </c>
      <c r="L60" s="14">
        <v>1071</v>
      </c>
      <c r="M60" s="14"/>
      <c r="N60" s="14"/>
      <c r="O60" s="14"/>
      <c r="P60" s="14"/>
      <c r="Q60" s="14"/>
      <c r="R60" s="14"/>
      <c r="S60" s="15"/>
      <c r="T60" s="26">
        <f t="shared" si="19"/>
        <v>0.68534080298786182</v>
      </c>
      <c r="U60" s="27" t="str">
        <f t="shared" si="20"/>
        <v/>
      </c>
      <c r="V60" s="27">
        <f t="shared" si="21"/>
        <v>0.84077892325315007</v>
      </c>
      <c r="W60" s="27">
        <f t="shared" si="22"/>
        <v>0.86264822134387353</v>
      </c>
      <c r="X60" s="27">
        <f t="shared" si="23"/>
        <v>0.9449112978524743</v>
      </c>
      <c r="Y60" s="27" t="str">
        <f t="shared" si="24"/>
        <v/>
      </c>
      <c r="Z60" s="27" t="str">
        <f t="shared" si="25"/>
        <v/>
      </c>
      <c r="AA60" s="27" t="str">
        <f t="shared" si="26"/>
        <v/>
      </c>
      <c r="AB60" s="28" t="str">
        <f t="shared" si="27"/>
        <v/>
      </c>
      <c r="AC60" s="172" t="s">
        <v>556</v>
      </c>
      <c r="AD60" s="70" t="s">
        <v>464</v>
      </c>
      <c r="AE60" s="40">
        <v>45.97</v>
      </c>
      <c r="AF60" s="40">
        <v>22.49</v>
      </c>
      <c r="AG60" s="40" t="s">
        <v>342</v>
      </c>
      <c r="AH60" s="41" t="s">
        <v>343</v>
      </c>
      <c r="AI60" s="181"/>
      <c r="AJ60" s="109"/>
    </row>
    <row r="61" spans="2:36" x14ac:dyDescent="0.15">
      <c r="B61" s="9">
        <f t="shared" si="28"/>
        <v>32</v>
      </c>
      <c r="C61" s="130" t="s">
        <v>124</v>
      </c>
      <c r="D61" s="114" t="s">
        <v>21</v>
      </c>
      <c r="E61" s="110" t="s">
        <v>305</v>
      </c>
      <c r="F61" s="5" t="s">
        <v>22</v>
      </c>
      <c r="G61" s="44" t="s">
        <v>150</v>
      </c>
      <c r="H61" s="6" t="s">
        <v>150</v>
      </c>
      <c r="I61" s="13">
        <v>686</v>
      </c>
      <c r="J61" s="14">
        <v>681</v>
      </c>
      <c r="K61" s="14">
        <v>798</v>
      </c>
      <c r="L61" s="14">
        <v>865</v>
      </c>
      <c r="M61" s="14"/>
      <c r="N61" s="14"/>
      <c r="O61" s="14"/>
      <c r="P61" s="14"/>
      <c r="Q61" s="14"/>
      <c r="R61" s="14"/>
      <c r="S61" s="15"/>
      <c r="T61" s="26">
        <f t="shared" si="19"/>
        <v>0.79306358381502895</v>
      </c>
      <c r="U61" s="27" t="str">
        <f t="shared" si="20"/>
        <v/>
      </c>
      <c r="V61" s="27">
        <f t="shared" si="21"/>
        <v>1.0073421439060206</v>
      </c>
      <c r="W61" s="27">
        <f t="shared" si="22"/>
        <v>0.85338345864661658</v>
      </c>
      <c r="X61" s="27">
        <f t="shared" si="23"/>
        <v>0.92254335260115605</v>
      </c>
      <c r="Y61" s="27" t="str">
        <f t="shared" si="24"/>
        <v/>
      </c>
      <c r="Z61" s="27" t="str">
        <f t="shared" si="25"/>
        <v/>
      </c>
      <c r="AA61" s="27" t="str">
        <f t="shared" si="26"/>
        <v/>
      </c>
      <c r="AB61" s="28" t="str">
        <f t="shared" si="27"/>
        <v/>
      </c>
      <c r="AC61" s="172" t="s">
        <v>557</v>
      </c>
      <c r="AD61" s="70" t="s">
        <v>465</v>
      </c>
      <c r="AE61" s="40">
        <v>45.85</v>
      </c>
      <c r="AF61" s="40">
        <v>22.83</v>
      </c>
      <c r="AG61" s="40" t="s">
        <v>315</v>
      </c>
      <c r="AH61" s="41" t="s">
        <v>358</v>
      </c>
      <c r="AI61" s="181"/>
      <c r="AJ61" s="109"/>
    </row>
    <row r="62" spans="2:36" x14ac:dyDescent="0.15">
      <c r="B62" s="9">
        <f t="shared" si="28"/>
        <v>33</v>
      </c>
      <c r="C62" s="130" t="s">
        <v>124</v>
      </c>
      <c r="D62" s="114" t="s">
        <v>21</v>
      </c>
      <c r="E62" s="110" t="s">
        <v>250</v>
      </c>
      <c r="F62" s="5" t="s">
        <v>22</v>
      </c>
      <c r="G62" s="44" t="s">
        <v>150</v>
      </c>
      <c r="H62" s="6" t="s">
        <v>150</v>
      </c>
      <c r="I62" s="13">
        <v>403</v>
      </c>
      <c r="J62" s="14">
        <v>474</v>
      </c>
      <c r="K62" s="14">
        <v>665</v>
      </c>
      <c r="L62" s="14">
        <v>918</v>
      </c>
      <c r="M62" s="14"/>
      <c r="N62" s="14"/>
      <c r="O62" s="14"/>
      <c r="P62" s="14"/>
      <c r="Q62" s="14"/>
      <c r="R62" s="14"/>
      <c r="S62" s="15"/>
      <c r="T62" s="26">
        <f t="shared" si="19"/>
        <v>0.43899782135076254</v>
      </c>
      <c r="U62" s="27" t="str">
        <f t="shared" si="20"/>
        <v/>
      </c>
      <c r="V62" s="27">
        <f t="shared" si="21"/>
        <v>0.85021097046413507</v>
      </c>
      <c r="W62" s="27">
        <f t="shared" si="22"/>
        <v>0.71278195488721807</v>
      </c>
      <c r="X62" s="27">
        <f t="shared" si="23"/>
        <v>0.72440087145969501</v>
      </c>
      <c r="Y62" s="27" t="str">
        <f t="shared" si="24"/>
        <v/>
      </c>
      <c r="Z62" s="27" t="str">
        <f t="shared" si="25"/>
        <v/>
      </c>
      <c r="AA62" s="27" t="str">
        <f t="shared" si="26"/>
        <v/>
      </c>
      <c r="AB62" s="28" t="str">
        <f t="shared" si="27"/>
        <v/>
      </c>
      <c r="AC62" s="172" t="s">
        <v>558</v>
      </c>
      <c r="AD62" s="70" t="s">
        <v>466</v>
      </c>
      <c r="AE62" s="40">
        <v>45.78</v>
      </c>
      <c r="AF62" s="40">
        <v>22.72</v>
      </c>
      <c r="AG62" s="40" t="s">
        <v>352</v>
      </c>
      <c r="AH62" s="41" t="s">
        <v>353</v>
      </c>
      <c r="AI62" s="181"/>
      <c r="AJ62" s="109"/>
    </row>
    <row r="63" spans="2:36" x14ac:dyDescent="0.15">
      <c r="B63" s="9">
        <f t="shared" si="28"/>
        <v>34</v>
      </c>
      <c r="C63" s="130" t="s">
        <v>124</v>
      </c>
      <c r="D63" s="114" t="s">
        <v>21</v>
      </c>
      <c r="E63" s="110" t="s">
        <v>251</v>
      </c>
      <c r="F63" s="5" t="s">
        <v>22</v>
      </c>
      <c r="G63" s="44" t="s">
        <v>150</v>
      </c>
      <c r="H63" s="6" t="s">
        <v>150</v>
      </c>
      <c r="I63" s="13">
        <v>2870</v>
      </c>
      <c r="J63" s="14">
        <v>3126</v>
      </c>
      <c r="K63" s="14">
        <v>3456</v>
      </c>
      <c r="L63" s="14">
        <v>3902</v>
      </c>
      <c r="M63" s="14"/>
      <c r="N63" s="14"/>
      <c r="O63" s="14"/>
      <c r="P63" s="14"/>
      <c r="Q63" s="14"/>
      <c r="R63" s="14"/>
      <c r="S63" s="15"/>
      <c r="T63" s="26">
        <f t="shared" si="19"/>
        <v>0.73552024602767807</v>
      </c>
      <c r="U63" s="27" t="str">
        <f t="shared" si="20"/>
        <v/>
      </c>
      <c r="V63" s="27">
        <f t="shared" si="21"/>
        <v>0.91810620601407544</v>
      </c>
      <c r="W63" s="27">
        <f t="shared" si="22"/>
        <v>0.90451388888888884</v>
      </c>
      <c r="X63" s="27">
        <f t="shared" si="23"/>
        <v>0.88569964120963607</v>
      </c>
      <c r="Y63" s="27" t="str">
        <f t="shared" si="24"/>
        <v/>
      </c>
      <c r="Z63" s="27" t="str">
        <f t="shared" si="25"/>
        <v/>
      </c>
      <c r="AA63" s="27" t="str">
        <f t="shared" si="26"/>
        <v/>
      </c>
      <c r="AB63" s="28" t="str">
        <f t="shared" si="27"/>
        <v/>
      </c>
      <c r="AC63" s="172" t="s">
        <v>559</v>
      </c>
      <c r="AD63" s="70" t="s">
        <v>467</v>
      </c>
      <c r="AE63" s="40">
        <v>45.97</v>
      </c>
      <c r="AF63" s="40">
        <v>22.97</v>
      </c>
      <c r="AG63" s="40" t="s">
        <v>354</v>
      </c>
      <c r="AH63" s="41" t="s">
        <v>355</v>
      </c>
      <c r="AI63" s="181"/>
      <c r="AJ63" s="109"/>
    </row>
    <row r="64" spans="2:36" x14ac:dyDescent="0.15">
      <c r="B64" s="9">
        <f t="shared" si="28"/>
        <v>35</v>
      </c>
      <c r="C64" s="130" t="s">
        <v>124</v>
      </c>
      <c r="D64" s="114" t="s">
        <v>21</v>
      </c>
      <c r="E64" s="110" t="s">
        <v>293</v>
      </c>
      <c r="F64" s="5" t="s">
        <v>22</v>
      </c>
      <c r="G64" s="44" t="s">
        <v>150</v>
      </c>
      <c r="H64" s="6" t="s">
        <v>150</v>
      </c>
      <c r="I64" s="13">
        <v>3389</v>
      </c>
      <c r="J64" s="14">
        <v>3841</v>
      </c>
      <c r="K64" s="14">
        <v>4277</v>
      </c>
      <c r="L64" s="14">
        <v>4713</v>
      </c>
      <c r="M64" s="14"/>
      <c r="N64" s="14"/>
      <c r="O64" s="14"/>
      <c r="P64" s="14"/>
      <c r="Q64" s="14"/>
      <c r="R64" s="14"/>
      <c r="S64" s="15"/>
      <c r="T64" s="26">
        <f t="shared" si="19"/>
        <v>0.71907489921493739</v>
      </c>
      <c r="U64" s="27" t="str">
        <f t="shared" si="20"/>
        <v/>
      </c>
      <c r="V64" s="27">
        <f t="shared" si="21"/>
        <v>0.88232231189794319</v>
      </c>
      <c r="W64" s="27">
        <f t="shared" si="22"/>
        <v>0.89805938742108959</v>
      </c>
      <c r="X64" s="27">
        <f t="shared" si="23"/>
        <v>0.90748992149374075</v>
      </c>
      <c r="Y64" s="27" t="str">
        <f t="shared" si="24"/>
        <v/>
      </c>
      <c r="Z64" s="27" t="str">
        <f t="shared" si="25"/>
        <v/>
      </c>
      <c r="AA64" s="27" t="str">
        <f t="shared" si="26"/>
        <v/>
      </c>
      <c r="AB64" s="28" t="str">
        <f t="shared" si="27"/>
        <v/>
      </c>
      <c r="AC64" s="172" t="s">
        <v>560</v>
      </c>
      <c r="AD64" s="70" t="s">
        <v>468</v>
      </c>
      <c r="AE64" s="40">
        <v>46.12</v>
      </c>
      <c r="AF64" s="40">
        <v>22.86</v>
      </c>
      <c r="AG64" s="40" t="s">
        <v>356</v>
      </c>
      <c r="AH64" s="41" t="s">
        <v>357</v>
      </c>
      <c r="AI64" s="181"/>
      <c r="AJ64" s="109"/>
    </row>
    <row r="65" spans="2:36" x14ac:dyDescent="0.15">
      <c r="B65" s="9">
        <f t="shared" si="28"/>
        <v>36</v>
      </c>
      <c r="C65" s="130" t="s">
        <v>124</v>
      </c>
      <c r="D65" s="114" t="s">
        <v>21</v>
      </c>
      <c r="E65" s="110" t="s">
        <v>294</v>
      </c>
      <c r="F65" s="5" t="s">
        <v>22</v>
      </c>
      <c r="G65" s="44" t="s">
        <v>150</v>
      </c>
      <c r="H65" s="6" t="s">
        <v>150</v>
      </c>
      <c r="I65" s="13">
        <v>1301</v>
      </c>
      <c r="J65" s="14">
        <v>1577</v>
      </c>
      <c r="K65" s="14">
        <v>1774</v>
      </c>
      <c r="L65" s="14">
        <v>2133</v>
      </c>
      <c r="M65" s="14"/>
      <c r="N65" s="14"/>
      <c r="O65" s="14"/>
      <c r="P65" s="14"/>
      <c r="Q65" s="14"/>
      <c r="R65" s="14"/>
      <c r="S65" s="15"/>
      <c r="T65" s="26">
        <f t="shared" si="19"/>
        <v>0.60993905297702766</v>
      </c>
      <c r="U65" s="27" t="str">
        <f t="shared" si="20"/>
        <v/>
      </c>
      <c r="V65" s="27">
        <f t="shared" si="21"/>
        <v>0.82498414711477486</v>
      </c>
      <c r="W65" s="27">
        <f t="shared" si="22"/>
        <v>0.88895152198421645</v>
      </c>
      <c r="X65" s="27">
        <f t="shared" si="23"/>
        <v>0.83169245194561647</v>
      </c>
      <c r="Y65" s="27" t="str">
        <f t="shared" si="24"/>
        <v/>
      </c>
      <c r="Z65" s="27" t="str">
        <f t="shared" si="25"/>
        <v/>
      </c>
      <c r="AA65" s="27" t="str">
        <f t="shared" si="26"/>
        <v/>
      </c>
      <c r="AB65" s="28" t="str">
        <f t="shared" si="27"/>
        <v/>
      </c>
      <c r="AC65" s="172" t="s">
        <v>561</v>
      </c>
      <c r="AD65" s="70" t="s">
        <v>469</v>
      </c>
      <c r="AE65" s="40">
        <v>45.58</v>
      </c>
      <c r="AF65" s="40">
        <v>22.81</v>
      </c>
      <c r="AG65" s="40" t="s">
        <v>359</v>
      </c>
      <c r="AH65" s="41" t="s">
        <v>360</v>
      </c>
      <c r="AI65" s="181"/>
      <c r="AJ65" s="109"/>
    </row>
    <row r="66" spans="2:36" x14ac:dyDescent="0.15">
      <c r="B66" s="9">
        <f t="shared" si="28"/>
        <v>37</v>
      </c>
      <c r="C66" s="130" t="s">
        <v>124</v>
      </c>
      <c r="D66" s="114" t="s">
        <v>21</v>
      </c>
      <c r="E66" s="110" t="s">
        <v>241</v>
      </c>
      <c r="F66" s="5" t="s">
        <v>22</v>
      </c>
      <c r="G66" s="44" t="s">
        <v>150</v>
      </c>
      <c r="H66" s="6" t="s">
        <v>150</v>
      </c>
      <c r="I66" s="13">
        <v>3203</v>
      </c>
      <c r="J66" s="14">
        <v>3345</v>
      </c>
      <c r="K66" s="14">
        <v>3499</v>
      </c>
      <c r="L66" s="14">
        <v>3743</v>
      </c>
      <c r="M66" s="14"/>
      <c r="N66" s="14"/>
      <c r="O66" s="14"/>
      <c r="P66" s="14"/>
      <c r="Q66" s="14"/>
      <c r="R66" s="14"/>
      <c r="S66" s="15"/>
      <c r="T66" s="26">
        <f t="shared" si="19"/>
        <v>0.85573069730162976</v>
      </c>
      <c r="U66" s="27" t="str">
        <f t="shared" si="20"/>
        <v/>
      </c>
      <c r="V66" s="27">
        <f t="shared" si="21"/>
        <v>0.95754857997010467</v>
      </c>
      <c r="W66" s="27">
        <f t="shared" si="22"/>
        <v>0.95598742497856526</v>
      </c>
      <c r="X66" s="27">
        <f t="shared" si="23"/>
        <v>0.93481164841036601</v>
      </c>
      <c r="Y66" s="27" t="str">
        <f t="shared" si="24"/>
        <v/>
      </c>
      <c r="Z66" s="27" t="str">
        <f t="shared" si="25"/>
        <v/>
      </c>
      <c r="AA66" s="27" t="str">
        <f t="shared" si="26"/>
        <v/>
      </c>
      <c r="AB66" s="28" t="str">
        <f t="shared" si="27"/>
        <v/>
      </c>
      <c r="AC66" s="172" t="s">
        <v>562</v>
      </c>
      <c r="AD66" s="70" t="s">
        <v>470</v>
      </c>
      <c r="AE66" s="40">
        <v>45.91</v>
      </c>
      <c r="AF66" s="40">
        <v>22.62</v>
      </c>
      <c r="AG66" s="40" t="s">
        <v>361</v>
      </c>
      <c r="AH66" s="41" t="s">
        <v>362</v>
      </c>
      <c r="AI66" s="181"/>
      <c r="AJ66" s="109"/>
    </row>
    <row r="67" spans="2:36" x14ac:dyDescent="0.15">
      <c r="B67" s="9">
        <f t="shared" si="28"/>
        <v>38</v>
      </c>
      <c r="C67" s="130" t="s">
        <v>124</v>
      </c>
      <c r="D67" s="114" t="s">
        <v>21</v>
      </c>
      <c r="E67" s="110" t="s">
        <v>252</v>
      </c>
      <c r="F67" s="5" t="s">
        <v>22</v>
      </c>
      <c r="G67" s="44" t="s">
        <v>150</v>
      </c>
      <c r="H67" s="6" t="s">
        <v>150</v>
      </c>
      <c r="I67" s="13">
        <v>790</v>
      </c>
      <c r="J67" s="14">
        <v>896</v>
      </c>
      <c r="K67" s="14">
        <v>1020</v>
      </c>
      <c r="L67" s="14">
        <v>1081</v>
      </c>
      <c r="M67" s="14"/>
      <c r="N67" s="14"/>
      <c r="O67" s="14"/>
      <c r="P67" s="14"/>
      <c r="Q67" s="14"/>
      <c r="R67" s="14"/>
      <c r="S67" s="15"/>
      <c r="T67" s="26">
        <f t="shared" si="19"/>
        <v>0.73080481036077705</v>
      </c>
      <c r="U67" s="27" t="str">
        <f t="shared" si="20"/>
        <v/>
      </c>
      <c r="V67" s="27">
        <f t="shared" si="21"/>
        <v>0.8816964285714286</v>
      </c>
      <c r="W67" s="27">
        <f t="shared" si="22"/>
        <v>0.8784313725490196</v>
      </c>
      <c r="X67" s="27">
        <f t="shared" si="23"/>
        <v>0.94357076780758553</v>
      </c>
      <c r="Y67" s="27" t="str">
        <f t="shared" si="24"/>
        <v/>
      </c>
      <c r="Z67" s="27" t="str">
        <f t="shared" si="25"/>
        <v/>
      </c>
      <c r="AA67" s="27" t="str">
        <f t="shared" si="26"/>
        <v/>
      </c>
      <c r="AB67" s="28" t="str">
        <f t="shared" si="27"/>
        <v/>
      </c>
      <c r="AC67" s="172" t="s">
        <v>563</v>
      </c>
      <c r="AD67" s="70" t="s">
        <v>471</v>
      </c>
      <c r="AE67" s="40">
        <v>45.6</v>
      </c>
      <c r="AF67" s="40">
        <v>22.88</v>
      </c>
      <c r="AG67" s="40" t="s">
        <v>363</v>
      </c>
      <c r="AH67" s="41" t="s">
        <v>234</v>
      </c>
      <c r="AI67" s="181" t="s">
        <v>618</v>
      </c>
      <c r="AJ67" s="109"/>
    </row>
    <row r="68" spans="2:36" x14ac:dyDescent="0.15">
      <c r="B68" s="9">
        <f t="shared" si="28"/>
        <v>39</v>
      </c>
      <c r="C68" s="130" t="s">
        <v>124</v>
      </c>
      <c r="D68" s="114" t="s">
        <v>21</v>
      </c>
      <c r="E68" s="110" t="s">
        <v>253</v>
      </c>
      <c r="F68" s="5" t="s">
        <v>22</v>
      </c>
      <c r="G68" s="44" t="s">
        <v>150</v>
      </c>
      <c r="H68" s="6" t="s">
        <v>150</v>
      </c>
      <c r="I68" s="13">
        <v>1501</v>
      </c>
      <c r="J68" s="14">
        <v>1983</v>
      </c>
      <c r="K68" s="14">
        <v>2314</v>
      </c>
      <c r="L68" s="14">
        <v>3156</v>
      </c>
      <c r="M68" s="14"/>
      <c r="N68" s="14"/>
      <c r="O68" s="14"/>
      <c r="P68" s="14"/>
      <c r="Q68" s="14"/>
      <c r="R68" s="14"/>
      <c r="S68" s="15"/>
      <c r="T68" s="26">
        <f t="shared" si="19"/>
        <v>0.47560202788339673</v>
      </c>
      <c r="U68" s="27" t="str">
        <f t="shared" si="20"/>
        <v/>
      </c>
      <c r="V68" s="27">
        <f t="shared" si="21"/>
        <v>0.75693393847705492</v>
      </c>
      <c r="W68" s="27">
        <f t="shared" si="22"/>
        <v>0.85695764909248051</v>
      </c>
      <c r="X68" s="27">
        <f t="shared" si="23"/>
        <v>0.73320659062103932</v>
      </c>
      <c r="Y68" s="27" t="str">
        <f t="shared" si="24"/>
        <v/>
      </c>
      <c r="Z68" s="27" t="str">
        <f t="shared" si="25"/>
        <v/>
      </c>
      <c r="AA68" s="27" t="str">
        <f t="shared" si="26"/>
        <v/>
      </c>
      <c r="AB68" s="28" t="str">
        <f t="shared" si="27"/>
        <v/>
      </c>
      <c r="AC68" s="172" t="s">
        <v>564</v>
      </c>
      <c r="AD68" s="70" t="s">
        <v>472</v>
      </c>
      <c r="AE68" s="40">
        <v>45.72</v>
      </c>
      <c r="AF68" s="40">
        <v>22.78</v>
      </c>
      <c r="AG68" s="40" t="s">
        <v>316</v>
      </c>
      <c r="AH68" s="41" t="s">
        <v>311</v>
      </c>
      <c r="AI68" s="181"/>
      <c r="AJ68" s="109"/>
    </row>
    <row r="69" spans="2:36" x14ac:dyDescent="0.15">
      <c r="B69" s="9">
        <f t="shared" si="28"/>
        <v>40</v>
      </c>
      <c r="C69" s="130" t="s">
        <v>124</v>
      </c>
      <c r="D69" s="114" t="s">
        <v>21</v>
      </c>
      <c r="E69" s="110" t="s">
        <v>254</v>
      </c>
      <c r="F69" s="5" t="s">
        <v>22</v>
      </c>
      <c r="G69" s="44" t="s">
        <v>150</v>
      </c>
      <c r="H69" s="6" t="s">
        <v>150</v>
      </c>
      <c r="I69" s="13">
        <v>1193</v>
      </c>
      <c r="J69" s="14">
        <v>1492</v>
      </c>
      <c r="K69" s="14">
        <v>1783</v>
      </c>
      <c r="L69" s="14">
        <v>2039</v>
      </c>
      <c r="M69" s="14"/>
      <c r="N69" s="14"/>
      <c r="O69" s="14"/>
      <c r="P69" s="14"/>
      <c r="Q69" s="14"/>
      <c r="R69" s="14"/>
      <c r="S69" s="15"/>
      <c r="T69" s="26">
        <f t="shared" si="19"/>
        <v>0.58509073075036788</v>
      </c>
      <c r="U69" s="27" t="str">
        <f t="shared" si="20"/>
        <v/>
      </c>
      <c r="V69" s="27">
        <f t="shared" si="21"/>
        <v>0.79959785522788207</v>
      </c>
      <c r="W69" s="27">
        <f t="shared" si="22"/>
        <v>0.83679192372406053</v>
      </c>
      <c r="X69" s="27">
        <f t="shared" si="23"/>
        <v>0.87444825895046596</v>
      </c>
      <c r="Y69" s="27" t="str">
        <f t="shared" si="24"/>
        <v/>
      </c>
      <c r="Z69" s="27" t="str">
        <f t="shared" si="25"/>
        <v/>
      </c>
      <c r="AA69" s="27" t="str">
        <f t="shared" si="26"/>
        <v/>
      </c>
      <c r="AB69" s="28" t="str">
        <f t="shared" si="27"/>
        <v/>
      </c>
      <c r="AC69" s="172" t="s">
        <v>565</v>
      </c>
      <c r="AD69" s="70" t="s">
        <v>473</v>
      </c>
      <c r="AE69" s="40">
        <v>45.95</v>
      </c>
      <c r="AF69" s="40">
        <v>22.59</v>
      </c>
      <c r="AG69" s="40" t="s">
        <v>364</v>
      </c>
      <c r="AH69" s="41" t="s">
        <v>365</v>
      </c>
      <c r="AI69" s="181"/>
      <c r="AJ69" s="109"/>
    </row>
    <row r="70" spans="2:36" x14ac:dyDescent="0.15">
      <c r="B70" s="9">
        <f t="shared" si="28"/>
        <v>41</v>
      </c>
      <c r="C70" s="130" t="s">
        <v>124</v>
      </c>
      <c r="D70" s="114" t="s">
        <v>21</v>
      </c>
      <c r="E70" s="110" t="s">
        <v>255</v>
      </c>
      <c r="F70" s="5" t="s">
        <v>22</v>
      </c>
      <c r="G70" s="44" t="s">
        <v>150</v>
      </c>
      <c r="H70" s="6" t="s">
        <v>150</v>
      </c>
      <c r="I70" s="13">
        <v>2026</v>
      </c>
      <c r="J70" s="14">
        <v>2231</v>
      </c>
      <c r="K70" s="14">
        <v>2123</v>
      </c>
      <c r="L70" s="14">
        <v>2052</v>
      </c>
      <c r="M70" s="14"/>
      <c r="N70" s="14"/>
      <c r="O70" s="14"/>
      <c r="P70" s="14"/>
      <c r="Q70" s="14"/>
      <c r="R70" s="14"/>
      <c r="S70" s="15"/>
      <c r="T70" s="26">
        <f t="shared" si="19"/>
        <v>0.98732943469785572</v>
      </c>
      <c r="U70" s="27" t="str">
        <f t="shared" si="20"/>
        <v/>
      </c>
      <c r="V70" s="27">
        <f t="shared" si="21"/>
        <v>0.90811295383236212</v>
      </c>
      <c r="W70" s="27">
        <f t="shared" si="22"/>
        <v>1.0508714083843618</v>
      </c>
      <c r="X70" s="27">
        <f t="shared" si="23"/>
        <v>1.0346003898635479</v>
      </c>
      <c r="Y70" s="27" t="str">
        <f t="shared" si="24"/>
        <v/>
      </c>
      <c r="Z70" s="27" t="str">
        <f t="shared" si="25"/>
        <v/>
      </c>
      <c r="AA70" s="27" t="str">
        <f t="shared" si="26"/>
        <v/>
      </c>
      <c r="AB70" s="28" t="str">
        <f t="shared" si="27"/>
        <v/>
      </c>
      <c r="AC70" s="172" t="s">
        <v>566</v>
      </c>
      <c r="AD70" s="70" t="s">
        <v>474</v>
      </c>
      <c r="AE70" s="40">
        <v>45.9</v>
      </c>
      <c r="AF70" s="40">
        <v>22.96</v>
      </c>
      <c r="AG70" s="40" t="s">
        <v>366</v>
      </c>
      <c r="AH70" s="41" t="s">
        <v>367</v>
      </c>
      <c r="AI70" s="181"/>
      <c r="AJ70" s="109"/>
    </row>
    <row r="71" spans="2:36" x14ac:dyDescent="0.15">
      <c r="B71" s="9">
        <f t="shared" si="28"/>
        <v>42</v>
      </c>
      <c r="C71" s="130" t="s">
        <v>124</v>
      </c>
      <c r="D71" s="114" t="s">
        <v>21</v>
      </c>
      <c r="E71" s="110" t="s">
        <v>256</v>
      </c>
      <c r="F71" s="5" t="s">
        <v>22</v>
      </c>
      <c r="G71" s="44" t="s">
        <v>150</v>
      </c>
      <c r="H71" s="6" t="s">
        <v>150</v>
      </c>
      <c r="I71" s="13">
        <v>3144</v>
      </c>
      <c r="J71" s="14">
        <v>3662</v>
      </c>
      <c r="K71" s="14">
        <v>4022</v>
      </c>
      <c r="L71" s="14">
        <v>4198</v>
      </c>
      <c r="M71" s="14"/>
      <c r="N71" s="14"/>
      <c r="O71" s="14"/>
      <c r="P71" s="14"/>
      <c r="Q71" s="14"/>
      <c r="R71" s="14"/>
      <c r="S71" s="15"/>
      <c r="T71" s="26">
        <f t="shared" si="19"/>
        <v>0.74892806098141973</v>
      </c>
      <c r="U71" s="27" t="str">
        <f t="shared" si="20"/>
        <v/>
      </c>
      <c r="V71" s="27">
        <f t="shared" si="21"/>
        <v>0.85854724194429277</v>
      </c>
      <c r="W71" s="27">
        <f t="shared" si="22"/>
        <v>0.91049229239184482</v>
      </c>
      <c r="X71" s="27">
        <f t="shared" si="23"/>
        <v>0.95807527393997138</v>
      </c>
      <c r="Y71" s="27" t="str">
        <f t="shared" si="24"/>
        <v/>
      </c>
      <c r="Z71" s="27" t="str">
        <f t="shared" si="25"/>
        <v/>
      </c>
      <c r="AA71" s="27" t="str">
        <f t="shared" si="26"/>
        <v/>
      </c>
      <c r="AB71" s="28" t="str">
        <f t="shared" si="27"/>
        <v/>
      </c>
      <c r="AC71" s="172" t="s">
        <v>567</v>
      </c>
      <c r="AD71" s="70" t="s">
        <v>475</v>
      </c>
      <c r="AE71" s="40">
        <v>45.93</v>
      </c>
      <c r="AF71" s="40">
        <v>22.66</v>
      </c>
      <c r="AG71" s="40" t="s">
        <v>368</v>
      </c>
      <c r="AH71" s="41" t="s">
        <v>369</v>
      </c>
      <c r="AI71" s="181"/>
      <c r="AJ71" s="109"/>
    </row>
    <row r="72" spans="2:36" x14ac:dyDescent="0.15">
      <c r="B72" s="9">
        <f t="shared" si="28"/>
        <v>43</v>
      </c>
      <c r="C72" s="130" t="s">
        <v>124</v>
      </c>
      <c r="D72" s="114" t="s">
        <v>21</v>
      </c>
      <c r="E72" s="110" t="s">
        <v>257</v>
      </c>
      <c r="F72" s="5" t="s">
        <v>22</v>
      </c>
      <c r="G72" s="44" t="s">
        <v>150</v>
      </c>
      <c r="H72" s="6" t="s">
        <v>150</v>
      </c>
      <c r="I72" s="13">
        <v>1460</v>
      </c>
      <c r="J72" s="14">
        <v>1659</v>
      </c>
      <c r="K72" s="14">
        <v>1750</v>
      </c>
      <c r="L72" s="14">
        <v>1832</v>
      </c>
      <c r="M72" s="14"/>
      <c r="N72" s="14"/>
      <c r="O72" s="14"/>
      <c r="P72" s="14"/>
      <c r="Q72" s="14"/>
      <c r="R72" s="14"/>
      <c r="S72" s="15"/>
      <c r="T72" s="26">
        <f t="shared" si="19"/>
        <v>0.79694323144104806</v>
      </c>
      <c r="U72" s="27" t="str">
        <f t="shared" si="20"/>
        <v/>
      </c>
      <c r="V72" s="27">
        <f t="shared" si="21"/>
        <v>0.88004822182037368</v>
      </c>
      <c r="W72" s="27">
        <f t="shared" si="22"/>
        <v>0.94799999999999995</v>
      </c>
      <c r="X72" s="27">
        <f t="shared" si="23"/>
        <v>0.95524017467248912</v>
      </c>
      <c r="Y72" s="27" t="str">
        <f t="shared" si="24"/>
        <v/>
      </c>
      <c r="Z72" s="27" t="str">
        <f t="shared" si="25"/>
        <v/>
      </c>
      <c r="AA72" s="27" t="str">
        <f t="shared" si="26"/>
        <v/>
      </c>
      <c r="AB72" s="28" t="str">
        <f t="shared" si="27"/>
        <v/>
      </c>
      <c r="AC72" s="172" t="s">
        <v>568</v>
      </c>
      <c r="AD72" s="70" t="s">
        <v>476</v>
      </c>
      <c r="AE72" s="40">
        <v>45.89</v>
      </c>
      <c r="AF72" s="40">
        <v>22.48</v>
      </c>
      <c r="AG72" s="40" t="s">
        <v>376</v>
      </c>
      <c r="AH72" s="41" t="s">
        <v>377</v>
      </c>
      <c r="AI72" s="181"/>
      <c r="AJ72" s="109"/>
    </row>
    <row r="73" spans="2:36" x14ac:dyDescent="0.15">
      <c r="B73" s="9">
        <f t="shared" si="28"/>
        <v>44</v>
      </c>
      <c r="C73" s="130" t="s">
        <v>124</v>
      </c>
      <c r="D73" s="114" t="s">
        <v>21</v>
      </c>
      <c r="E73" s="110" t="s">
        <v>258</v>
      </c>
      <c r="F73" s="5" t="s">
        <v>22</v>
      </c>
      <c r="G73" s="44" t="s">
        <v>150</v>
      </c>
      <c r="H73" s="6" t="s">
        <v>150</v>
      </c>
      <c r="I73" s="13">
        <v>339</v>
      </c>
      <c r="J73" s="14">
        <v>406</v>
      </c>
      <c r="K73" s="14">
        <v>511</v>
      </c>
      <c r="L73" s="14">
        <v>635</v>
      </c>
      <c r="M73" s="14"/>
      <c r="N73" s="14"/>
      <c r="O73" s="14"/>
      <c r="P73" s="14"/>
      <c r="Q73" s="14"/>
      <c r="R73" s="14"/>
      <c r="S73" s="15"/>
      <c r="T73" s="26">
        <f t="shared" si="19"/>
        <v>0.53385826771653544</v>
      </c>
      <c r="U73" s="27" t="str">
        <f t="shared" si="20"/>
        <v/>
      </c>
      <c r="V73" s="27">
        <f t="shared" si="21"/>
        <v>0.83497536945812811</v>
      </c>
      <c r="W73" s="27">
        <f t="shared" si="22"/>
        <v>0.79452054794520544</v>
      </c>
      <c r="X73" s="27">
        <f t="shared" si="23"/>
        <v>0.80472440944881884</v>
      </c>
      <c r="Y73" s="27" t="str">
        <f t="shared" si="24"/>
        <v/>
      </c>
      <c r="Z73" s="27" t="str">
        <f t="shared" si="25"/>
        <v/>
      </c>
      <c r="AA73" s="27" t="str">
        <f t="shared" si="26"/>
        <v/>
      </c>
      <c r="AB73" s="28" t="str">
        <f t="shared" si="27"/>
        <v/>
      </c>
      <c r="AC73" s="172" t="s">
        <v>569</v>
      </c>
      <c r="AD73" s="70" t="s">
        <v>477</v>
      </c>
      <c r="AE73" s="40">
        <v>45.73</v>
      </c>
      <c r="AF73" s="40">
        <v>22.7</v>
      </c>
      <c r="AG73" s="40" t="s">
        <v>370</v>
      </c>
      <c r="AH73" s="41" t="s">
        <v>371</v>
      </c>
      <c r="AI73" s="181"/>
      <c r="AJ73" s="109"/>
    </row>
    <row r="74" spans="2:36" x14ac:dyDescent="0.15">
      <c r="B74" s="9">
        <f t="shared" si="28"/>
        <v>45</v>
      </c>
      <c r="C74" s="130" t="s">
        <v>124</v>
      </c>
      <c r="D74" s="114" t="s">
        <v>21</v>
      </c>
      <c r="E74" s="110" t="s">
        <v>259</v>
      </c>
      <c r="F74" s="5" t="s">
        <v>22</v>
      </c>
      <c r="G74" s="44" t="s">
        <v>150</v>
      </c>
      <c r="H74" s="6" t="s">
        <v>150</v>
      </c>
      <c r="I74" s="13">
        <v>758</v>
      </c>
      <c r="J74" s="14">
        <v>905</v>
      </c>
      <c r="K74" s="14">
        <v>1116</v>
      </c>
      <c r="L74" s="14">
        <v>1501</v>
      </c>
      <c r="M74" s="14"/>
      <c r="N74" s="14"/>
      <c r="O74" s="14"/>
      <c r="P74" s="14"/>
      <c r="Q74" s="14"/>
      <c r="R74" s="14"/>
      <c r="S74" s="15"/>
      <c r="T74" s="26">
        <f t="shared" si="19"/>
        <v>0.50499666888740835</v>
      </c>
      <c r="U74" s="27" t="str">
        <f t="shared" si="20"/>
        <v/>
      </c>
      <c r="V74" s="27">
        <f t="shared" si="21"/>
        <v>0.8375690607734807</v>
      </c>
      <c r="W74" s="27">
        <f t="shared" si="22"/>
        <v>0.81093189964157708</v>
      </c>
      <c r="X74" s="27">
        <f t="shared" si="23"/>
        <v>0.7435043304463691</v>
      </c>
      <c r="Y74" s="27" t="str">
        <f t="shared" si="24"/>
        <v/>
      </c>
      <c r="Z74" s="27" t="str">
        <f t="shared" si="25"/>
        <v/>
      </c>
      <c r="AA74" s="27" t="str">
        <f t="shared" si="26"/>
        <v/>
      </c>
      <c r="AB74" s="28" t="str">
        <f t="shared" si="27"/>
        <v/>
      </c>
      <c r="AC74" s="172" t="s">
        <v>570</v>
      </c>
      <c r="AD74" s="70" t="s">
        <v>478</v>
      </c>
      <c r="AE74" s="40">
        <v>45.64</v>
      </c>
      <c r="AF74" s="40">
        <v>22.61</v>
      </c>
      <c r="AG74" s="40" t="s">
        <v>372</v>
      </c>
      <c r="AH74" s="41" t="s">
        <v>373</v>
      </c>
      <c r="AI74" s="181"/>
      <c r="AJ74" s="109"/>
    </row>
    <row r="75" spans="2:36" x14ac:dyDescent="0.15">
      <c r="B75" s="9">
        <f t="shared" si="28"/>
        <v>46</v>
      </c>
      <c r="C75" s="130" t="s">
        <v>124</v>
      </c>
      <c r="D75" s="114" t="s">
        <v>21</v>
      </c>
      <c r="E75" s="110" t="s">
        <v>260</v>
      </c>
      <c r="F75" s="5" t="s">
        <v>22</v>
      </c>
      <c r="G75" s="44" t="s">
        <v>150</v>
      </c>
      <c r="H75" s="6" t="s">
        <v>150</v>
      </c>
      <c r="I75" s="13">
        <v>1630</v>
      </c>
      <c r="J75" s="14">
        <v>1815</v>
      </c>
      <c r="K75" s="14">
        <v>2024</v>
      </c>
      <c r="L75" s="14">
        <v>2198</v>
      </c>
      <c r="M75" s="14"/>
      <c r="N75" s="14"/>
      <c r="O75" s="14"/>
      <c r="P75" s="14"/>
      <c r="Q75" s="14"/>
      <c r="R75" s="14"/>
      <c r="S75" s="15"/>
      <c r="T75" s="26">
        <f t="shared" si="19"/>
        <v>0.74158325750682441</v>
      </c>
      <c r="U75" s="27" t="str">
        <f t="shared" si="20"/>
        <v/>
      </c>
      <c r="V75" s="27">
        <f t="shared" si="21"/>
        <v>0.89807162534435259</v>
      </c>
      <c r="W75" s="27">
        <f t="shared" si="22"/>
        <v>0.89673913043478259</v>
      </c>
      <c r="X75" s="27">
        <f t="shared" si="23"/>
        <v>0.92083712465878076</v>
      </c>
      <c r="Y75" s="27" t="str">
        <f t="shared" si="24"/>
        <v/>
      </c>
      <c r="Z75" s="27" t="str">
        <f t="shared" si="25"/>
        <v/>
      </c>
      <c r="AA75" s="27" t="str">
        <f t="shared" si="26"/>
        <v/>
      </c>
      <c r="AB75" s="28" t="str">
        <f t="shared" si="27"/>
        <v/>
      </c>
      <c r="AC75" s="172" t="s">
        <v>571</v>
      </c>
      <c r="AD75" s="70" t="s">
        <v>479</v>
      </c>
      <c r="AE75" s="40">
        <v>46.08</v>
      </c>
      <c r="AF75" s="40">
        <v>22.79</v>
      </c>
      <c r="AG75" s="40" t="s">
        <v>374</v>
      </c>
      <c r="AH75" s="41" t="s">
        <v>375</v>
      </c>
      <c r="AI75" s="181"/>
      <c r="AJ75" s="109"/>
    </row>
    <row r="76" spans="2:36" x14ac:dyDescent="0.15">
      <c r="B76" s="9">
        <f t="shared" si="28"/>
        <v>47</v>
      </c>
      <c r="C76" s="130" t="s">
        <v>124</v>
      </c>
      <c r="D76" s="114" t="s">
        <v>21</v>
      </c>
      <c r="E76" s="110" t="s">
        <v>299</v>
      </c>
      <c r="F76" s="5" t="s">
        <v>22</v>
      </c>
      <c r="G76" s="44" t="s">
        <v>150</v>
      </c>
      <c r="H76" s="6" t="s">
        <v>150</v>
      </c>
      <c r="I76" s="13">
        <v>939</v>
      </c>
      <c r="J76" s="14">
        <v>956</v>
      </c>
      <c r="K76" s="14">
        <v>1048</v>
      </c>
      <c r="L76" s="14">
        <v>1223</v>
      </c>
      <c r="M76" s="14"/>
      <c r="N76" s="14"/>
      <c r="O76" s="14"/>
      <c r="P76" s="14"/>
      <c r="Q76" s="14"/>
      <c r="R76" s="14"/>
      <c r="S76" s="15"/>
      <c r="T76" s="26">
        <f t="shared" si="19"/>
        <v>0.76778413736713003</v>
      </c>
      <c r="U76" s="27" t="str">
        <f t="shared" si="20"/>
        <v/>
      </c>
      <c r="V76" s="27">
        <f t="shared" si="21"/>
        <v>0.98221757322175729</v>
      </c>
      <c r="W76" s="27">
        <f t="shared" si="22"/>
        <v>0.91221374045801529</v>
      </c>
      <c r="X76" s="27">
        <f t="shared" si="23"/>
        <v>0.85690923957481602</v>
      </c>
      <c r="Y76" s="27" t="str">
        <f t="shared" si="24"/>
        <v/>
      </c>
      <c r="Z76" s="27" t="str">
        <f t="shared" si="25"/>
        <v/>
      </c>
      <c r="AA76" s="27" t="str">
        <f t="shared" si="26"/>
        <v/>
      </c>
      <c r="AB76" s="28" t="str">
        <f t="shared" si="27"/>
        <v/>
      </c>
      <c r="AC76" s="172" t="s">
        <v>572</v>
      </c>
      <c r="AD76" s="70" t="s">
        <v>480</v>
      </c>
      <c r="AE76" s="40">
        <v>45.82</v>
      </c>
      <c r="AF76" s="40">
        <v>23.13</v>
      </c>
      <c r="AG76" s="40" t="s">
        <v>318</v>
      </c>
      <c r="AH76" s="41" t="s">
        <v>233</v>
      </c>
      <c r="AI76" s="181"/>
      <c r="AJ76" s="109"/>
    </row>
    <row r="77" spans="2:36" x14ac:dyDescent="0.15">
      <c r="B77" s="9">
        <f t="shared" si="28"/>
        <v>48</v>
      </c>
      <c r="C77" s="130" t="s">
        <v>124</v>
      </c>
      <c r="D77" s="114" t="s">
        <v>21</v>
      </c>
      <c r="E77" s="110" t="s">
        <v>300</v>
      </c>
      <c r="F77" s="5" t="s">
        <v>22</v>
      </c>
      <c r="G77" s="44" t="s">
        <v>150</v>
      </c>
      <c r="H77" s="6" t="s">
        <v>150</v>
      </c>
      <c r="I77" s="13">
        <v>1910</v>
      </c>
      <c r="J77" s="14">
        <v>2079</v>
      </c>
      <c r="K77" s="14">
        <v>2442</v>
      </c>
      <c r="L77" s="14">
        <v>2646</v>
      </c>
      <c r="M77" s="14"/>
      <c r="N77" s="14"/>
      <c r="O77" s="14"/>
      <c r="P77" s="14"/>
      <c r="Q77" s="14"/>
      <c r="R77" s="14"/>
      <c r="S77" s="15"/>
      <c r="T77" s="26">
        <f t="shared" si="19"/>
        <v>0.7218442932728647</v>
      </c>
      <c r="U77" s="27" t="str">
        <f t="shared" si="20"/>
        <v/>
      </c>
      <c r="V77" s="27">
        <f t="shared" si="21"/>
        <v>0.9187109187109187</v>
      </c>
      <c r="W77" s="27">
        <f t="shared" si="22"/>
        <v>0.85135135135135132</v>
      </c>
      <c r="X77" s="27">
        <f t="shared" si="23"/>
        <v>0.92290249433106575</v>
      </c>
      <c r="Y77" s="27" t="str">
        <f t="shared" si="24"/>
        <v/>
      </c>
      <c r="Z77" s="27" t="str">
        <f t="shared" si="25"/>
        <v/>
      </c>
      <c r="AA77" s="27" t="str">
        <f t="shared" si="26"/>
        <v/>
      </c>
      <c r="AB77" s="28" t="str">
        <f t="shared" si="27"/>
        <v/>
      </c>
      <c r="AC77" s="172" t="s">
        <v>573</v>
      </c>
      <c r="AD77" s="70" t="s">
        <v>481</v>
      </c>
      <c r="AE77" s="40">
        <v>45.73</v>
      </c>
      <c r="AF77" s="40">
        <v>23.17</v>
      </c>
      <c r="AG77" s="40" t="s">
        <v>314</v>
      </c>
      <c r="AH77" s="41" t="s">
        <v>319</v>
      </c>
      <c r="AI77" s="181"/>
      <c r="AJ77" s="109"/>
    </row>
    <row r="78" spans="2:36" x14ac:dyDescent="0.15">
      <c r="B78" s="9">
        <f t="shared" si="28"/>
        <v>49</v>
      </c>
      <c r="C78" s="130" t="s">
        <v>124</v>
      </c>
      <c r="D78" s="114" t="s">
        <v>21</v>
      </c>
      <c r="E78" s="110" t="s">
        <v>295</v>
      </c>
      <c r="F78" s="5" t="s">
        <v>22</v>
      </c>
      <c r="G78" s="44" t="s">
        <v>150</v>
      </c>
      <c r="H78" s="6" t="s">
        <v>150</v>
      </c>
      <c r="I78" s="13">
        <v>1250</v>
      </c>
      <c r="J78" s="14">
        <v>1207</v>
      </c>
      <c r="K78" s="14">
        <v>1290</v>
      </c>
      <c r="L78" s="14">
        <v>1301</v>
      </c>
      <c r="M78" s="14"/>
      <c r="N78" s="14"/>
      <c r="O78" s="14"/>
      <c r="P78" s="14"/>
      <c r="Q78" s="14"/>
      <c r="R78" s="14"/>
      <c r="S78" s="15"/>
      <c r="T78" s="26">
        <f t="shared" si="19"/>
        <v>0.96079938508839358</v>
      </c>
      <c r="U78" s="27" t="str">
        <f t="shared" si="20"/>
        <v/>
      </c>
      <c r="V78" s="27">
        <f t="shared" si="21"/>
        <v>1.0356255178127589</v>
      </c>
      <c r="W78" s="27">
        <f t="shared" si="22"/>
        <v>0.93565891472868212</v>
      </c>
      <c r="X78" s="27">
        <f t="shared" si="23"/>
        <v>0.99154496541122217</v>
      </c>
      <c r="Y78" s="27" t="str">
        <f t="shared" si="24"/>
        <v/>
      </c>
      <c r="Z78" s="27" t="str">
        <f t="shared" si="25"/>
        <v/>
      </c>
      <c r="AA78" s="27" t="str">
        <f t="shared" si="26"/>
        <v/>
      </c>
      <c r="AB78" s="28" t="str">
        <f t="shared" si="27"/>
        <v/>
      </c>
      <c r="AC78" s="172" t="s">
        <v>574</v>
      </c>
      <c r="AD78" s="70" t="s">
        <v>482</v>
      </c>
      <c r="AE78" s="40">
        <v>45.8</v>
      </c>
      <c r="AF78" s="40">
        <v>22.89</v>
      </c>
      <c r="AG78" s="40" t="s">
        <v>378</v>
      </c>
      <c r="AH78" s="41" t="s">
        <v>379</v>
      </c>
      <c r="AI78" s="181"/>
      <c r="AJ78" s="109"/>
    </row>
    <row r="79" spans="2:36" x14ac:dyDescent="0.15">
      <c r="B79" s="9">
        <f t="shared" si="28"/>
        <v>50</v>
      </c>
      <c r="C79" s="130" t="s">
        <v>124</v>
      </c>
      <c r="D79" s="114" t="s">
        <v>21</v>
      </c>
      <c r="E79" s="110" t="s">
        <v>261</v>
      </c>
      <c r="F79" s="5" t="s">
        <v>22</v>
      </c>
      <c r="G79" s="44" t="s">
        <v>150</v>
      </c>
      <c r="H79" s="6" t="s">
        <v>150</v>
      </c>
      <c r="I79" s="13">
        <v>3682</v>
      </c>
      <c r="J79" s="14">
        <v>4122</v>
      </c>
      <c r="K79" s="14">
        <v>4745</v>
      </c>
      <c r="L79" s="14">
        <v>5106</v>
      </c>
      <c r="M79" s="14"/>
      <c r="N79" s="14"/>
      <c r="O79" s="14"/>
      <c r="P79" s="14"/>
      <c r="Q79" s="14"/>
      <c r="R79" s="14"/>
      <c r="S79" s="15"/>
      <c r="T79" s="26">
        <f t="shared" si="19"/>
        <v>0.7211124167645907</v>
      </c>
      <c r="U79" s="27" t="str">
        <f t="shared" si="20"/>
        <v/>
      </c>
      <c r="V79" s="27">
        <f t="shared" si="21"/>
        <v>0.89325570111596309</v>
      </c>
      <c r="W79" s="27">
        <f t="shared" si="22"/>
        <v>0.86870389884088517</v>
      </c>
      <c r="X79" s="27">
        <f t="shared" si="23"/>
        <v>0.92929886408147278</v>
      </c>
      <c r="Y79" s="27" t="str">
        <f t="shared" si="24"/>
        <v/>
      </c>
      <c r="Z79" s="27" t="str">
        <f t="shared" si="25"/>
        <v/>
      </c>
      <c r="AA79" s="27" t="str">
        <f t="shared" si="26"/>
        <v/>
      </c>
      <c r="AB79" s="28" t="str">
        <f t="shared" si="27"/>
        <v/>
      </c>
      <c r="AC79" s="172" t="s">
        <v>575</v>
      </c>
      <c r="AD79" s="70" t="s">
        <v>483</v>
      </c>
      <c r="AE79" s="40">
        <v>45.52</v>
      </c>
      <c r="AF79" s="40">
        <v>23.09</v>
      </c>
      <c r="AG79" s="40" t="s">
        <v>380</v>
      </c>
      <c r="AH79" s="41" t="s">
        <v>381</v>
      </c>
      <c r="AI79" s="181"/>
      <c r="AJ79" s="109"/>
    </row>
    <row r="80" spans="2:36" x14ac:dyDescent="0.15">
      <c r="B80" s="9">
        <f t="shared" si="28"/>
        <v>51</v>
      </c>
      <c r="C80" s="130" t="s">
        <v>124</v>
      </c>
      <c r="D80" s="114" t="s">
        <v>21</v>
      </c>
      <c r="E80" s="110" t="s">
        <v>263</v>
      </c>
      <c r="F80" s="5" t="s">
        <v>22</v>
      </c>
      <c r="G80" s="44" t="s">
        <v>150</v>
      </c>
      <c r="H80" s="6" t="s">
        <v>150</v>
      </c>
      <c r="I80" s="13">
        <v>1127</v>
      </c>
      <c r="J80" s="14">
        <v>1330</v>
      </c>
      <c r="K80" s="14">
        <v>1487</v>
      </c>
      <c r="L80" s="14">
        <v>1843</v>
      </c>
      <c r="M80" s="14"/>
      <c r="N80" s="14"/>
      <c r="O80" s="14"/>
      <c r="P80" s="14"/>
      <c r="Q80" s="14"/>
      <c r="R80" s="14"/>
      <c r="S80" s="15"/>
      <c r="T80" s="26">
        <f t="shared" si="19"/>
        <v>0.61150298426478567</v>
      </c>
      <c r="U80" s="27" t="str">
        <f t="shared" si="20"/>
        <v/>
      </c>
      <c r="V80" s="27">
        <f t="shared" si="21"/>
        <v>0.84736842105263155</v>
      </c>
      <c r="W80" s="27">
        <f t="shared" si="22"/>
        <v>0.89441829186281108</v>
      </c>
      <c r="X80" s="27">
        <f t="shared" si="23"/>
        <v>0.80683667932718395</v>
      </c>
      <c r="Y80" s="27" t="str">
        <f t="shared" si="24"/>
        <v/>
      </c>
      <c r="Z80" s="27" t="str">
        <f t="shared" si="25"/>
        <v/>
      </c>
      <c r="AA80" s="27" t="str">
        <f t="shared" si="26"/>
        <v/>
      </c>
      <c r="AB80" s="28" t="str">
        <f t="shared" si="27"/>
        <v/>
      </c>
      <c r="AC80" s="172" t="s">
        <v>576</v>
      </c>
      <c r="AD80" s="70" t="s">
        <v>484</v>
      </c>
      <c r="AE80" s="40">
        <v>45.6</v>
      </c>
      <c r="AF80" s="40">
        <v>22.73</v>
      </c>
      <c r="AG80" s="40" t="s">
        <v>363</v>
      </c>
      <c r="AH80" s="41" t="s">
        <v>388</v>
      </c>
      <c r="AI80" s="181"/>
      <c r="AJ80" s="109"/>
    </row>
    <row r="81" spans="2:36" x14ac:dyDescent="0.15">
      <c r="B81" s="9">
        <f t="shared" si="28"/>
        <v>52</v>
      </c>
      <c r="C81" s="130" t="s">
        <v>124</v>
      </c>
      <c r="D81" s="114" t="s">
        <v>21</v>
      </c>
      <c r="E81" s="110" t="s">
        <v>262</v>
      </c>
      <c r="F81" s="5" t="s">
        <v>22</v>
      </c>
      <c r="G81" s="44" t="s">
        <v>150</v>
      </c>
      <c r="H81" s="6" t="s">
        <v>150</v>
      </c>
      <c r="I81" s="13">
        <v>1788</v>
      </c>
      <c r="J81" s="14">
        <v>1960</v>
      </c>
      <c r="K81" s="14">
        <v>2066</v>
      </c>
      <c r="L81" s="14">
        <v>2086</v>
      </c>
      <c r="M81" s="14"/>
      <c r="N81" s="14"/>
      <c r="O81" s="14"/>
      <c r="P81" s="14"/>
      <c r="Q81" s="14"/>
      <c r="R81" s="14"/>
      <c r="S81" s="15"/>
      <c r="T81" s="26">
        <f t="shared" si="19"/>
        <v>0.8571428571428571</v>
      </c>
      <c r="U81" s="27" t="str">
        <f t="shared" si="20"/>
        <v/>
      </c>
      <c r="V81" s="27">
        <f t="shared" si="21"/>
        <v>0.91224489795918362</v>
      </c>
      <c r="W81" s="27">
        <f t="shared" si="22"/>
        <v>0.94869312681510165</v>
      </c>
      <c r="X81" s="27">
        <f t="shared" si="23"/>
        <v>0.99041227229146689</v>
      </c>
      <c r="Y81" s="27" t="str">
        <f t="shared" si="24"/>
        <v/>
      </c>
      <c r="Z81" s="27" t="str">
        <f t="shared" si="25"/>
        <v/>
      </c>
      <c r="AA81" s="27" t="str">
        <f t="shared" si="26"/>
        <v/>
      </c>
      <c r="AB81" s="28" t="str">
        <f t="shared" si="27"/>
        <v/>
      </c>
      <c r="AC81" s="172" t="s">
        <v>577</v>
      </c>
      <c r="AD81" s="70" t="s">
        <v>485</v>
      </c>
      <c r="AE81" s="40">
        <v>45.87</v>
      </c>
      <c r="AF81" s="40">
        <v>23.08</v>
      </c>
      <c r="AG81" s="40" t="s">
        <v>382</v>
      </c>
      <c r="AH81" s="41" t="s">
        <v>383</v>
      </c>
      <c r="AI81" s="181"/>
      <c r="AJ81" s="109"/>
    </row>
    <row r="82" spans="2:36" x14ac:dyDescent="0.15">
      <c r="B82" s="9">
        <f t="shared" si="28"/>
        <v>53</v>
      </c>
      <c r="C82" s="130" t="s">
        <v>124</v>
      </c>
      <c r="D82" s="114" t="s">
        <v>21</v>
      </c>
      <c r="E82" s="110" t="s">
        <v>264</v>
      </c>
      <c r="F82" s="5" t="s">
        <v>22</v>
      </c>
      <c r="G82" s="44" t="s">
        <v>150</v>
      </c>
      <c r="H82" s="6" t="s">
        <v>150</v>
      </c>
      <c r="I82" s="13">
        <v>2991</v>
      </c>
      <c r="J82" s="14">
        <v>3153</v>
      </c>
      <c r="K82" s="14">
        <v>3546</v>
      </c>
      <c r="L82" s="14">
        <v>4402</v>
      </c>
      <c r="M82" s="14"/>
      <c r="N82" s="14"/>
      <c r="O82" s="14"/>
      <c r="P82" s="14"/>
      <c r="Q82" s="14"/>
      <c r="R82" s="14"/>
      <c r="S82" s="15"/>
      <c r="T82" s="26">
        <f t="shared" si="19"/>
        <v>0.67946388005452063</v>
      </c>
      <c r="U82" s="27" t="str">
        <f t="shared" si="20"/>
        <v/>
      </c>
      <c r="V82" s="27">
        <f t="shared" si="21"/>
        <v>0.94862036156041862</v>
      </c>
      <c r="W82" s="27">
        <f t="shared" si="22"/>
        <v>0.88917089678510997</v>
      </c>
      <c r="X82" s="27">
        <f t="shared" si="23"/>
        <v>0.805542935029532</v>
      </c>
      <c r="Y82" s="27" t="str">
        <f t="shared" si="24"/>
        <v/>
      </c>
      <c r="Z82" s="27" t="str">
        <f t="shared" si="25"/>
        <v/>
      </c>
      <c r="AA82" s="27" t="str">
        <f t="shared" si="26"/>
        <v/>
      </c>
      <c r="AB82" s="28" t="str">
        <f t="shared" si="27"/>
        <v/>
      </c>
      <c r="AC82" s="172" t="s">
        <v>578</v>
      </c>
      <c r="AD82" s="70" t="s">
        <v>486</v>
      </c>
      <c r="AE82" s="40">
        <v>45.5</v>
      </c>
      <c r="AF82" s="40">
        <v>22.85</v>
      </c>
      <c r="AG82" s="40" t="s">
        <v>317</v>
      </c>
      <c r="AH82" s="41" t="s">
        <v>387</v>
      </c>
      <c r="AI82" s="181"/>
      <c r="AJ82" s="109"/>
    </row>
    <row r="83" spans="2:36" x14ac:dyDescent="0.15">
      <c r="B83" s="9">
        <f t="shared" si="28"/>
        <v>54</v>
      </c>
      <c r="C83" s="130" t="s">
        <v>124</v>
      </c>
      <c r="D83" s="114" t="s">
        <v>21</v>
      </c>
      <c r="E83" s="110" t="s">
        <v>306</v>
      </c>
      <c r="F83" s="5" t="s">
        <v>22</v>
      </c>
      <c r="G83" s="44" t="s">
        <v>150</v>
      </c>
      <c r="H83" s="6" t="s">
        <v>150</v>
      </c>
      <c r="I83" s="13">
        <v>1170</v>
      </c>
      <c r="J83" s="14">
        <v>1347</v>
      </c>
      <c r="K83" s="14">
        <v>1596</v>
      </c>
      <c r="L83" s="14">
        <v>1846</v>
      </c>
      <c r="M83" s="14"/>
      <c r="N83" s="14"/>
      <c r="O83" s="14"/>
      <c r="P83" s="14"/>
      <c r="Q83" s="14"/>
      <c r="R83" s="14"/>
      <c r="S83" s="15"/>
      <c r="T83" s="26">
        <f t="shared" si="19"/>
        <v>0.63380281690140849</v>
      </c>
      <c r="U83" s="27" t="str">
        <f t="shared" si="20"/>
        <v/>
      </c>
      <c r="V83" s="27">
        <f t="shared" si="21"/>
        <v>0.86859688195991092</v>
      </c>
      <c r="W83" s="27">
        <f t="shared" si="22"/>
        <v>0.84398496240601506</v>
      </c>
      <c r="X83" s="27">
        <f t="shared" si="23"/>
        <v>0.86457204767063922</v>
      </c>
      <c r="Y83" s="27" t="str">
        <f t="shared" si="24"/>
        <v/>
      </c>
      <c r="Z83" s="27" t="str">
        <f t="shared" si="25"/>
        <v/>
      </c>
      <c r="AA83" s="27" t="str">
        <f t="shared" si="26"/>
        <v/>
      </c>
      <c r="AB83" s="28" t="str">
        <f t="shared" si="27"/>
        <v/>
      </c>
      <c r="AC83" s="172" t="s">
        <v>579</v>
      </c>
      <c r="AD83" s="70" t="s">
        <v>487</v>
      </c>
      <c r="AE83" s="40">
        <v>46.18</v>
      </c>
      <c r="AF83" s="40">
        <v>22.77</v>
      </c>
      <c r="AG83" s="40" t="s">
        <v>312</v>
      </c>
      <c r="AH83" s="41" t="s">
        <v>384</v>
      </c>
      <c r="AI83" s="181"/>
      <c r="AJ83" s="109"/>
    </row>
    <row r="84" spans="2:36" x14ac:dyDescent="0.15">
      <c r="B84" s="9">
        <f t="shared" si="28"/>
        <v>55</v>
      </c>
      <c r="C84" s="130" t="s">
        <v>124</v>
      </c>
      <c r="D84" s="114" t="s">
        <v>21</v>
      </c>
      <c r="E84" s="110" t="s">
        <v>265</v>
      </c>
      <c r="F84" s="5" t="s">
        <v>22</v>
      </c>
      <c r="G84" s="44" t="s">
        <v>150</v>
      </c>
      <c r="H84" s="6" t="s">
        <v>150</v>
      </c>
      <c r="I84" s="13">
        <v>2388</v>
      </c>
      <c r="J84" s="14">
        <v>2604</v>
      </c>
      <c r="K84" s="14">
        <v>2855</v>
      </c>
      <c r="L84" s="14">
        <v>3063</v>
      </c>
      <c r="M84" s="14"/>
      <c r="N84" s="14"/>
      <c r="O84" s="14"/>
      <c r="P84" s="14"/>
      <c r="Q84" s="14"/>
      <c r="R84" s="14"/>
      <c r="S84" s="15"/>
      <c r="T84" s="26">
        <f t="shared" si="19"/>
        <v>0.7796278158667973</v>
      </c>
      <c r="U84" s="27" t="str">
        <f t="shared" si="20"/>
        <v/>
      </c>
      <c r="V84" s="27">
        <f t="shared" si="21"/>
        <v>0.91705069124423966</v>
      </c>
      <c r="W84" s="27">
        <f t="shared" si="22"/>
        <v>0.91208406304728551</v>
      </c>
      <c r="X84" s="27">
        <f t="shared" si="23"/>
        <v>0.93209271955599082</v>
      </c>
      <c r="Y84" s="27" t="str">
        <f t="shared" si="24"/>
        <v/>
      </c>
      <c r="Z84" s="27" t="str">
        <f t="shared" si="25"/>
        <v/>
      </c>
      <c r="AA84" s="27" t="str">
        <f t="shared" si="26"/>
        <v/>
      </c>
      <c r="AB84" s="28" t="str">
        <f t="shared" si="27"/>
        <v/>
      </c>
      <c r="AC84" s="172" t="s">
        <v>580</v>
      </c>
      <c r="AD84" s="70" t="s">
        <v>488</v>
      </c>
      <c r="AE84" s="40">
        <v>45.82</v>
      </c>
      <c r="AF84" s="40">
        <v>23.31</v>
      </c>
      <c r="AG84" s="40" t="s">
        <v>385</v>
      </c>
      <c r="AH84" s="41" t="s">
        <v>386</v>
      </c>
      <c r="AI84" s="181"/>
      <c r="AJ84" s="109"/>
    </row>
    <row r="85" spans="2:36" x14ac:dyDescent="0.15">
      <c r="B85" s="9">
        <f t="shared" si="28"/>
        <v>56</v>
      </c>
      <c r="C85" s="130" t="s">
        <v>124</v>
      </c>
      <c r="D85" s="114" t="s">
        <v>21</v>
      </c>
      <c r="E85" s="110" t="s">
        <v>301</v>
      </c>
      <c r="F85" s="5" t="s">
        <v>22</v>
      </c>
      <c r="G85" s="44" t="s">
        <v>150</v>
      </c>
      <c r="H85" s="6" t="s">
        <v>150</v>
      </c>
      <c r="I85" s="13">
        <v>2142</v>
      </c>
      <c r="J85" s="14">
        <v>2359</v>
      </c>
      <c r="K85" s="14">
        <v>2782</v>
      </c>
      <c r="L85" s="14">
        <v>3187</v>
      </c>
      <c r="M85" s="14"/>
      <c r="N85" s="14"/>
      <c r="O85" s="14"/>
      <c r="P85" s="14"/>
      <c r="Q85" s="14"/>
      <c r="R85" s="14"/>
      <c r="S85" s="15"/>
      <c r="T85" s="26">
        <f t="shared" si="19"/>
        <v>0.67210542830247877</v>
      </c>
      <c r="U85" s="27" t="str">
        <f t="shared" si="20"/>
        <v/>
      </c>
      <c r="V85" s="27">
        <f t="shared" si="21"/>
        <v>0.90801186943620182</v>
      </c>
      <c r="W85" s="27">
        <f t="shared" si="22"/>
        <v>0.84795111430625447</v>
      </c>
      <c r="X85" s="27">
        <f t="shared" si="23"/>
        <v>0.87292124254785064</v>
      </c>
      <c r="Y85" s="27" t="str">
        <f t="shared" si="24"/>
        <v/>
      </c>
      <c r="Z85" s="27" t="str">
        <f t="shared" si="25"/>
        <v/>
      </c>
      <c r="AA85" s="27" t="str">
        <f t="shared" si="26"/>
        <v/>
      </c>
      <c r="AB85" s="28" t="str">
        <f t="shared" si="27"/>
        <v/>
      </c>
      <c r="AC85" s="172" t="s">
        <v>581</v>
      </c>
      <c r="AD85" s="70" t="s">
        <v>489</v>
      </c>
      <c r="AE85" s="40">
        <v>45.51</v>
      </c>
      <c r="AF85" s="40">
        <v>22.95</v>
      </c>
      <c r="AG85" s="40" t="s">
        <v>393</v>
      </c>
      <c r="AH85" s="41" t="s">
        <v>394</v>
      </c>
      <c r="AI85" s="181"/>
      <c r="AJ85" s="109"/>
    </row>
    <row r="86" spans="2:36" x14ac:dyDescent="0.15">
      <c r="B86" s="9">
        <f t="shared" si="28"/>
        <v>57</v>
      </c>
      <c r="C86" s="130" t="s">
        <v>124</v>
      </c>
      <c r="D86" s="114" t="s">
        <v>21</v>
      </c>
      <c r="E86" s="110" t="s">
        <v>267</v>
      </c>
      <c r="F86" s="5" t="s">
        <v>22</v>
      </c>
      <c r="G86" s="44" t="s">
        <v>150</v>
      </c>
      <c r="H86" s="6" t="s">
        <v>150</v>
      </c>
      <c r="I86" s="13">
        <v>3132</v>
      </c>
      <c r="J86" s="14">
        <v>3251</v>
      </c>
      <c r="K86" s="14">
        <v>3522</v>
      </c>
      <c r="L86" s="14">
        <v>3996</v>
      </c>
      <c r="M86" s="14"/>
      <c r="N86" s="14"/>
      <c r="O86" s="14"/>
      <c r="P86" s="14"/>
      <c r="Q86" s="14"/>
      <c r="R86" s="14"/>
      <c r="S86" s="15"/>
      <c r="T86" s="26">
        <f t="shared" si="19"/>
        <v>0.78378378378378377</v>
      </c>
      <c r="U86" s="27" t="str">
        <f t="shared" si="20"/>
        <v/>
      </c>
      <c r="V86" s="27">
        <f t="shared" si="21"/>
        <v>0.96339587819132577</v>
      </c>
      <c r="W86" s="27">
        <f t="shared" si="22"/>
        <v>0.92305508233957978</v>
      </c>
      <c r="X86" s="27">
        <f t="shared" si="23"/>
        <v>0.88138138138138133</v>
      </c>
      <c r="Y86" s="27" t="str">
        <f t="shared" si="24"/>
        <v/>
      </c>
      <c r="Z86" s="27" t="str">
        <f t="shared" si="25"/>
        <v/>
      </c>
      <c r="AA86" s="27" t="str">
        <f t="shared" si="26"/>
        <v/>
      </c>
      <c r="AB86" s="28" t="str">
        <f t="shared" si="27"/>
        <v/>
      </c>
      <c r="AC86" s="172" t="s">
        <v>582</v>
      </c>
      <c r="AD86" s="70" t="s">
        <v>490</v>
      </c>
      <c r="AE86" s="40">
        <v>45.59</v>
      </c>
      <c r="AF86" s="40">
        <v>22.97</v>
      </c>
      <c r="AG86" s="40" t="s">
        <v>391</v>
      </c>
      <c r="AH86" s="41" t="s">
        <v>392</v>
      </c>
      <c r="AI86" s="181"/>
      <c r="AJ86" s="109"/>
    </row>
    <row r="87" spans="2:36" x14ac:dyDescent="0.15">
      <c r="B87" s="9">
        <f t="shared" si="28"/>
        <v>58</v>
      </c>
      <c r="C87" s="130" t="s">
        <v>124</v>
      </c>
      <c r="D87" s="114" t="s">
        <v>21</v>
      </c>
      <c r="E87" s="110" t="s">
        <v>266</v>
      </c>
      <c r="F87" s="5" t="s">
        <v>22</v>
      </c>
      <c r="G87" s="44" t="s">
        <v>150</v>
      </c>
      <c r="H87" s="6" t="s">
        <v>150</v>
      </c>
      <c r="I87" s="13">
        <v>1018</v>
      </c>
      <c r="J87" s="14">
        <v>1209</v>
      </c>
      <c r="K87" s="14">
        <v>1388</v>
      </c>
      <c r="L87" s="14">
        <v>1544</v>
      </c>
      <c r="M87" s="14"/>
      <c r="N87" s="14"/>
      <c r="O87" s="14"/>
      <c r="P87" s="14"/>
      <c r="Q87" s="14"/>
      <c r="R87" s="14"/>
      <c r="S87" s="15"/>
      <c r="T87" s="26">
        <f t="shared" si="19"/>
        <v>0.65932642487046633</v>
      </c>
      <c r="U87" s="27" t="str">
        <f t="shared" si="20"/>
        <v/>
      </c>
      <c r="V87" s="27">
        <f t="shared" si="21"/>
        <v>0.84201819685690649</v>
      </c>
      <c r="W87" s="27">
        <f t="shared" si="22"/>
        <v>0.87103746397694526</v>
      </c>
      <c r="X87" s="27">
        <f t="shared" si="23"/>
        <v>0.89896373056994816</v>
      </c>
      <c r="Y87" s="27" t="str">
        <f t="shared" si="24"/>
        <v/>
      </c>
      <c r="Z87" s="27" t="str">
        <f t="shared" si="25"/>
        <v/>
      </c>
      <c r="AA87" s="27" t="str">
        <f t="shared" si="26"/>
        <v/>
      </c>
      <c r="AB87" s="28" t="str">
        <f t="shared" si="27"/>
        <v/>
      </c>
      <c r="AC87" s="172" t="s">
        <v>583</v>
      </c>
      <c r="AD87" s="70" t="s">
        <v>491</v>
      </c>
      <c r="AE87" s="40">
        <v>45.48</v>
      </c>
      <c r="AF87" s="40">
        <v>22.75</v>
      </c>
      <c r="AG87" s="40" t="s">
        <v>389</v>
      </c>
      <c r="AH87" s="41" t="s">
        <v>390</v>
      </c>
      <c r="AI87" s="181"/>
      <c r="AJ87" s="109"/>
    </row>
    <row r="88" spans="2:36" x14ac:dyDescent="0.15">
      <c r="B88" s="9">
        <f t="shared" si="28"/>
        <v>59</v>
      </c>
      <c r="C88" s="130" t="s">
        <v>124</v>
      </c>
      <c r="D88" s="114" t="s">
        <v>21</v>
      </c>
      <c r="E88" s="110" t="s">
        <v>310</v>
      </c>
      <c r="F88" s="5" t="s">
        <v>22</v>
      </c>
      <c r="G88" s="44" t="s">
        <v>150</v>
      </c>
      <c r="H88" s="6" t="s">
        <v>150</v>
      </c>
      <c r="I88" s="13">
        <v>3386</v>
      </c>
      <c r="J88" s="14">
        <v>3371</v>
      </c>
      <c r="K88" s="14">
        <v>3549</v>
      </c>
      <c r="L88" s="14">
        <v>3502</v>
      </c>
      <c r="M88" s="14"/>
      <c r="N88" s="14"/>
      <c r="O88" s="14"/>
      <c r="P88" s="14"/>
      <c r="Q88" s="14"/>
      <c r="R88" s="14"/>
      <c r="S88" s="15"/>
      <c r="T88" s="26">
        <f t="shared" si="19"/>
        <v>0.96687607081667615</v>
      </c>
      <c r="U88" s="27" t="str">
        <f t="shared" si="20"/>
        <v/>
      </c>
      <c r="V88" s="27">
        <f t="shared" si="21"/>
        <v>1.0044497181845149</v>
      </c>
      <c r="W88" s="27">
        <f t="shared" si="22"/>
        <v>0.94984502676810367</v>
      </c>
      <c r="X88" s="27">
        <f t="shared" si="23"/>
        <v>1.013420902341519</v>
      </c>
      <c r="Y88" s="27" t="str">
        <f t="shared" si="24"/>
        <v/>
      </c>
      <c r="Z88" s="27" t="str">
        <f t="shared" si="25"/>
        <v/>
      </c>
      <c r="AA88" s="27" t="str">
        <f t="shared" si="26"/>
        <v/>
      </c>
      <c r="AB88" s="28" t="str">
        <f t="shared" si="27"/>
        <v/>
      </c>
      <c r="AC88" s="172" t="s">
        <v>584</v>
      </c>
      <c r="AD88" s="70" t="s">
        <v>492</v>
      </c>
      <c r="AE88" s="40">
        <v>45.92</v>
      </c>
      <c r="AF88" s="40">
        <v>22.88</v>
      </c>
      <c r="AG88" s="40" t="s">
        <v>410</v>
      </c>
      <c r="AH88" s="41" t="s">
        <v>411</v>
      </c>
      <c r="AI88" s="181"/>
      <c r="AJ88" s="109"/>
    </row>
    <row r="89" spans="2:36" x14ac:dyDescent="0.15">
      <c r="B89" s="9">
        <f t="shared" si="28"/>
        <v>60</v>
      </c>
      <c r="C89" s="130" t="s">
        <v>124</v>
      </c>
      <c r="D89" s="114" t="s">
        <v>21</v>
      </c>
      <c r="E89" s="110" t="s">
        <v>268</v>
      </c>
      <c r="F89" s="5" t="s">
        <v>22</v>
      </c>
      <c r="G89" s="44" t="s">
        <v>150</v>
      </c>
      <c r="H89" s="6" t="s">
        <v>150</v>
      </c>
      <c r="I89" s="13">
        <v>2022</v>
      </c>
      <c r="J89" s="14">
        <v>2344</v>
      </c>
      <c r="K89" s="14">
        <v>2552</v>
      </c>
      <c r="L89" s="14">
        <v>2877</v>
      </c>
      <c r="M89" s="14"/>
      <c r="N89" s="14"/>
      <c r="O89" s="14"/>
      <c r="P89" s="14"/>
      <c r="Q89" s="14"/>
      <c r="R89" s="14"/>
      <c r="S89" s="15"/>
      <c r="T89" s="26">
        <f t="shared" si="19"/>
        <v>0.70281543274244007</v>
      </c>
      <c r="U89" s="27" t="str">
        <f t="shared" si="20"/>
        <v/>
      </c>
      <c r="V89" s="27">
        <f t="shared" si="21"/>
        <v>0.86262798634812288</v>
      </c>
      <c r="W89" s="27">
        <f t="shared" si="22"/>
        <v>0.91849529780564265</v>
      </c>
      <c r="X89" s="27">
        <f t="shared" si="23"/>
        <v>0.88703510601320823</v>
      </c>
      <c r="Y89" s="27" t="str">
        <f t="shared" si="24"/>
        <v/>
      </c>
      <c r="Z89" s="27" t="str">
        <f t="shared" si="25"/>
        <v/>
      </c>
      <c r="AA89" s="27" t="str">
        <f t="shared" si="26"/>
        <v/>
      </c>
      <c r="AB89" s="28" t="str">
        <f t="shared" si="27"/>
        <v/>
      </c>
      <c r="AC89" s="172" t="s">
        <v>585</v>
      </c>
      <c r="AD89" s="70" t="s">
        <v>493</v>
      </c>
      <c r="AE89" s="40">
        <v>45.72</v>
      </c>
      <c r="AF89" s="40">
        <v>22.89</v>
      </c>
      <c r="AG89" s="40" t="s">
        <v>395</v>
      </c>
      <c r="AH89" s="41" t="s">
        <v>396</v>
      </c>
      <c r="AI89" s="181"/>
      <c r="AJ89" s="109"/>
    </row>
    <row r="90" spans="2:36" x14ac:dyDescent="0.15">
      <c r="B90" s="9">
        <f t="shared" si="28"/>
        <v>61</v>
      </c>
      <c r="C90" s="130" t="s">
        <v>124</v>
      </c>
      <c r="D90" s="114" t="s">
        <v>21</v>
      </c>
      <c r="E90" s="110" t="s">
        <v>286</v>
      </c>
      <c r="F90" s="5" t="s">
        <v>22</v>
      </c>
      <c r="G90" s="44" t="s">
        <v>150</v>
      </c>
      <c r="H90" s="6" t="s">
        <v>150</v>
      </c>
      <c r="I90" s="13">
        <v>912</v>
      </c>
      <c r="J90" s="14">
        <v>1075</v>
      </c>
      <c r="K90" s="14">
        <v>1298</v>
      </c>
      <c r="L90" s="14">
        <v>1508</v>
      </c>
      <c r="M90" s="14"/>
      <c r="N90" s="14"/>
      <c r="O90" s="14"/>
      <c r="P90" s="14"/>
      <c r="Q90" s="14"/>
      <c r="R90" s="14"/>
      <c r="S90" s="15"/>
      <c r="T90" s="26">
        <f t="shared" si="19"/>
        <v>0.60477453580901852</v>
      </c>
      <c r="U90" s="27" t="str">
        <f t="shared" si="20"/>
        <v/>
      </c>
      <c r="V90" s="27">
        <f t="shared" si="21"/>
        <v>0.84837209302325578</v>
      </c>
      <c r="W90" s="27">
        <f t="shared" si="22"/>
        <v>0.8281972265023112</v>
      </c>
      <c r="X90" s="27">
        <f t="shared" si="23"/>
        <v>0.86074270557029176</v>
      </c>
      <c r="Y90" s="27" t="str">
        <f t="shared" si="24"/>
        <v/>
      </c>
      <c r="Z90" s="27" t="str">
        <f t="shared" si="25"/>
        <v/>
      </c>
      <c r="AA90" s="27" t="str">
        <f t="shared" si="26"/>
        <v/>
      </c>
      <c r="AB90" s="28" t="str">
        <f t="shared" si="27"/>
        <v/>
      </c>
      <c r="AC90" s="172" t="s">
        <v>586</v>
      </c>
      <c r="AD90" s="70" t="s">
        <v>494</v>
      </c>
      <c r="AE90" s="40">
        <v>46.22</v>
      </c>
      <c r="AF90" s="40">
        <v>22.65</v>
      </c>
      <c r="AG90" s="40" t="s">
        <v>397</v>
      </c>
      <c r="AH90" s="41" t="s">
        <v>398</v>
      </c>
      <c r="AI90" s="181"/>
      <c r="AJ90" s="109"/>
    </row>
    <row r="91" spans="2:36" x14ac:dyDescent="0.15">
      <c r="B91" s="9">
        <f t="shared" si="28"/>
        <v>62</v>
      </c>
      <c r="C91" s="130" t="s">
        <v>124</v>
      </c>
      <c r="D91" s="114" t="s">
        <v>21</v>
      </c>
      <c r="E91" s="110" t="s">
        <v>192</v>
      </c>
      <c r="F91" s="5" t="s">
        <v>22</v>
      </c>
      <c r="G91" s="44" t="s">
        <v>150</v>
      </c>
      <c r="H91" s="6" t="s">
        <v>150</v>
      </c>
      <c r="I91" s="13">
        <v>624</v>
      </c>
      <c r="J91" s="14">
        <v>715</v>
      </c>
      <c r="K91" s="14">
        <v>882</v>
      </c>
      <c r="L91" s="14">
        <v>1056</v>
      </c>
      <c r="M91" s="14"/>
      <c r="N91" s="14"/>
      <c r="O91" s="14"/>
      <c r="P91" s="14"/>
      <c r="Q91" s="14"/>
      <c r="R91" s="14"/>
      <c r="S91" s="15"/>
      <c r="T91" s="26">
        <f t="shared" si="19"/>
        <v>0.59090909090909094</v>
      </c>
      <c r="U91" s="27" t="str">
        <f t="shared" si="20"/>
        <v/>
      </c>
      <c r="V91" s="27">
        <f t="shared" si="21"/>
        <v>0.87272727272727268</v>
      </c>
      <c r="W91" s="27">
        <f t="shared" si="22"/>
        <v>0.81065759637188206</v>
      </c>
      <c r="X91" s="27">
        <f t="shared" si="23"/>
        <v>0.83522727272727271</v>
      </c>
      <c r="Y91" s="27" t="str">
        <f t="shared" si="24"/>
        <v/>
      </c>
      <c r="Z91" s="27" t="str">
        <f t="shared" si="25"/>
        <v/>
      </c>
      <c r="AA91" s="27" t="str">
        <f t="shared" si="26"/>
        <v/>
      </c>
      <c r="AB91" s="28" t="str">
        <f t="shared" si="27"/>
        <v/>
      </c>
      <c r="AC91" s="172" t="s">
        <v>587</v>
      </c>
      <c r="AD91" s="70" t="s">
        <v>495</v>
      </c>
      <c r="AE91" s="40">
        <v>45.68</v>
      </c>
      <c r="AF91" s="40">
        <v>22.78</v>
      </c>
      <c r="AG91" s="40" t="s">
        <v>399</v>
      </c>
      <c r="AH91" s="41" t="s">
        <v>311</v>
      </c>
      <c r="AI91" s="181"/>
      <c r="AJ91" s="109"/>
    </row>
    <row r="92" spans="2:36" x14ac:dyDescent="0.15">
      <c r="B92" s="9">
        <f t="shared" si="28"/>
        <v>63</v>
      </c>
      <c r="C92" s="130" t="s">
        <v>124</v>
      </c>
      <c r="D92" s="114" t="s">
        <v>21</v>
      </c>
      <c r="E92" s="110" t="s">
        <v>296</v>
      </c>
      <c r="F92" s="5" t="s">
        <v>22</v>
      </c>
      <c r="G92" s="44" t="s">
        <v>150</v>
      </c>
      <c r="H92" s="6" t="s">
        <v>150</v>
      </c>
      <c r="I92" s="13">
        <v>1649</v>
      </c>
      <c r="J92" s="14">
        <v>1893</v>
      </c>
      <c r="K92" s="14">
        <v>1993</v>
      </c>
      <c r="L92" s="14">
        <v>1865</v>
      </c>
      <c r="M92" s="14"/>
      <c r="N92" s="14"/>
      <c r="O92" s="14"/>
      <c r="P92" s="14"/>
      <c r="Q92" s="14"/>
      <c r="R92" s="14"/>
      <c r="S92" s="15"/>
      <c r="T92" s="26">
        <f t="shared" si="19"/>
        <v>0.88418230563002675</v>
      </c>
      <c r="U92" s="27" t="str">
        <f t="shared" si="20"/>
        <v/>
      </c>
      <c r="V92" s="27">
        <f t="shared" si="21"/>
        <v>0.87110406761753834</v>
      </c>
      <c r="W92" s="27">
        <f t="shared" si="22"/>
        <v>0.94982438534872049</v>
      </c>
      <c r="X92" s="27">
        <f t="shared" si="23"/>
        <v>1.068632707774799</v>
      </c>
      <c r="Y92" s="27" t="str">
        <f t="shared" si="24"/>
        <v/>
      </c>
      <c r="Z92" s="27" t="str">
        <f t="shared" si="25"/>
        <v/>
      </c>
      <c r="AA92" s="27" t="str">
        <f t="shared" si="26"/>
        <v/>
      </c>
      <c r="AB92" s="28" t="str">
        <f t="shared" si="27"/>
        <v/>
      </c>
      <c r="AC92" s="172" t="s">
        <v>588</v>
      </c>
      <c r="AD92" s="70" t="s">
        <v>496</v>
      </c>
      <c r="AE92" s="40">
        <v>45.57</v>
      </c>
      <c r="AF92" s="40">
        <v>22.88</v>
      </c>
      <c r="AG92" s="40" t="s">
        <v>400</v>
      </c>
      <c r="AH92" s="41" t="s">
        <v>234</v>
      </c>
      <c r="AI92" s="181"/>
      <c r="AJ92" s="109"/>
    </row>
    <row r="93" spans="2:36" x14ac:dyDescent="0.15">
      <c r="B93" s="9">
        <f t="shared" si="28"/>
        <v>64</v>
      </c>
      <c r="C93" s="130" t="s">
        <v>124</v>
      </c>
      <c r="D93" s="114" t="s">
        <v>21</v>
      </c>
      <c r="E93" s="110" t="s">
        <v>297</v>
      </c>
      <c r="F93" s="5" t="s">
        <v>22</v>
      </c>
      <c r="G93" s="44" t="s">
        <v>150</v>
      </c>
      <c r="H93" s="6" t="s">
        <v>150</v>
      </c>
      <c r="I93" s="13">
        <v>1791</v>
      </c>
      <c r="J93" s="14">
        <v>1801</v>
      </c>
      <c r="K93" s="14">
        <v>1955</v>
      </c>
      <c r="L93" s="14">
        <v>1975</v>
      </c>
      <c r="M93" s="14"/>
      <c r="N93" s="14"/>
      <c r="O93" s="14"/>
      <c r="P93" s="14"/>
      <c r="Q93" s="14"/>
      <c r="R93" s="14"/>
      <c r="S93" s="15"/>
      <c r="T93" s="26">
        <f t="shared" si="19"/>
        <v>0.9068354430379747</v>
      </c>
      <c r="U93" s="27" t="str">
        <f t="shared" si="20"/>
        <v/>
      </c>
      <c r="V93" s="27">
        <f t="shared" si="21"/>
        <v>0.99444752915047196</v>
      </c>
      <c r="W93" s="27">
        <f t="shared" si="22"/>
        <v>0.921227621483376</v>
      </c>
      <c r="X93" s="27">
        <f t="shared" si="23"/>
        <v>0.98987341772151893</v>
      </c>
      <c r="Y93" s="27" t="str">
        <f t="shared" si="24"/>
        <v/>
      </c>
      <c r="Z93" s="27" t="str">
        <f t="shared" si="25"/>
        <v/>
      </c>
      <c r="AA93" s="27" t="str">
        <f t="shared" si="26"/>
        <v/>
      </c>
      <c r="AB93" s="28" t="str">
        <f t="shared" si="27"/>
        <v/>
      </c>
      <c r="AC93" s="172" t="s">
        <v>589</v>
      </c>
      <c r="AD93" s="70" t="s">
        <v>497</v>
      </c>
      <c r="AE93" s="40">
        <v>45.85</v>
      </c>
      <c r="AF93" s="40">
        <v>23.13</v>
      </c>
      <c r="AG93" s="40" t="s">
        <v>315</v>
      </c>
      <c r="AH93" s="41" t="s">
        <v>233</v>
      </c>
      <c r="AI93" s="181"/>
      <c r="AJ93" s="109"/>
    </row>
    <row r="94" spans="2:36" x14ac:dyDescent="0.15">
      <c r="B94" s="9">
        <f t="shared" si="28"/>
        <v>65</v>
      </c>
      <c r="C94" s="130" t="s">
        <v>124</v>
      </c>
      <c r="D94" s="114" t="s">
        <v>21</v>
      </c>
      <c r="E94" s="110" t="s">
        <v>302</v>
      </c>
      <c r="F94" s="5" t="s">
        <v>22</v>
      </c>
      <c r="G94" s="44" t="s">
        <v>150</v>
      </c>
      <c r="H94" s="6" t="s">
        <v>150</v>
      </c>
      <c r="I94" s="13">
        <v>1018</v>
      </c>
      <c r="J94" s="14">
        <v>1197</v>
      </c>
      <c r="K94" s="14">
        <v>1388</v>
      </c>
      <c r="L94" s="14">
        <v>1539</v>
      </c>
      <c r="M94" s="14"/>
      <c r="N94" s="14"/>
      <c r="O94" s="14"/>
      <c r="P94" s="14"/>
      <c r="Q94" s="14"/>
      <c r="R94" s="14"/>
      <c r="S94" s="15"/>
      <c r="T94" s="26">
        <f t="shared" si="19"/>
        <v>0.6614684860298895</v>
      </c>
      <c r="U94" s="27" t="str">
        <f t="shared" si="20"/>
        <v/>
      </c>
      <c r="V94" s="27">
        <f t="shared" si="21"/>
        <v>0.85045948203842936</v>
      </c>
      <c r="W94" s="27">
        <f t="shared" si="22"/>
        <v>0.86239193083573484</v>
      </c>
      <c r="X94" s="27">
        <f t="shared" si="23"/>
        <v>0.90188434048083166</v>
      </c>
      <c r="Y94" s="27" t="str">
        <f t="shared" si="24"/>
        <v/>
      </c>
      <c r="Z94" s="27" t="str">
        <f t="shared" si="25"/>
        <v/>
      </c>
      <c r="AA94" s="27" t="str">
        <f t="shared" si="26"/>
        <v/>
      </c>
      <c r="AB94" s="28" t="str">
        <f t="shared" si="27"/>
        <v/>
      </c>
      <c r="AC94" s="172" t="s">
        <v>590</v>
      </c>
      <c r="AD94" s="70" t="s">
        <v>498</v>
      </c>
      <c r="AE94" s="40">
        <v>46.05</v>
      </c>
      <c r="AF94" s="40">
        <v>22.83</v>
      </c>
      <c r="AG94" s="40" t="s">
        <v>407</v>
      </c>
      <c r="AH94" s="41" t="s">
        <v>358</v>
      </c>
      <c r="AI94" s="181"/>
      <c r="AJ94" s="109"/>
    </row>
    <row r="95" spans="2:36" x14ac:dyDescent="0.15">
      <c r="B95" s="9">
        <f t="shared" si="28"/>
        <v>66</v>
      </c>
      <c r="C95" s="130" t="s">
        <v>124</v>
      </c>
      <c r="D95" s="114" t="s">
        <v>21</v>
      </c>
      <c r="E95" s="110" t="s">
        <v>307</v>
      </c>
      <c r="F95" s="5" t="s">
        <v>22</v>
      </c>
      <c r="G95" s="44" t="s">
        <v>150</v>
      </c>
      <c r="H95" s="6" t="s">
        <v>150</v>
      </c>
      <c r="I95" s="13">
        <v>3163</v>
      </c>
      <c r="J95" s="14">
        <v>3728</v>
      </c>
      <c r="K95" s="14">
        <v>4293</v>
      </c>
      <c r="L95" s="14">
        <v>4881</v>
      </c>
      <c r="M95" s="14"/>
      <c r="N95" s="14"/>
      <c r="O95" s="14"/>
      <c r="P95" s="14"/>
      <c r="Q95" s="14"/>
      <c r="R95" s="14"/>
      <c r="S95" s="15"/>
      <c r="T95" s="26">
        <f t="shared" si="19"/>
        <v>0.64802294611759881</v>
      </c>
      <c r="U95" s="27" t="str">
        <f t="shared" si="20"/>
        <v/>
      </c>
      <c r="V95" s="27">
        <f t="shared" si="21"/>
        <v>0.84844420600858372</v>
      </c>
      <c r="W95" s="27">
        <f t="shared" si="22"/>
        <v>0.86839040298159798</v>
      </c>
      <c r="X95" s="27">
        <f t="shared" si="23"/>
        <v>0.87953288260602336</v>
      </c>
      <c r="Y95" s="27" t="str">
        <f t="shared" si="24"/>
        <v/>
      </c>
      <c r="Z95" s="27" t="str">
        <f t="shared" si="25"/>
        <v/>
      </c>
      <c r="AA95" s="27" t="str">
        <f t="shared" si="26"/>
        <v/>
      </c>
      <c r="AB95" s="28" t="str">
        <f t="shared" si="27"/>
        <v/>
      </c>
      <c r="AC95" s="172" t="s">
        <v>591</v>
      </c>
      <c r="AD95" s="70" t="s">
        <v>499</v>
      </c>
      <c r="AE95" s="40">
        <v>46.18</v>
      </c>
      <c r="AF95" s="40">
        <v>22.6</v>
      </c>
      <c r="AG95" s="40" t="s">
        <v>401</v>
      </c>
      <c r="AH95" s="41" t="s">
        <v>402</v>
      </c>
      <c r="AI95" s="181"/>
      <c r="AJ95" s="109"/>
    </row>
    <row r="96" spans="2:36" x14ac:dyDescent="0.15">
      <c r="B96" s="9">
        <f t="shared" si="28"/>
        <v>67</v>
      </c>
      <c r="C96" s="130" t="s">
        <v>124</v>
      </c>
      <c r="D96" s="114" t="s">
        <v>21</v>
      </c>
      <c r="E96" s="110" t="s">
        <v>308</v>
      </c>
      <c r="F96" s="5" t="s">
        <v>22</v>
      </c>
      <c r="G96" s="44" t="s">
        <v>150</v>
      </c>
      <c r="H96" s="6" t="s">
        <v>150</v>
      </c>
      <c r="I96" s="13">
        <v>3104</v>
      </c>
      <c r="J96" s="14">
        <v>2872</v>
      </c>
      <c r="K96" s="14">
        <v>2760</v>
      </c>
      <c r="L96" s="14">
        <v>2828</v>
      </c>
      <c r="M96" s="14"/>
      <c r="N96" s="14"/>
      <c r="O96" s="14"/>
      <c r="P96" s="14"/>
      <c r="Q96" s="14"/>
      <c r="R96" s="14"/>
      <c r="S96" s="15"/>
      <c r="T96" s="26">
        <f t="shared" si="19"/>
        <v>1.0975954738330975</v>
      </c>
      <c r="U96" s="27" t="str">
        <f t="shared" si="20"/>
        <v/>
      </c>
      <c r="V96" s="27">
        <f t="shared" si="21"/>
        <v>1.0807799442896935</v>
      </c>
      <c r="W96" s="27">
        <f t="shared" si="22"/>
        <v>1.0405797101449274</v>
      </c>
      <c r="X96" s="27">
        <f t="shared" si="23"/>
        <v>0.9759547383309759</v>
      </c>
      <c r="Y96" s="27" t="str">
        <f t="shared" si="24"/>
        <v/>
      </c>
      <c r="Z96" s="27" t="str">
        <f t="shared" si="25"/>
        <v/>
      </c>
      <c r="AA96" s="27" t="str">
        <f t="shared" si="26"/>
        <v/>
      </c>
      <c r="AB96" s="28" t="str">
        <f t="shared" si="27"/>
        <v/>
      </c>
      <c r="AC96" s="172" t="s">
        <v>592</v>
      </c>
      <c r="AD96" s="70" t="s">
        <v>500</v>
      </c>
      <c r="AE96" s="40">
        <v>45.9</v>
      </c>
      <c r="AF96" s="40">
        <v>22.8</v>
      </c>
      <c r="AG96" s="40" t="s">
        <v>403</v>
      </c>
      <c r="AH96" s="41" t="s">
        <v>404</v>
      </c>
      <c r="AI96" s="181"/>
      <c r="AJ96" s="109"/>
    </row>
    <row r="97" spans="2:36" x14ac:dyDescent="0.15">
      <c r="B97" s="9">
        <f t="shared" si="28"/>
        <v>68</v>
      </c>
      <c r="C97" s="130" t="s">
        <v>124</v>
      </c>
      <c r="D97" s="114" t="s">
        <v>21</v>
      </c>
      <c r="E97" s="110" t="s">
        <v>309</v>
      </c>
      <c r="F97" s="5" t="s">
        <v>22</v>
      </c>
      <c r="G97" s="44" t="s">
        <v>150</v>
      </c>
      <c r="H97" s="6" t="s">
        <v>150</v>
      </c>
      <c r="I97" s="13">
        <v>748</v>
      </c>
      <c r="J97" s="14">
        <v>876</v>
      </c>
      <c r="K97" s="14">
        <v>1082</v>
      </c>
      <c r="L97" s="14">
        <v>1380</v>
      </c>
      <c r="M97" s="14"/>
      <c r="N97" s="14"/>
      <c r="O97" s="14"/>
      <c r="P97" s="14"/>
      <c r="Q97" s="14"/>
      <c r="R97" s="14"/>
      <c r="S97" s="15"/>
      <c r="T97" s="26">
        <f t="shared" si="19"/>
        <v>0.54202898550724643</v>
      </c>
      <c r="U97" s="27" t="str">
        <f t="shared" si="20"/>
        <v/>
      </c>
      <c r="V97" s="27">
        <f t="shared" si="21"/>
        <v>0.85388127853881279</v>
      </c>
      <c r="W97" s="27">
        <f t="shared" si="22"/>
        <v>0.80961182994454717</v>
      </c>
      <c r="X97" s="27">
        <f t="shared" si="23"/>
        <v>0.78405797101449271</v>
      </c>
      <c r="Y97" s="27" t="str">
        <f t="shared" si="24"/>
        <v/>
      </c>
      <c r="Z97" s="27" t="str">
        <f t="shared" si="25"/>
        <v/>
      </c>
      <c r="AA97" s="27" t="str">
        <f t="shared" si="26"/>
        <v/>
      </c>
      <c r="AB97" s="28" t="str">
        <f t="shared" si="27"/>
        <v/>
      </c>
      <c r="AC97" s="172" t="s">
        <v>593</v>
      </c>
      <c r="AD97" s="70" t="s">
        <v>501</v>
      </c>
      <c r="AE97" s="40">
        <v>46.02</v>
      </c>
      <c r="AF97" s="40">
        <v>22.67</v>
      </c>
      <c r="AG97" s="40" t="s">
        <v>405</v>
      </c>
      <c r="AH97" s="41" t="s">
        <v>406</v>
      </c>
      <c r="AI97" s="181"/>
      <c r="AJ97" s="109"/>
    </row>
    <row r="98" spans="2:36" ht="14" thickBot="1" x14ac:dyDescent="0.2">
      <c r="B98" s="9">
        <f t="shared" si="28"/>
        <v>69</v>
      </c>
      <c r="C98" s="130" t="s">
        <v>124</v>
      </c>
      <c r="D98" s="114" t="s">
        <v>21</v>
      </c>
      <c r="E98" s="110" t="s">
        <v>269</v>
      </c>
      <c r="F98" s="5" t="s">
        <v>22</v>
      </c>
      <c r="G98" s="44" t="s">
        <v>150</v>
      </c>
      <c r="H98" s="6" t="s">
        <v>150</v>
      </c>
      <c r="I98" s="13">
        <v>1585</v>
      </c>
      <c r="J98" s="14">
        <v>1875</v>
      </c>
      <c r="K98" s="14">
        <v>2148</v>
      </c>
      <c r="L98" s="14">
        <v>2487</v>
      </c>
      <c r="M98" s="14"/>
      <c r="N98" s="14"/>
      <c r="O98" s="14"/>
      <c r="P98" s="14"/>
      <c r="Q98" s="14"/>
      <c r="R98" s="14"/>
      <c r="S98" s="15"/>
      <c r="T98" s="26">
        <f t="shared" si="19"/>
        <v>0.63731403297145151</v>
      </c>
      <c r="U98" s="27" t="str">
        <f t="shared" si="20"/>
        <v/>
      </c>
      <c r="V98" s="27">
        <f t="shared" si="21"/>
        <v>0.84533333333333338</v>
      </c>
      <c r="W98" s="27">
        <f t="shared" si="22"/>
        <v>0.87290502793296088</v>
      </c>
      <c r="X98" s="27">
        <f t="shared" si="23"/>
        <v>0.86369119420989149</v>
      </c>
      <c r="Y98" s="27" t="str">
        <f t="shared" si="24"/>
        <v/>
      </c>
      <c r="Z98" s="27" t="str">
        <f t="shared" si="25"/>
        <v/>
      </c>
      <c r="AA98" s="27" t="str">
        <f t="shared" si="26"/>
        <v/>
      </c>
      <c r="AB98" s="28" t="str">
        <f t="shared" si="27"/>
        <v/>
      </c>
      <c r="AC98" s="172" t="s">
        <v>594</v>
      </c>
      <c r="AD98" s="70" t="s">
        <v>502</v>
      </c>
      <c r="AE98" s="40">
        <v>46</v>
      </c>
      <c r="AF98" s="40">
        <v>22.4</v>
      </c>
      <c r="AG98" s="40" t="s">
        <v>408</v>
      </c>
      <c r="AH98" s="41" t="s">
        <v>409</v>
      </c>
      <c r="AI98" s="181"/>
      <c r="AJ98" s="109"/>
    </row>
    <row r="99" spans="2:36" x14ac:dyDescent="0.15">
      <c r="B99" s="71"/>
      <c r="C99" s="71"/>
      <c r="D99" s="71"/>
      <c r="E99" s="71"/>
      <c r="F99" s="71"/>
      <c r="G99" s="71"/>
      <c r="H99" s="71"/>
      <c r="I99" s="71"/>
      <c r="J99" s="71"/>
      <c r="K99" s="71"/>
      <c r="L99" s="71"/>
      <c r="M99" s="71"/>
      <c r="N99" s="71"/>
      <c r="O99" s="71"/>
      <c r="P99" s="71"/>
      <c r="Q99" s="71"/>
      <c r="R99" s="71"/>
      <c r="S99" s="71"/>
      <c r="T99" s="71"/>
      <c r="U99" s="71"/>
      <c r="V99" s="71"/>
      <c r="W99" s="71"/>
      <c r="X99" s="71"/>
      <c r="Y99" s="71"/>
      <c r="Z99" s="71"/>
      <c r="AA99" s="71"/>
      <c r="AB99" s="71"/>
      <c r="AC99" s="71"/>
      <c r="AD99" s="71"/>
      <c r="AE99" s="71"/>
      <c r="AF99" s="71"/>
      <c r="AG99" s="71"/>
      <c r="AH99" s="71"/>
      <c r="AI99" s="71"/>
    </row>
    <row r="100" spans="2:36" ht="18" x14ac:dyDescent="0.15">
      <c r="B100" s="4" t="s">
        <v>239</v>
      </c>
    </row>
    <row r="102" spans="2:36" x14ac:dyDescent="0.15">
      <c r="B102" s="2" t="s">
        <v>418</v>
      </c>
    </row>
    <row r="104" spans="2:36" x14ac:dyDescent="0.15">
      <c r="B104" s="2" t="s">
        <v>419</v>
      </c>
    </row>
    <row r="106" spans="2:36" x14ac:dyDescent="0.15">
      <c r="B106" s="2" t="s">
        <v>420</v>
      </c>
    </row>
  </sheetData>
  <autoFilter ref="A5:AJ99" xr:uid="{00000000-0009-0000-0000-000000000000}"/>
  <sortState xmlns:xlrd2="http://schemas.microsoft.com/office/spreadsheetml/2017/richdata2" ref="A3573:BF3590">
    <sortCondition descending="1" ref="I3573:I3590"/>
  </sortState>
  <conditionalFormatting sqref="T13:AA98 AC13:AD98">
    <cfRule type="cellIs" dxfId="0" priority="6" stopIfTrue="1" operator="notEqual">
      <formula>0</formula>
    </cfRule>
  </conditionalFormatting>
  <hyperlinks>
    <hyperlink ref="O7" r:id="rId1" display="http://www.teoalida.ro/" xr:uid="{00000000-0004-0000-0000-000000000000}"/>
    <hyperlink ref="B7:S7" r:id="rId2" display="Tabel Excel compus de Teoalida © www.teoalida.ro" xr:uid="{00000000-0004-0000-0000-000001000000}"/>
    <hyperlink ref="J7" r:id="rId3" display="Tabel Excel compus de Teoalida © www.teoalida.ro" xr:uid="{00000000-0004-0000-0000-000002000000}"/>
    <hyperlink ref="B11:H11" r:id="rId4" display="Vizitaţi www.teoalida.ro/lista-orase/ pentru tabelul complet (41 judeţe, 320 oraşe, 2861 comune) plus alte lucrări de-ale mele" xr:uid="{00000000-0004-0000-0000-000003000000}"/>
  </hyperlinks>
  <pageMargins left="0.75" right="0.75" top="1" bottom="1" header="0.5" footer="0.5"/>
  <pageSetup orientation="portrait" horizontalDpi="1200" verticalDpi="1200" r:id="rId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BG59"/>
  <sheetViews>
    <sheetView workbookViewId="0">
      <pane xSplit="3" ySplit="4" topLeftCell="D5" activePane="bottomRight" state="frozen"/>
      <selection pane="topRight" activeCell="D1" sqref="D1"/>
      <selection pane="bottomLeft" activeCell="A5" sqref="A5"/>
      <selection pane="bottomRight" activeCell="D5" sqref="D5"/>
    </sheetView>
  </sheetViews>
  <sheetFormatPr baseColWidth="10" defaultColWidth="2.6640625" defaultRowHeight="13" x14ac:dyDescent="0.15"/>
  <cols>
    <col min="2" max="2" width="4.6640625" customWidth="1"/>
    <col min="3" max="4" width="16.6640625" customWidth="1"/>
    <col min="5" max="5" width="10.6640625" customWidth="1"/>
    <col min="6" max="58" width="8.6640625" customWidth="1"/>
  </cols>
  <sheetData>
    <row r="1" spans="2:59" ht="14" thickBot="1" x14ac:dyDescent="0.2">
      <c r="B1" s="72"/>
      <c r="C1" s="72"/>
      <c r="D1" s="72"/>
      <c r="E1" s="72"/>
      <c r="F1" s="72"/>
      <c r="G1" s="72"/>
      <c r="H1" s="72"/>
      <c r="I1" s="72"/>
      <c r="J1" s="72"/>
      <c r="K1" s="72"/>
      <c r="L1" s="72"/>
      <c r="M1" s="72"/>
      <c r="N1" s="72"/>
      <c r="O1" s="72"/>
      <c r="P1" s="72"/>
      <c r="Q1" s="72"/>
      <c r="R1" s="72"/>
      <c r="S1" s="72"/>
      <c r="T1" s="72"/>
      <c r="U1" s="72"/>
      <c r="V1" s="72"/>
      <c r="W1" s="72"/>
      <c r="X1" s="72"/>
      <c r="Y1" s="72"/>
      <c r="Z1" s="72"/>
      <c r="AA1" s="72"/>
      <c r="AB1" s="72"/>
      <c r="AC1" s="72"/>
      <c r="AD1" s="72"/>
      <c r="AE1" s="72"/>
      <c r="AF1" s="72"/>
      <c r="AG1" s="72"/>
      <c r="AH1" s="72"/>
      <c r="AI1" s="72"/>
      <c r="AJ1" s="72"/>
      <c r="AK1" s="72"/>
      <c r="AL1" s="72"/>
      <c r="AM1" s="72"/>
      <c r="AN1" s="72"/>
      <c r="AO1" s="72"/>
      <c r="AP1" s="72"/>
      <c r="AQ1" s="72"/>
      <c r="AR1" s="72"/>
      <c r="AS1" s="72"/>
      <c r="AT1" s="72"/>
      <c r="AU1" s="72"/>
      <c r="AV1" s="72"/>
      <c r="AW1" s="72"/>
      <c r="AX1" s="72"/>
      <c r="AY1" s="72"/>
      <c r="AZ1" s="72"/>
      <c r="BA1" s="72"/>
      <c r="BB1" s="72"/>
      <c r="BC1" s="72"/>
      <c r="BD1" s="72"/>
      <c r="BE1" s="72"/>
      <c r="BF1" s="72"/>
    </row>
    <row r="2" spans="2:59" x14ac:dyDescent="0.15">
      <c r="B2" s="96"/>
      <c r="C2" s="97"/>
      <c r="D2" s="98"/>
      <c r="E2" s="99"/>
      <c r="F2" s="100" t="s">
        <v>70</v>
      </c>
      <c r="G2" s="101"/>
      <c r="H2" s="101"/>
      <c r="I2" s="101"/>
      <c r="J2" s="101"/>
      <c r="K2" s="101"/>
      <c r="L2" s="102"/>
      <c r="M2" s="102"/>
      <c r="N2" s="100" t="s">
        <v>270</v>
      </c>
      <c r="O2" s="101"/>
      <c r="P2" s="101"/>
      <c r="Q2" s="101"/>
      <c r="R2" s="101"/>
      <c r="S2" s="102"/>
      <c r="T2" s="102"/>
      <c r="U2" s="103" t="s">
        <v>71</v>
      </c>
      <c r="V2" s="104"/>
      <c r="W2" s="104"/>
      <c r="X2" s="104"/>
      <c r="Y2" s="104"/>
      <c r="Z2" s="104"/>
      <c r="AA2" s="105"/>
      <c r="AB2" s="105"/>
      <c r="AC2" s="103" t="s">
        <v>72</v>
      </c>
      <c r="AD2" s="104"/>
      <c r="AE2" s="104"/>
      <c r="AF2" s="104"/>
      <c r="AG2" s="104"/>
      <c r="AH2" s="104"/>
      <c r="AI2" s="105"/>
      <c r="AJ2" s="105"/>
      <c r="AK2" s="106" t="s">
        <v>73</v>
      </c>
      <c r="AL2" s="107"/>
      <c r="AM2" s="107"/>
      <c r="AN2" s="107"/>
      <c r="AO2" s="107"/>
      <c r="AP2" s="107"/>
      <c r="AQ2" s="108"/>
      <c r="AR2" s="108"/>
      <c r="AS2" s="106" t="s">
        <v>74</v>
      </c>
      <c r="AT2" s="107"/>
      <c r="AU2" s="107"/>
      <c r="AV2" s="107"/>
      <c r="AW2" s="107"/>
      <c r="AX2" s="107"/>
      <c r="AY2" s="108"/>
      <c r="AZ2" s="108"/>
      <c r="BA2" s="134" t="s">
        <v>604</v>
      </c>
      <c r="BB2" s="135"/>
      <c r="BC2" s="150"/>
      <c r="BD2" s="134" t="s">
        <v>605</v>
      </c>
      <c r="BE2" s="135"/>
      <c r="BF2" s="150"/>
      <c r="BG2" s="109"/>
    </row>
    <row r="3" spans="2:59" ht="43" thickBot="1" x14ac:dyDescent="0.2">
      <c r="B3" s="80" t="s">
        <v>75</v>
      </c>
      <c r="C3" s="81" t="s">
        <v>76</v>
      </c>
      <c r="D3" s="82" t="s">
        <v>77</v>
      </c>
      <c r="E3" s="83" t="s">
        <v>78</v>
      </c>
      <c r="F3" s="84" t="s">
        <v>79</v>
      </c>
      <c r="G3" s="85" t="s">
        <v>80</v>
      </c>
      <c r="H3" s="85" t="s">
        <v>81</v>
      </c>
      <c r="I3" s="85" t="s">
        <v>82</v>
      </c>
      <c r="J3" s="85" t="s">
        <v>83</v>
      </c>
      <c r="K3" s="85" t="s">
        <v>84</v>
      </c>
      <c r="L3" s="86" t="s">
        <v>85</v>
      </c>
      <c r="M3" s="131" t="s">
        <v>600</v>
      </c>
      <c r="N3" s="87" t="s">
        <v>86</v>
      </c>
      <c r="O3" s="88" t="s">
        <v>87</v>
      </c>
      <c r="P3" s="88" t="s">
        <v>88</v>
      </c>
      <c r="Q3" s="88" t="s">
        <v>89</v>
      </c>
      <c r="R3" s="88" t="s">
        <v>90</v>
      </c>
      <c r="S3" s="89" t="s">
        <v>91</v>
      </c>
      <c r="T3" s="89" t="s">
        <v>598</v>
      </c>
      <c r="U3" s="90" t="s">
        <v>79</v>
      </c>
      <c r="V3" s="91" t="s">
        <v>80</v>
      </c>
      <c r="W3" s="91" t="s">
        <v>81</v>
      </c>
      <c r="X3" s="91" t="s">
        <v>82</v>
      </c>
      <c r="Y3" s="91" t="s">
        <v>83</v>
      </c>
      <c r="Z3" s="91" t="s">
        <v>84</v>
      </c>
      <c r="AA3" s="92" t="s">
        <v>85</v>
      </c>
      <c r="AB3" s="132" t="s">
        <v>600</v>
      </c>
      <c r="AC3" s="90" t="s">
        <v>79</v>
      </c>
      <c r="AD3" s="91" t="s">
        <v>80</v>
      </c>
      <c r="AE3" s="91" t="s">
        <v>81</v>
      </c>
      <c r="AF3" s="91" t="s">
        <v>82</v>
      </c>
      <c r="AG3" s="91" t="s">
        <v>83</v>
      </c>
      <c r="AH3" s="91" t="s">
        <v>84</v>
      </c>
      <c r="AI3" s="92" t="s">
        <v>85</v>
      </c>
      <c r="AJ3" s="132" t="s">
        <v>600</v>
      </c>
      <c r="AK3" s="93" t="s">
        <v>79</v>
      </c>
      <c r="AL3" s="94" t="s">
        <v>80</v>
      </c>
      <c r="AM3" s="94" t="s">
        <v>81</v>
      </c>
      <c r="AN3" s="94" t="s">
        <v>82</v>
      </c>
      <c r="AO3" s="94" t="s">
        <v>83</v>
      </c>
      <c r="AP3" s="94" t="s">
        <v>84</v>
      </c>
      <c r="AQ3" s="95" t="s">
        <v>85</v>
      </c>
      <c r="AR3" s="133" t="s">
        <v>600</v>
      </c>
      <c r="AS3" s="93" t="s">
        <v>79</v>
      </c>
      <c r="AT3" s="94" t="s">
        <v>80</v>
      </c>
      <c r="AU3" s="94" t="s">
        <v>81</v>
      </c>
      <c r="AV3" s="94" t="s">
        <v>82</v>
      </c>
      <c r="AW3" s="94" t="s">
        <v>83</v>
      </c>
      <c r="AX3" s="94" t="s">
        <v>84</v>
      </c>
      <c r="AY3" s="95" t="s">
        <v>85</v>
      </c>
      <c r="AZ3" s="95" t="s">
        <v>600</v>
      </c>
      <c r="BA3" s="136" t="s">
        <v>601</v>
      </c>
      <c r="BB3" s="137" t="s">
        <v>602</v>
      </c>
      <c r="BC3" s="151" t="s">
        <v>603</v>
      </c>
      <c r="BD3" s="136" t="s">
        <v>601</v>
      </c>
      <c r="BE3" s="137" t="s">
        <v>602</v>
      </c>
      <c r="BF3" s="151" t="s">
        <v>603</v>
      </c>
      <c r="BG3" s="109"/>
    </row>
    <row r="4" spans="2:59" x14ac:dyDescent="0.15">
      <c r="B4" s="71"/>
      <c r="C4" s="71"/>
      <c r="D4" s="71"/>
      <c r="E4" s="71"/>
      <c r="F4" s="71"/>
      <c r="G4" s="71"/>
      <c r="H4" s="71"/>
      <c r="I4" s="71"/>
      <c r="J4" s="71"/>
      <c r="K4" s="71"/>
      <c r="L4" s="71"/>
      <c r="M4" s="71"/>
      <c r="N4" s="71"/>
      <c r="O4" s="71"/>
      <c r="P4" s="71"/>
      <c r="Q4" s="71"/>
      <c r="R4" s="71"/>
      <c r="S4" s="71"/>
      <c r="T4" s="71"/>
      <c r="U4" s="71"/>
      <c r="V4" s="71"/>
      <c r="W4" s="71"/>
      <c r="X4" s="71"/>
      <c r="Y4" s="71"/>
      <c r="Z4" s="71"/>
      <c r="AA4" s="71"/>
      <c r="AB4" s="71"/>
      <c r="AC4" s="71"/>
      <c r="AD4" s="71"/>
      <c r="AE4" s="71"/>
      <c r="AF4" s="71"/>
      <c r="AG4" s="71"/>
      <c r="AH4" s="71"/>
      <c r="AI4" s="71"/>
      <c r="AJ4" s="71"/>
      <c r="AK4" s="71"/>
      <c r="AL4" s="71"/>
      <c r="AM4" s="71"/>
      <c r="AN4" s="71"/>
      <c r="AO4" s="71"/>
      <c r="AP4" s="71"/>
      <c r="AQ4" s="71"/>
      <c r="AR4" s="71"/>
      <c r="AS4" s="71"/>
      <c r="AT4" s="71"/>
      <c r="AU4" s="71"/>
      <c r="AV4" s="71"/>
      <c r="AW4" s="71"/>
      <c r="AX4" s="71"/>
      <c r="AY4" s="71"/>
      <c r="AZ4" s="71"/>
      <c r="BA4" s="71"/>
      <c r="BB4" s="71"/>
      <c r="BC4" s="71"/>
      <c r="BD4" s="71"/>
      <c r="BE4" s="71"/>
      <c r="BF4" s="71"/>
    </row>
    <row r="5" spans="2:59" ht="25" x14ac:dyDescent="0.15">
      <c r="B5" s="3" t="s">
        <v>92</v>
      </c>
      <c r="D5" s="3"/>
    </row>
    <row r="6" spans="2:59" ht="18" x14ac:dyDescent="0.15">
      <c r="B6" s="4" t="s">
        <v>422</v>
      </c>
      <c r="D6" s="4"/>
    </row>
    <row r="7" spans="2:59" ht="18" x14ac:dyDescent="0.15">
      <c r="B7" s="4" t="s">
        <v>69</v>
      </c>
      <c r="D7" s="4"/>
    </row>
    <row r="9" spans="2:59" x14ac:dyDescent="0.15">
      <c r="B9" s="2" t="s">
        <v>282</v>
      </c>
      <c r="D9" s="2"/>
    </row>
    <row r="11" spans="2:59" x14ac:dyDescent="0.15">
      <c r="B11" s="2" t="s">
        <v>284</v>
      </c>
      <c r="D11" s="2"/>
    </row>
    <row r="12" spans="2:59" x14ac:dyDescent="0.15">
      <c r="B12" s="2" t="s">
        <v>285</v>
      </c>
      <c r="D12" s="2"/>
    </row>
    <row r="13" spans="2:59" x14ac:dyDescent="0.15">
      <c r="B13" s="2" t="s">
        <v>283</v>
      </c>
      <c r="D13" s="2"/>
    </row>
    <row r="14" spans="2:59" x14ac:dyDescent="0.15">
      <c r="B14" s="2" t="s">
        <v>148</v>
      </c>
      <c r="D14" s="2"/>
    </row>
    <row r="15" spans="2:59" ht="14" thickBot="1" x14ac:dyDescent="0.2"/>
    <row r="16" spans="2:59" ht="14" thickBot="1" x14ac:dyDescent="0.2">
      <c r="B16" s="56"/>
      <c r="C16" s="57" t="s">
        <v>93</v>
      </c>
      <c r="D16" s="58"/>
      <c r="E16" s="60">
        <f t="shared" ref="E16:M16" si="0">SUM(E17:E58)</f>
        <v>238391</v>
      </c>
      <c r="F16" s="61">
        <f t="shared" si="0"/>
        <v>15872624</v>
      </c>
      <c r="G16" s="62">
        <f t="shared" si="0"/>
        <v>17489450</v>
      </c>
      <c r="H16" s="62">
        <f t="shared" si="0"/>
        <v>19103163</v>
      </c>
      <c r="I16" s="62">
        <f t="shared" si="0"/>
        <v>21559910</v>
      </c>
      <c r="J16" s="62">
        <f t="shared" si="0"/>
        <v>22810035</v>
      </c>
      <c r="K16" s="62">
        <f t="shared" si="0"/>
        <v>21680974</v>
      </c>
      <c r="L16" s="63">
        <f t="shared" ref="L16" si="1">SUM(L17:L58)</f>
        <v>20121641</v>
      </c>
      <c r="M16" s="63">
        <f t="shared" si="0"/>
        <v>19053815</v>
      </c>
      <c r="N16" s="73">
        <f t="shared" ref="N16:N58" si="2">G16/F16</f>
        <v>1.1018625527827031</v>
      </c>
      <c r="O16" s="74">
        <f t="shared" ref="O16:O58" si="3">H16/G16</f>
        <v>1.0922677957282818</v>
      </c>
      <c r="P16" s="74">
        <f t="shared" ref="P16:P58" si="4">I16/H16</f>
        <v>1.1286042002573082</v>
      </c>
      <c r="Q16" s="74">
        <f t="shared" ref="Q16:Q58" si="5">J16/I16</f>
        <v>1.0579837763701241</v>
      </c>
      <c r="R16" s="74">
        <f t="shared" ref="R16:R58" si="6">K16/J16</f>
        <v>0.95050156652543494</v>
      </c>
      <c r="S16" s="74">
        <f t="shared" ref="S16:T31" si="7">L16/K16</f>
        <v>0.92807827729510672</v>
      </c>
      <c r="T16" s="74">
        <f t="shared" si="7"/>
        <v>0.9469314654803751</v>
      </c>
      <c r="U16" s="64">
        <f t="shared" ref="U16:AB16" si="8">SUM(U17:U58)</f>
        <v>3713139</v>
      </c>
      <c r="V16" s="65">
        <f t="shared" si="8"/>
        <v>5474264</v>
      </c>
      <c r="W16" s="65">
        <f t="shared" si="8"/>
        <v>7305714</v>
      </c>
      <c r="X16" s="65">
        <f t="shared" si="8"/>
        <v>9395729</v>
      </c>
      <c r="Y16" s="65">
        <f t="shared" si="8"/>
        <v>12391819</v>
      </c>
      <c r="Z16" s="65">
        <f t="shared" si="8"/>
        <v>11435080</v>
      </c>
      <c r="AA16" s="66">
        <f t="shared" ref="AA16" si="9">SUM(AA17:AA58)</f>
        <v>10858790</v>
      </c>
      <c r="AB16" s="66">
        <f t="shared" si="8"/>
        <v>9939102</v>
      </c>
      <c r="AC16" s="75">
        <f t="shared" ref="AC16:AH17" si="10">U16/F16</f>
        <v>0.23393353235104669</v>
      </c>
      <c r="AD16" s="76">
        <f t="shared" si="10"/>
        <v>0.31300378228017461</v>
      </c>
      <c r="AE16" s="76">
        <f t="shared" si="10"/>
        <v>0.38243478318224056</v>
      </c>
      <c r="AF16" s="76">
        <f t="shared" si="10"/>
        <v>0.43579629970626038</v>
      </c>
      <c r="AG16" s="76">
        <f t="shared" si="10"/>
        <v>0.54326172669178285</v>
      </c>
      <c r="AH16" s="76">
        <f t="shared" si="10"/>
        <v>0.52742464429872937</v>
      </c>
      <c r="AI16" s="76">
        <f t="shared" ref="AI16:AJ31" si="11">AA16/L16</f>
        <v>0.53965727745565084</v>
      </c>
      <c r="AJ16" s="76">
        <f t="shared" si="11"/>
        <v>0.52163317424883149</v>
      </c>
      <c r="AK16" s="67">
        <f t="shared" ref="AK16:AR16" si="12">SUM(AK17:AK58)</f>
        <v>12159485</v>
      </c>
      <c r="AL16" s="68">
        <f t="shared" si="12"/>
        <v>12015186</v>
      </c>
      <c r="AM16" s="68">
        <f t="shared" si="12"/>
        <v>11797449</v>
      </c>
      <c r="AN16" s="68">
        <f t="shared" si="12"/>
        <v>12164181</v>
      </c>
      <c r="AO16" s="68">
        <f t="shared" si="12"/>
        <v>10418216</v>
      </c>
      <c r="AP16" s="68">
        <f t="shared" si="12"/>
        <v>10245894</v>
      </c>
      <c r="AQ16" s="69">
        <f t="shared" ref="AQ16" si="13">SUM(AQ17:AQ58)</f>
        <v>9262851</v>
      </c>
      <c r="AR16" s="69">
        <f t="shared" si="12"/>
        <v>9114713</v>
      </c>
      <c r="AS16" s="78">
        <f t="shared" ref="AS16:AX17" si="14">AK16/F16</f>
        <v>0.76606646764895336</v>
      </c>
      <c r="AT16" s="79">
        <f t="shared" si="14"/>
        <v>0.68699621771982533</v>
      </c>
      <c r="AU16" s="79">
        <f t="shared" si="14"/>
        <v>0.61756521681775944</v>
      </c>
      <c r="AV16" s="79">
        <f t="shared" si="14"/>
        <v>0.56420370029373967</v>
      </c>
      <c r="AW16" s="79">
        <f t="shared" si="14"/>
        <v>0.4567382733082172</v>
      </c>
      <c r="AX16" s="79">
        <f t="shared" si="14"/>
        <v>0.47257535570127063</v>
      </c>
      <c r="AY16" s="79">
        <f t="shared" ref="AY16:AZ31" si="15">AQ16/L16</f>
        <v>0.46034272254434916</v>
      </c>
      <c r="AZ16" s="79">
        <f t="shared" si="15"/>
        <v>0.47836682575116846</v>
      </c>
      <c r="BA16" s="138">
        <f t="shared" ref="BA16:BC16" si="16">SUM(BA17:BA58)</f>
        <v>8360538</v>
      </c>
      <c r="BB16" s="139">
        <f t="shared" si="16"/>
        <v>4031281</v>
      </c>
      <c r="BC16" s="146">
        <f t="shared" si="16"/>
        <v>10418216</v>
      </c>
      <c r="BD16" s="138">
        <f t="shared" ref="BD16:BF16" si="17">SUM(BD17:BD58)</f>
        <v>6376247</v>
      </c>
      <c r="BE16" s="139">
        <f t="shared" si="17"/>
        <v>3562855</v>
      </c>
      <c r="BF16" s="146">
        <f t="shared" si="17"/>
        <v>9114713</v>
      </c>
      <c r="BG16" s="109"/>
    </row>
    <row r="17" spans="2:59" x14ac:dyDescent="0.15">
      <c r="B17" s="9" t="s">
        <v>94</v>
      </c>
      <c r="C17" s="10" t="s">
        <v>38</v>
      </c>
      <c r="D17" s="5" t="s">
        <v>38</v>
      </c>
      <c r="E17" s="6">
        <v>228</v>
      </c>
      <c r="F17" s="13">
        <v>1025180</v>
      </c>
      <c r="G17" s="14">
        <v>1177661</v>
      </c>
      <c r="H17" s="14">
        <v>1366684</v>
      </c>
      <c r="I17" s="14">
        <v>1807239</v>
      </c>
      <c r="J17" s="14">
        <v>2067545</v>
      </c>
      <c r="K17" s="14">
        <v>1926334</v>
      </c>
      <c r="L17" s="15">
        <v>1883425</v>
      </c>
      <c r="M17" s="15">
        <v>1716961</v>
      </c>
      <c r="N17" s="16">
        <f t="shared" si="2"/>
        <v>1.1487358317563745</v>
      </c>
      <c r="O17" s="17">
        <f t="shared" si="3"/>
        <v>1.1605071408495313</v>
      </c>
      <c r="P17" s="17">
        <f t="shared" si="4"/>
        <v>1.322353228690758</v>
      </c>
      <c r="Q17" s="17">
        <f t="shared" si="5"/>
        <v>1.1440351829503459</v>
      </c>
      <c r="R17" s="17">
        <f t="shared" si="6"/>
        <v>0.93170112379657999</v>
      </c>
      <c r="S17" s="17">
        <f t="shared" si="7"/>
        <v>0.97772504664300164</v>
      </c>
      <c r="T17" s="17">
        <f t="shared" si="7"/>
        <v>0.91161633725792113</v>
      </c>
      <c r="U17" s="23">
        <v>1025180</v>
      </c>
      <c r="V17" s="24">
        <v>1177661</v>
      </c>
      <c r="W17" s="24">
        <v>1366684</v>
      </c>
      <c r="X17" s="24">
        <v>1807239</v>
      </c>
      <c r="Y17" s="24">
        <v>2067545</v>
      </c>
      <c r="Z17" s="24">
        <v>1926334</v>
      </c>
      <c r="AA17" s="25">
        <v>1883425</v>
      </c>
      <c r="AB17" s="25">
        <v>1716961</v>
      </c>
      <c r="AC17" s="26">
        <f t="shared" si="10"/>
        <v>1</v>
      </c>
      <c r="AD17" s="27">
        <f t="shared" si="10"/>
        <v>1</v>
      </c>
      <c r="AE17" s="27">
        <f t="shared" si="10"/>
        <v>1</v>
      </c>
      <c r="AF17" s="27">
        <f t="shared" si="10"/>
        <v>1</v>
      </c>
      <c r="AG17" s="27">
        <f t="shared" si="10"/>
        <v>1</v>
      </c>
      <c r="AH17" s="27">
        <f t="shared" si="10"/>
        <v>1</v>
      </c>
      <c r="AI17" s="27">
        <f t="shared" si="11"/>
        <v>1</v>
      </c>
      <c r="AJ17" s="27">
        <f t="shared" si="11"/>
        <v>1</v>
      </c>
      <c r="AK17" s="39">
        <v>0</v>
      </c>
      <c r="AL17" s="40">
        <v>0</v>
      </c>
      <c r="AM17" s="40">
        <v>0</v>
      </c>
      <c r="AN17" s="40">
        <v>0</v>
      </c>
      <c r="AO17" s="40">
        <v>0</v>
      </c>
      <c r="AP17" s="40">
        <v>0</v>
      </c>
      <c r="AQ17" s="41">
        <v>0</v>
      </c>
      <c r="AR17" s="41">
        <v>0</v>
      </c>
      <c r="AS17" s="42">
        <f t="shared" si="14"/>
        <v>0</v>
      </c>
      <c r="AT17" s="43">
        <f t="shared" si="14"/>
        <v>0</v>
      </c>
      <c r="AU17" s="43">
        <f t="shared" si="14"/>
        <v>0</v>
      </c>
      <c r="AV17" s="43">
        <f t="shared" si="14"/>
        <v>0</v>
      </c>
      <c r="AW17" s="43">
        <f t="shared" si="14"/>
        <v>0</v>
      </c>
      <c r="AX17" s="43">
        <f t="shared" si="14"/>
        <v>0</v>
      </c>
      <c r="AY17" s="43">
        <f t="shared" si="15"/>
        <v>0</v>
      </c>
      <c r="AZ17" s="43">
        <f t="shared" si="15"/>
        <v>0</v>
      </c>
      <c r="BA17" s="140">
        <v>2067545</v>
      </c>
      <c r="BB17" s="141"/>
      <c r="BC17" s="147"/>
      <c r="BD17" s="140">
        <v>1716961</v>
      </c>
      <c r="BE17" s="141"/>
      <c r="BF17" s="147"/>
      <c r="BG17" s="109"/>
    </row>
    <row r="18" spans="2:59" x14ac:dyDescent="0.15">
      <c r="B18" s="9" t="s">
        <v>95</v>
      </c>
      <c r="C18" s="10" t="s">
        <v>0</v>
      </c>
      <c r="D18" s="5" t="s">
        <v>2</v>
      </c>
      <c r="E18" s="6">
        <v>6242</v>
      </c>
      <c r="F18" s="13">
        <v>361062</v>
      </c>
      <c r="G18" s="14">
        <v>370800</v>
      </c>
      <c r="H18" s="14">
        <v>382786</v>
      </c>
      <c r="I18" s="14">
        <v>409634</v>
      </c>
      <c r="J18" s="14">
        <v>413919</v>
      </c>
      <c r="K18" s="14">
        <v>382747</v>
      </c>
      <c r="L18" s="15">
        <v>342376</v>
      </c>
      <c r="M18" s="15">
        <v>325941</v>
      </c>
      <c r="N18" s="16">
        <f t="shared" si="2"/>
        <v>1.0269704372102297</v>
      </c>
      <c r="O18" s="17">
        <f t="shared" si="3"/>
        <v>1.0323247033441207</v>
      </c>
      <c r="P18" s="17">
        <f t="shared" si="4"/>
        <v>1.0701384063158004</v>
      </c>
      <c r="Q18" s="17">
        <f t="shared" si="5"/>
        <v>1.0104605574732566</v>
      </c>
      <c r="R18" s="17">
        <f t="shared" si="6"/>
        <v>0.92469057955783618</v>
      </c>
      <c r="S18" s="17">
        <f t="shared" si="7"/>
        <v>0.89452301389690836</v>
      </c>
      <c r="T18" s="17">
        <f t="shared" si="7"/>
        <v>0.95199721943126858</v>
      </c>
      <c r="U18" s="23">
        <v>43332</v>
      </c>
      <c r="V18" s="24">
        <v>90790</v>
      </c>
      <c r="W18" s="24">
        <v>132308</v>
      </c>
      <c r="X18" s="24">
        <v>178784</v>
      </c>
      <c r="Y18" s="24">
        <v>228372</v>
      </c>
      <c r="Z18" s="24">
        <v>220123</v>
      </c>
      <c r="AA18" s="25">
        <v>198412</v>
      </c>
      <c r="AB18" s="25">
        <v>188717</v>
      </c>
      <c r="AC18" s="26">
        <f t="shared" ref="AC18:AC58" si="18">U18/F18</f>
        <v>0.12001262940990744</v>
      </c>
      <c r="AD18" s="27">
        <f t="shared" ref="AD18:AD58" si="19">V18/G18</f>
        <v>0.24484897518878102</v>
      </c>
      <c r="AE18" s="27">
        <f t="shared" ref="AE18:AE58" si="20">W18/H18</f>
        <v>0.34564482504584809</v>
      </c>
      <c r="AF18" s="27">
        <f t="shared" ref="AF18:AF58" si="21">X18/I18</f>
        <v>0.43644814639409812</v>
      </c>
      <c r="AG18" s="27">
        <f t="shared" ref="AG18:AG58" si="22">Y18/J18</f>
        <v>0.55173113580193223</v>
      </c>
      <c r="AH18" s="27">
        <f t="shared" ref="AH18:AH58" si="23">Z18/K18</f>
        <v>0.57511358678186897</v>
      </c>
      <c r="AI18" s="27">
        <f t="shared" si="11"/>
        <v>0.57951491927004228</v>
      </c>
      <c r="AJ18" s="27">
        <f t="shared" si="11"/>
        <v>0.5789912898346633</v>
      </c>
      <c r="AK18" s="39">
        <v>317730</v>
      </c>
      <c r="AL18" s="40">
        <v>280010</v>
      </c>
      <c r="AM18" s="40">
        <v>250478</v>
      </c>
      <c r="AN18" s="40">
        <v>230850</v>
      </c>
      <c r="AO18" s="40">
        <v>185547</v>
      </c>
      <c r="AP18" s="40">
        <v>162624</v>
      </c>
      <c r="AQ18" s="41">
        <v>143964</v>
      </c>
      <c r="AR18" s="41">
        <v>137224</v>
      </c>
      <c r="AS18" s="42">
        <f t="shared" ref="AS18:AS58" si="24">AK18/F18</f>
        <v>0.87998737059009258</v>
      </c>
      <c r="AT18" s="43">
        <f t="shared" ref="AT18:AT58" si="25">AL18/G18</f>
        <v>0.75515102481121898</v>
      </c>
      <c r="AU18" s="43">
        <f t="shared" ref="AU18:AU58" si="26">AM18/H18</f>
        <v>0.65435517495415196</v>
      </c>
      <c r="AV18" s="43">
        <f t="shared" ref="AV18:AV58" si="27">AN18/I18</f>
        <v>0.56355185360590188</v>
      </c>
      <c r="AW18" s="43">
        <f t="shared" ref="AW18:AW58" si="28">AO18/J18</f>
        <v>0.44826886419806772</v>
      </c>
      <c r="AX18" s="43">
        <f t="shared" ref="AX18:AX58" si="29">AP18/K18</f>
        <v>0.42488641321813103</v>
      </c>
      <c r="AY18" s="43">
        <f t="shared" si="15"/>
        <v>0.42048508072995772</v>
      </c>
      <c r="AZ18" s="43">
        <f t="shared" si="15"/>
        <v>0.4210087101653367</v>
      </c>
      <c r="BA18" s="140">
        <v>71168</v>
      </c>
      <c r="BB18" s="141">
        <f t="shared" ref="BB18:BB58" si="30">Y18-BA18</f>
        <v>157204</v>
      </c>
      <c r="BC18" s="147">
        <f t="shared" ref="BC18:BC58" si="31">AO18</f>
        <v>185547</v>
      </c>
      <c r="BD18" s="140">
        <v>64227</v>
      </c>
      <c r="BE18" s="141">
        <f t="shared" ref="BE18:BE58" si="32">AB18-BD18</f>
        <v>124490</v>
      </c>
      <c r="BF18" s="147">
        <f t="shared" ref="BF18:BF58" si="33">AR18</f>
        <v>137224</v>
      </c>
      <c r="BG18" s="109"/>
    </row>
    <row r="19" spans="2:59" x14ac:dyDescent="0.15">
      <c r="B19" s="9" t="s">
        <v>96</v>
      </c>
      <c r="C19" s="10" t="s">
        <v>5</v>
      </c>
      <c r="D19" s="5" t="s">
        <v>5</v>
      </c>
      <c r="E19" s="6">
        <v>7754</v>
      </c>
      <c r="F19" s="13">
        <v>476207</v>
      </c>
      <c r="G19" s="14">
        <v>475620</v>
      </c>
      <c r="H19" s="14">
        <v>481248</v>
      </c>
      <c r="I19" s="14">
        <v>512020</v>
      </c>
      <c r="J19" s="14">
        <v>487617</v>
      </c>
      <c r="K19" s="14">
        <v>461791</v>
      </c>
      <c r="L19" s="15">
        <v>430629</v>
      </c>
      <c r="M19" s="15">
        <v>410143</v>
      </c>
      <c r="N19" s="16">
        <f t="shared" si="2"/>
        <v>0.99876734277320578</v>
      </c>
      <c r="O19" s="17">
        <f t="shared" si="3"/>
        <v>1.0118329759051343</v>
      </c>
      <c r="P19" s="17">
        <f t="shared" si="4"/>
        <v>1.0639420839151539</v>
      </c>
      <c r="Q19" s="17">
        <f t="shared" si="5"/>
        <v>0.95233975235342372</v>
      </c>
      <c r="R19" s="17">
        <f t="shared" si="6"/>
        <v>0.94703630103134218</v>
      </c>
      <c r="S19" s="17">
        <f t="shared" si="7"/>
        <v>0.9325192565467928</v>
      </c>
      <c r="T19" s="17">
        <f t="shared" si="7"/>
        <v>0.95242772781210738</v>
      </c>
      <c r="U19" s="23">
        <v>93847</v>
      </c>
      <c r="V19" s="24">
        <v>147275</v>
      </c>
      <c r="W19" s="24">
        <v>187609</v>
      </c>
      <c r="X19" s="24">
        <v>235013</v>
      </c>
      <c r="Y19" s="24">
        <v>254993</v>
      </c>
      <c r="Z19" s="24">
        <v>233992</v>
      </c>
      <c r="AA19" s="25">
        <v>238600</v>
      </c>
      <c r="AB19" s="25">
        <v>221736</v>
      </c>
      <c r="AC19" s="26">
        <f t="shared" si="18"/>
        <v>0.19707186160640225</v>
      </c>
      <c r="AD19" s="27">
        <f t="shared" si="19"/>
        <v>0.30964845885370673</v>
      </c>
      <c r="AE19" s="27">
        <f t="shared" si="20"/>
        <v>0.38983850322494845</v>
      </c>
      <c r="AF19" s="27">
        <f t="shared" si="21"/>
        <v>0.45899183625639622</v>
      </c>
      <c r="AG19" s="27">
        <f t="shared" si="22"/>
        <v>0.52293705920835409</v>
      </c>
      <c r="AH19" s="27">
        <f t="shared" si="23"/>
        <v>0.50670541435411254</v>
      </c>
      <c r="AI19" s="27">
        <f t="shared" si="11"/>
        <v>0.55407322776682477</v>
      </c>
      <c r="AJ19" s="27">
        <f t="shared" si="11"/>
        <v>0.54063095066842537</v>
      </c>
      <c r="AK19" s="39">
        <v>382360</v>
      </c>
      <c r="AL19" s="40">
        <v>328345</v>
      </c>
      <c r="AM19" s="40">
        <v>293639</v>
      </c>
      <c r="AN19" s="40">
        <v>277007</v>
      </c>
      <c r="AO19" s="40">
        <v>232624</v>
      </c>
      <c r="AP19" s="40">
        <v>227799</v>
      </c>
      <c r="AQ19" s="41">
        <v>192029</v>
      </c>
      <c r="AR19" s="41">
        <v>188407</v>
      </c>
      <c r="AS19" s="42">
        <f t="shared" si="24"/>
        <v>0.80292813839359778</v>
      </c>
      <c r="AT19" s="43">
        <f t="shared" si="25"/>
        <v>0.69035154114629327</v>
      </c>
      <c r="AU19" s="43">
        <f t="shared" si="26"/>
        <v>0.61016149677505149</v>
      </c>
      <c r="AV19" s="43">
        <f t="shared" si="27"/>
        <v>0.54100816374360372</v>
      </c>
      <c r="AW19" s="43">
        <f t="shared" si="28"/>
        <v>0.47706294079164591</v>
      </c>
      <c r="AX19" s="43">
        <f t="shared" si="29"/>
        <v>0.49329458564588741</v>
      </c>
      <c r="AY19" s="43">
        <f t="shared" si="15"/>
        <v>0.44592677223317517</v>
      </c>
      <c r="AZ19" s="43">
        <f t="shared" si="15"/>
        <v>0.45936904933157457</v>
      </c>
      <c r="BA19" s="140">
        <v>190144</v>
      </c>
      <c r="BB19" s="141">
        <f t="shared" si="30"/>
        <v>64849</v>
      </c>
      <c r="BC19" s="147">
        <f t="shared" si="31"/>
        <v>232624</v>
      </c>
      <c r="BD19" s="140">
        <v>145078</v>
      </c>
      <c r="BE19" s="141">
        <f t="shared" si="32"/>
        <v>76658</v>
      </c>
      <c r="BF19" s="147">
        <f t="shared" si="33"/>
        <v>188407</v>
      </c>
      <c r="BG19" s="109"/>
    </row>
    <row r="20" spans="2:59" x14ac:dyDescent="0.15">
      <c r="B20" s="9" t="s">
        <v>97</v>
      </c>
      <c r="C20" s="10" t="s">
        <v>98</v>
      </c>
      <c r="D20" s="5" t="s">
        <v>43</v>
      </c>
      <c r="E20" s="6">
        <v>6826</v>
      </c>
      <c r="F20" s="13">
        <v>448964</v>
      </c>
      <c r="G20" s="14">
        <v>483741</v>
      </c>
      <c r="H20" s="14">
        <v>529833</v>
      </c>
      <c r="I20" s="14">
        <v>631918</v>
      </c>
      <c r="J20" s="14">
        <v>681206</v>
      </c>
      <c r="K20" s="14">
        <v>652625</v>
      </c>
      <c r="L20" s="15">
        <v>612431</v>
      </c>
      <c r="M20" s="15">
        <v>569932</v>
      </c>
      <c r="N20" s="16">
        <f t="shared" si="2"/>
        <v>1.0774605536301352</v>
      </c>
      <c r="O20" s="17">
        <f t="shared" si="3"/>
        <v>1.0952823928507196</v>
      </c>
      <c r="P20" s="17">
        <f t="shared" si="4"/>
        <v>1.1926739180081272</v>
      </c>
      <c r="Q20" s="17">
        <f t="shared" si="5"/>
        <v>1.0779974616959795</v>
      </c>
      <c r="R20" s="17">
        <f t="shared" si="6"/>
        <v>0.9580435286829535</v>
      </c>
      <c r="S20" s="17">
        <f t="shared" si="7"/>
        <v>0.93841179850603329</v>
      </c>
      <c r="T20" s="17">
        <f t="shared" si="7"/>
        <v>0.93060606011126157</v>
      </c>
      <c r="U20" s="23">
        <v>56361</v>
      </c>
      <c r="V20" s="24">
        <v>81906</v>
      </c>
      <c r="W20" s="24">
        <v>134718</v>
      </c>
      <c r="X20" s="24">
        <v>196580</v>
      </c>
      <c r="Y20" s="24">
        <v>314681</v>
      </c>
      <c r="Z20" s="24">
        <v>296441</v>
      </c>
      <c r="AA20" s="25">
        <v>281642</v>
      </c>
      <c r="AB20" s="25">
        <v>258907</v>
      </c>
      <c r="AC20" s="26">
        <f t="shared" si="18"/>
        <v>0.12553567769353444</v>
      </c>
      <c r="AD20" s="27">
        <f t="shared" si="19"/>
        <v>0.16931787878224092</v>
      </c>
      <c r="AE20" s="27">
        <f t="shared" si="20"/>
        <v>0.2542650231299296</v>
      </c>
      <c r="AF20" s="27">
        <f t="shared" si="21"/>
        <v>0.31108466604844298</v>
      </c>
      <c r="AG20" s="27">
        <f t="shared" si="22"/>
        <v>0.46194690005666422</v>
      </c>
      <c r="AH20" s="27">
        <f t="shared" si="23"/>
        <v>0.45422869182149012</v>
      </c>
      <c r="AI20" s="27">
        <f t="shared" si="11"/>
        <v>0.45987547984997496</v>
      </c>
      <c r="AJ20" s="27">
        <f t="shared" si="11"/>
        <v>0.45427700146684163</v>
      </c>
      <c r="AK20" s="39">
        <v>392603</v>
      </c>
      <c r="AL20" s="40">
        <v>401835</v>
      </c>
      <c r="AM20" s="40">
        <v>395115</v>
      </c>
      <c r="AN20" s="40">
        <v>435338</v>
      </c>
      <c r="AO20" s="40">
        <v>366525</v>
      </c>
      <c r="AP20" s="40">
        <v>356184</v>
      </c>
      <c r="AQ20" s="41">
        <v>330789</v>
      </c>
      <c r="AR20" s="41">
        <v>311025</v>
      </c>
      <c r="AS20" s="42">
        <f t="shared" si="24"/>
        <v>0.87446432230646554</v>
      </c>
      <c r="AT20" s="43">
        <f t="shared" si="25"/>
        <v>0.83068212121775908</v>
      </c>
      <c r="AU20" s="43">
        <f t="shared" si="26"/>
        <v>0.7457349768700704</v>
      </c>
      <c r="AV20" s="43">
        <f t="shared" si="27"/>
        <v>0.68891533395155702</v>
      </c>
      <c r="AW20" s="43">
        <f t="shared" si="28"/>
        <v>0.53805309994333583</v>
      </c>
      <c r="AX20" s="43">
        <f t="shared" si="29"/>
        <v>0.54577130817850983</v>
      </c>
      <c r="AY20" s="43">
        <f t="shared" si="15"/>
        <v>0.5401245201500251</v>
      </c>
      <c r="AZ20" s="43">
        <f t="shared" si="15"/>
        <v>0.54572299853315831</v>
      </c>
      <c r="BA20" s="140">
        <v>179337</v>
      </c>
      <c r="BB20" s="141">
        <f t="shared" si="30"/>
        <v>135344</v>
      </c>
      <c r="BC20" s="147">
        <f t="shared" si="31"/>
        <v>366525</v>
      </c>
      <c r="BD20" s="140">
        <v>141275</v>
      </c>
      <c r="BE20" s="141">
        <f t="shared" si="32"/>
        <v>117632</v>
      </c>
      <c r="BF20" s="147">
        <f t="shared" si="33"/>
        <v>311025</v>
      </c>
      <c r="BG20" s="109"/>
    </row>
    <row r="21" spans="2:59" x14ac:dyDescent="0.15">
      <c r="B21" s="9" t="s">
        <v>99</v>
      </c>
      <c r="C21" s="10" t="s">
        <v>7</v>
      </c>
      <c r="D21" s="5" t="s">
        <v>7</v>
      </c>
      <c r="E21" s="6">
        <v>6621</v>
      </c>
      <c r="F21" s="13">
        <v>414996</v>
      </c>
      <c r="G21" s="14">
        <v>507937</v>
      </c>
      <c r="H21" s="14">
        <v>598321</v>
      </c>
      <c r="I21" s="14">
        <v>667791</v>
      </c>
      <c r="J21" s="14">
        <v>737512</v>
      </c>
      <c r="K21" s="14">
        <v>706623</v>
      </c>
      <c r="L21" s="15">
        <v>616168</v>
      </c>
      <c r="M21" s="15">
        <v>601387</v>
      </c>
      <c r="N21" s="16">
        <f t="shared" si="2"/>
        <v>1.2239563754831373</v>
      </c>
      <c r="O21" s="17">
        <f t="shared" si="3"/>
        <v>1.1779433276174014</v>
      </c>
      <c r="P21" s="17">
        <f t="shared" si="4"/>
        <v>1.1161082428997144</v>
      </c>
      <c r="Q21" s="17">
        <f t="shared" si="5"/>
        <v>1.1044054202587337</v>
      </c>
      <c r="R21" s="17">
        <f t="shared" si="6"/>
        <v>0.95811729165084769</v>
      </c>
      <c r="S21" s="17">
        <f t="shared" si="7"/>
        <v>0.87198973144095226</v>
      </c>
      <c r="T21" s="17">
        <f t="shared" si="7"/>
        <v>0.97601141247192325</v>
      </c>
      <c r="U21" s="23">
        <v>60480</v>
      </c>
      <c r="V21" s="24">
        <v>144911</v>
      </c>
      <c r="W21" s="24">
        <v>201917</v>
      </c>
      <c r="X21" s="24">
        <v>244263</v>
      </c>
      <c r="Y21" s="24">
        <v>371305</v>
      </c>
      <c r="Z21" s="24">
        <v>326317</v>
      </c>
      <c r="AA21" s="25">
        <v>267141</v>
      </c>
      <c r="AB21" s="25">
        <v>251458</v>
      </c>
      <c r="AC21" s="26">
        <f t="shared" si="18"/>
        <v>0.14573634444669345</v>
      </c>
      <c r="AD21" s="27">
        <f t="shared" si="19"/>
        <v>0.28529325487215934</v>
      </c>
      <c r="AE21" s="27">
        <f t="shared" si="20"/>
        <v>0.33747269442322769</v>
      </c>
      <c r="AF21" s="27">
        <f t="shared" si="21"/>
        <v>0.36577761605053077</v>
      </c>
      <c r="AG21" s="27">
        <f t="shared" si="22"/>
        <v>0.50345621494972281</v>
      </c>
      <c r="AH21" s="27">
        <f t="shared" si="23"/>
        <v>0.46179787524606475</v>
      </c>
      <c r="AI21" s="27">
        <f t="shared" si="11"/>
        <v>0.43355221303280922</v>
      </c>
      <c r="AJ21" s="27">
        <f t="shared" si="11"/>
        <v>0.41813008927695478</v>
      </c>
      <c r="AK21" s="39">
        <v>354516</v>
      </c>
      <c r="AL21" s="40">
        <v>363026</v>
      </c>
      <c r="AM21" s="40">
        <v>396404</v>
      </c>
      <c r="AN21" s="40">
        <v>423528</v>
      </c>
      <c r="AO21" s="40">
        <v>366207</v>
      </c>
      <c r="AP21" s="40">
        <v>380306</v>
      </c>
      <c r="AQ21" s="41">
        <v>349027</v>
      </c>
      <c r="AR21" s="41">
        <v>349929</v>
      </c>
      <c r="AS21" s="42">
        <f t="shared" si="24"/>
        <v>0.85426365555330652</v>
      </c>
      <c r="AT21" s="43">
        <f t="shared" si="25"/>
        <v>0.7147067451278406</v>
      </c>
      <c r="AU21" s="43">
        <f t="shared" si="26"/>
        <v>0.66252730557677231</v>
      </c>
      <c r="AV21" s="43">
        <f t="shared" si="27"/>
        <v>0.63422238394946917</v>
      </c>
      <c r="AW21" s="43">
        <f t="shared" si="28"/>
        <v>0.49654378505027713</v>
      </c>
      <c r="AX21" s="43">
        <f t="shared" si="29"/>
        <v>0.53820212475393525</v>
      </c>
      <c r="AY21" s="43">
        <f t="shared" si="15"/>
        <v>0.56644778696719078</v>
      </c>
      <c r="AZ21" s="43">
        <f t="shared" si="15"/>
        <v>0.58186991072304528</v>
      </c>
      <c r="BA21" s="140">
        <v>205029</v>
      </c>
      <c r="BB21" s="141">
        <f t="shared" si="30"/>
        <v>166276</v>
      </c>
      <c r="BC21" s="147">
        <f t="shared" si="31"/>
        <v>366207</v>
      </c>
      <c r="BD21" s="140">
        <v>136087</v>
      </c>
      <c r="BE21" s="141">
        <f t="shared" si="32"/>
        <v>115371</v>
      </c>
      <c r="BF21" s="147">
        <f t="shared" si="33"/>
        <v>349929</v>
      </c>
      <c r="BG21" s="109"/>
    </row>
    <row r="22" spans="2:59" x14ac:dyDescent="0.15">
      <c r="B22" s="9" t="s">
        <v>100</v>
      </c>
      <c r="C22" s="10" t="s">
        <v>12</v>
      </c>
      <c r="D22" s="5" t="s">
        <v>24</v>
      </c>
      <c r="E22" s="6">
        <v>7544</v>
      </c>
      <c r="F22" s="13">
        <v>536323</v>
      </c>
      <c r="G22" s="14">
        <v>574488</v>
      </c>
      <c r="H22" s="14">
        <v>586460</v>
      </c>
      <c r="I22" s="14">
        <v>633094</v>
      </c>
      <c r="J22" s="14">
        <v>638863</v>
      </c>
      <c r="K22" s="14">
        <v>600246</v>
      </c>
      <c r="L22" s="15">
        <v>575398</v>
      </c>
      <c r="M22" s="15">
        <v>551297</v>
      </c>
      <c r="N22" s="16">
        <f t="shared" si="2"/>
        <v>1.0711604760564064</v>
      </c>
      <c r="O22" s="17">
        <f t="shared" si="3"/>
        <v>1.0208394257147233</v>
      </c>
      <c r="P22" s="17">
        <f t="shared" si="4"/>
        <v>1.0795177846741466</v>
      </c>
      <c r="Q22" s="17">
        <f t="shared" si="5"/>
        <v>1.0091123908929795</v>
      </c>
      <c r="R22" s="17">
        <f t="shared" si="6"/>
        <v>0.93955355060474621</v>
      </c>
      <c r="S22" s="17">
        <f t="shared" si="7"/>
        <v>0.95860363917460512</v>
      </c>
      <c r="T22" s="17">
        <f t="shared" si="7"/>
        <v>0.95811420964271687</v>
      </c>
      <c r="U22" s="23">
        <v>102536</v>
      </c>
      <c r="V22" s="24">
        <v>204061</v>
      </c>
      <c r="W22" s="24">
        <v>251443</v>
      </c>
      <c r="X22" s="24">
        <v>238014</v>
      </c>
      <c r="Y22" s="24">
        <v>312533</v>
      </c>
      <c r="Z22" s="24">
        <v>287604</v>
      </c>
      <c r="AA22" s="25">
        <v>283042</v>
      </c>
      <c r="AB22" s="25">
        <v>260976</v>
      </c>
      <c r="AC22" s="26">
        <f t="shared" si="18"/>
        <v>0.19118329812445112</v>
      </c>
      <c r="AD22" s="27">
        <f t="shared" si="19"/>
        <v>0.3552049825235688</v>
      </c>
      <c r="AE22" s="27">
        <f t="shared" si="20"/>
        <v>0.428747058622924</v>
      </c>
      <c r="AF22" s="27">
        <f t="shared" si="21"/>
        <v>0.37595364985294444</v>
      </c>
      <c r="AG22" s="27">
        <f t="shared" si="22"/>
        <v>0.48920191026871174</v>
      </c>
      <c r="AH22" s="27">
        <f t="shared" si="23"/>
        <v>0.47914355114403095</v>
      </c>
      <c r="AI22" s="27">
        <f t="shared" si="11"/>
        <v>0.49190647169437501</v>
      </c>
      <c r="AJ22" s="27">
        <f t="shared" si="11"/>
        <v>0.47338548912836459</v>
      </c>
      <c r="AK22" s="39">
        <v>433787</v>
      </c>
      <c r="AL22" s="40">
        <v>370427</v>
      </c>
      <c r="AM22" s="40">
        <v>335017</v>
      </c>
      <c r="AN22" s="40">
        <v>395080</v>
      </c>
      <c r="AO22" s="40">
        <v>326330</v>
      </c>
      <c r="AP22" s="40">
        <v>312642</v>
      </c>
      <c r="AQ22" s="41">
        <v>292356</v>
      </c>
      <c r="AR22" s="41">
        <v>290321</v>
      </c>
      <c r="AS22" s="42">
        <f t="shared" si="24"/>
        <v>0.80881670187554888</v>
      </c>
      <c r="AT22" s="43">
        <f t="shared" si="25"/>
        <v>0.6447950174764312</v>
      </c>
      <c r="AU22" s="43">
        <f t="shared" si="26"/>
        <v>0.57125294137707605</v>
      </c>
      <c r="AV22" s="43">
        <f t="shared" si="27"/>
        <v>0.62404635014705556</v>
      </c>
      <c r="AW22" s="43">
        <f t="shared" si="28"/>
        <v>0.51079808973128826</v>
      </c>
      <c r="AX22" s="43">
        <f t="shared" si="29"/>
        <v>0.52085644885596905</v>
      </c>
      <c r="AY22" s="43">
        <f t="shared" si="15"/>
        <v>0.50809352830562493</v>
      </c>
      <c r="AZ22" s="43">
        <f t="shared" si="15"/>
        <v>0.52661451087163547</v>
      </c>
      <c r="BA22" s="140">
        <v>222741</v>
      </c>
      <c r="BB22" s="141">
        <f t="shared" si="30"/>
        <v>89792</v>
      </c>
      <c r="BC22" s="147">
        <f t="shared" si="31"/>
        <v>326330</v>
      </c>
      <c r="BD22" s="140">
        <v>183105</v>
      </c>
      <c r="BE22" s="141">
        <f t="shared" si="32"/>
        <v>77871</v>
      </c>
      <c r="BF22" s="147">
        <f t="shared" si="33"/>
        <v>290321</v>
      </c>
      <c r="BG22" s="109"/>
    </row>
    <row r="23" spans="2:59" x14ac:dyDescent="0.15">
      <c r="B23" s="11" t="s">
        <v>101</v>
      </c>
      <c r="C23" s="12" t="s">
        <v>102</v>
      </c>
      <c r="D23" s="7" t="s">
        <v>51</v>
      </c>
      <c r="E23" s="8">
        <v>5355</v>
      </c>
      <c r="F23" s="18">
        <v>233650</v>
      </c>
      <c r="G23" s="19">
        <v>255789</v>
      </c>
      <c r="H23" s="19">
        <v>269954</v>
      </c>
      <c r="I23" s="19">
        <v>286628</v>
      </c>
      <c r="J23" s="19">
        <v>326820</v>
      </c>
      <c r="K23" s="19">
        <v>311657</v>
      </c>
      <c r="L23" s="20">
        <v>286225</v>
      </c>
      <c r="M23" s="20">
        <v>295988</v>
      </c>
      <c r="N23" s="21">
        <f t="shared" si="2"/>
        <v>1.0947528354376204</v>
      </c>
      <c r="O23" s="22">
        <f t="shared" si="3"/>
        <v>1.0553776745677101</v>
      </c>
      <c r="P23" s="22">
        <f t="shared" si="4"/>
        <v>1.0617660786652541</v>
      </c>
      <c r="Q23" s="22">
        <f t="shared" si="5"/>
        <v>1.1402235650390053</v>
      </c>
      <c r="R23" s="22">
        <f t="shared" si="6"/>
        <v>0.95360443057340427</v>
      </c>
      <c r="S23" s="22">
        <f t="shared" si="7"/>
        <v>0.91839746901240782</v>
      </c>
      <c r="T23" s="22">
        <f t="shared" si="7"/>
        <v>1.0341095292165254</v>
      </c>
      <c r="U23" s="29">
        <v>19517</v>
      </c>
      <c r="V23" s="30">
        <v>35899</v>
      </c>
      <c r="W23" s="30">
        <v>49890</v>
      </c>
      <c r="X23" s="30">
        <v>68149</v>
      </c>
      <c r="Y23" s="30">
        <v>121772</v>
      </c>
      <c r="Z23" s="30">
        <v>112919</v>
      </c>
      <c r="AA23" s="31">
        <v>104970</v>
      </c>
      <c r="AB23" s="31">
        <v>111283</v>
      </c>
      <c r="AC23" s="32">
        <f t="shared" si="18"/>
        <v>8.3530922319708961E-2</v>
      </c>
      <c r="AD23" s="33">
        <f t="shared" si="19"/>
        <v>0.14034614467393047</v>
      </c>
      <c r="AE23" s="33">
        <f t="shared" si="20"/>
        <v>0.18480926380049933</v>
      </c>
      <c r="AF23" s="33">
        <f t="shared" si="21"/>
        <v>0.23776113987468078</v>
      </c>
      <c r="AG23" s="33">
        <f t="shared" si="22"/>
        <v>0.3725965363196867</v>
      </c>
      <c r="AH23" s="33">
        <f t="shared" si="23"/>
        <v>0.362318189548125</v>
      </c>
      <c r="AI23" s="33">
        <f t="shared" si="11"/>
        <v>0.36673945322735613</v>
      </c>
      <c r="AJ23" s="33">
        <f t="shared" si="11"/>
        <v>0.3759713231617498</v>
      </c>
      <c r="AK23" s="34">
        <v>214133</v>
      </c>
      <c r="AL23" s="35">
        <v>219890</v>
      </c>
      <c r="AM23" s="35">
        <v>220064</v>
      </c>
      <c r="AN23" s="35">
        <v>218479</v>
      </c>
      <c r="AO23" s="35">
        <v>205048</v>
      </c>
      <c r="AP23" s="35">
        <v>198738</v>
      </c>
      <c r="AQ23" s="36">
        <v>181255</v>
      </c>
      <c r="AR23" s="36">
        <v>184705</v>
      </c>
      <c r="AS23" s="37">
        <f t="shared" si="24"/>
        <v>0.91646907768029107</v>
      </c>
      <c r="AT23" s="38">
        <f t="shared" si="25"/>
        <v>0.85965385532606953</v>
      </c>
      <c r="AU23" s="38">
        <f t="shared" si="26"/>
        <v>0.81519073619950067</v>
      </c>
      <c r="AV23" s="38">
        <f t="shared" si="27"/>
        <v>0.76223886012531927</v>
      </c>
      <c r="AW23" s="38">
        <f t="shared" si="28"/>
        <v>0.6274034636803133</v>
      </c>
      <c r="AX23" s="38">
        <f t="shared" si="29"/>
        <v>0.637681810451875</v>
      </c>
      <c r="AY23" s="38">
        <f t="shared" si="15"/>
        <v>0.63326054677264387</v>
      </c>
      <c r="AZ23" s="38">
        <f t="shared" si="15"/>
        <v>0.62402867683825025</v>
      </c>
      <c r="BA23" s="142">
        <v>87710</v>
      </c>
      <c r="BB23" s="143">
        <f t="shared" si="30"/>
        <v>34062</v>
      </c>
      <c r="BC23" s="148">
        <f t="shared" si="31"/>
        <v>205048</v>
      </c>
      <c r="BD23" s="142">
        <v>78877</v>
      </c>
      <c r="BE23" s="143">
        <f t="shared" si="32"/>
        <v>32406</v>
      </c>
      <c r="BF23" s="148">
        <f t="shared" si="33"/>
        <v>184705</v>
      </c>
      <c r="BG23" s="109"/>
    </row>
    <row r="24" spans="2:59" x14ac:dyDescent="0.15">
      <c r="B24" s="9" t="s">
        <v>103</v>
      </c>
      <c r="C24" s="10" t="s">
        <v>36</v>
      </c>
      <c r="D24" s="5" t="s">
        <v>36</v>
      </c>
      <c r="E24" s="6">
        <v>4986</v>
      </c>
      <c r="F24" s="13">
        <v>385236</v>
      </c>
      <c r="G24" s="14">
        <v>428050</v>
      </c>
      <c r="H24" s="14">
        <v>452406</v>
      </c>
      <c r="I24" s="14">
        <v>451217</v>
      </c>
      <c r="J24" s="14">
        <v>461305</v>
      </c>
      <c r="K24" s="14">
        <v>452834</v>
      </c>
      <c r="L24" s="15">
        <v>412626</v>
      </c>
      <c r="M24" s="15">
        <v>392821</v>
      </c>
      <c r="N24" s="16">
        <f t="shared" si="2"/>
        <v>1.1111370692250984</v>
      </c>
      <c r="O24" s="17">
        <f t="shared" si="3"/>
        <v>1.0568998948720945</v>
      </c>
      <c r="P24" s="17">
        <f t="shared" si="4"/>
        <v>0.99737182972816452</v>
      </c>
      <c r="Q24" s="17">
        <f t="shared" si="5"/>
        <v>1.0223573136650437</v>
      </c>
      <c r="R24" s="17">
        <f t="shared" si="6"/>
        <v>0.9816368779874487</v>
      </c>
      <c r="S24" s="17">
        <f t="shared" si="7"/>
        <v>0.91120808066532111</v>
      </c>
      <c r="T24" s="17">
        <f t="shared" si="7"/>
        <v>0.95200253983025795</v>
      </c>
      <c r="U24" s="23">
        <v>73607</v>
      </c>
      <c r="V24" s="24">
        <v>44340</v>
      </c>
      <c r="W24" s="24">
        <v>51919</v>
      </c>
      <c r="X24" s="24">
        <v>103590</v>
      </c>
      <c r="Y24" s="24">
        <v>180163</v>
      </c>
      <c r="Z24" s="24">
        <v>165984</v>
      </c>
      <c r="AA24" s="25">
        <v>167772</v>
      </c>
      <c r="AB24" s="25">
        <v>151062</v>
      </c>
      <c r="AC24" s="26">
        <f t="shared" si="18"/>
        <v>0.19106988962609933</v>
      </c>
      <c r="AD24" s="27">
        <f t="shared" si="19"/>
        <v>0.10358602966943115</v>
      </c>
      <c r="AE24" s="27">
        <f t="shared" si="20"/>
        <v>0.11476196160086294</v>
      </c>
      <c r="AF24" s="27">
        <f t="shared" si="21"/>
        <v>0.22957911603507847</v>
      </c>
      <c r="AG24" s="27">
        <f t="shared" si="22"/>
        <v>0.39055072023932108</v>
      </c>
      <c r="AH24" s="27">
        <f t="shared" si="23"/>
        <v>0.36654491491363284</v>
      </c>
      <c r="AI24" s="27">
        <f t="shared" si="11"/>
        <v>0.4065958034636693</v>
      </c>
      <c r="AJ24" s="27">
        <f t="shared" si="11"/>
        <v>0.38455683377416178</v>
      </c>
      <c r="AK24" s="39">
        <v>311629</v>
      </c>
      <c r="AL24" s="40">
        <v>383710</v>
      </c>
      <c r="AM24" s="40">
        <v>400487</v>
      </c>
      <c r="AN24" s="40">
        <v>347627</v>
      </c>
      <c r="AO24" s="40">
        <v>281142</v>
      </c>
      <c r="AP24" s="40">
        <v>286850</v>
      </c>
      <c r="AQ24" s="41">
        <v>244854</v>
      </c>
      <c r="AR24" s="41">
        <v>241759</v>
      </c>
      <c r="AS24" s="42">
        <f t="shared" si="24"/>
        <v>0.80893011037390072</v>
      </c>
      <c r="AT24" s="43">
        <f t="shared" si="25"/>
        <v>0.89641397033056891</v>
      </c>
      <c r="AU24" s="43">
        <f t="shared" si="26"/>
        <v>0.88523803839913706</v>
      </c>
      <c r="AV24" s="43">
        <f t="shared" si="27"/>
        <v>0.77042088396492159</v>
      </c>
      <c r="AW24" s="43">
        <f t="shared" si="28"/>
        <v>0.60944927976067897</v>
      </c>
      <c r="AX24" s="43">
        <f t="shared" si="29"/>
        <v>0.63345508508636716</v>
      </c>
      <c r="AY24" s="43">
        <f t="shared" si="15"/>
        <v>0.5934041965363307</v>
      </c>
      <c r="AZ24" s="43">
        <f t="shared" si="15"/>
        <v>0.61544316622583828</v>
      </c>
      <c r="BA24" s="140">
        <v>126145</v>
      </c>
      <c r="BB24" s="141">
        <f t="shared" si="30"/>
        <v>54018</v>
      </c>
      <c r="BC24" s="147">
        <f t="shared" si="31"/>
        <v>281142</v>
      </c>
      <c r="BD24" s="140">
        <v>90010</v>
      </c>
      <c r="BE24" s="141">
        <f t="shared" si="32"/>
        <v>61052</v>
      </c>
      <c r="BF24" s="147">
        <f t="shared" si="33"/>
        <v>241759</v>
      </c>
      <c r="BG24" s="109"/>
    </row>
    <row r="25" spans="2:59" x14ac:dyDescent="0.15">
      <c r="B25" s="9" t="s">
        <v>104</v>
      </c>
      <c r="C25" s="10" t="s">
        <v>37</v>
      </c>
      <c r="D25" s="5" t="s">
        <v>37</v>
      </c>
      <c r="E25" s="6">
        <v>5363</v>
      </c>
      <c r="F25" s="13">
        <v>300836</v>
      </c>
      <c r="G25" s="14">
        <v>373941</v>
      </c>
      <c r="H25" s="14">
        <v>442692</v>
      </c>
      <c r="I25" s="14">
        <v>582863</v>
      </c>
      <c r="J25" s="14">
        <v>643261</v>
      </c>
      <c r="K25" s="14">
        <v>589028</v>
      </c>
      <c r="L25" s="15">
        <v>549217</v>
      </c>
      <c r="M25" s="15">
        <v>546615</v>
      </c>
      <c r="N25" s="16">
        <f t="shared" si="2"/>
        <v>1.2430061561781169</v>
      </c>
      <c r="O25" s="17">
        <f t="shared" si="3"/>
        <v>1.183855207104864</v>
      </c>
      <c r="P25" s="17">
        <f t="shared" si="4"/>
        <v>1.3166332348449938</v>
      </c>
      <c r="Q25" s="17">
        <f t="shared" si="5"/>
        <v>1.1036229782985023</v>
      </c>
      <c r="R25" s="17">
        <f t="shared" si="6"/>
        <v>0.915690520644031</v>
      </c>
      <c r="S25" s="17">
        <f t="shared" si="7"/>
        <v>0.93241238107526303</v>
      </c>
      <c r="T25" s="17">
        <f t="shared" si="7"/>
        <v>0.99526234621288123</v>
      </c>
      <c r="U25" s="23">
        <v>94848</v>
      </c>
      <c r="V25" s="24">
        <v>225600</v>
      </c>
      <c r="W25" s="24">
        <v>299976</v>
      </c>
      <c r="X25" s="24">
        <v>402504</v>
      </c>
      <c r="Y25" s="24">
        <v>490018</v>
      </c>
      <c r="Z25" s="24">
        <v>436106</v>
      </c>
      <c r="AA25" s="25">
        <v>397026</v>
      </c>
      <c r="AB25" s="25">
        <v>375452</v>
      </c>
      <c r="AC25" s="26">
        <f t="shared" si="18"/>
        <v>0.31528141578800412</v>
      </c>
      <c r="AD25" s="27">
        <f t="shared" si="19"/>
        <v>0.60330372973276536</v>
      </c>
      <c r="AE25" s="27">
        <f t="shared" si="20"/>
        <v>0.67761784717139684</v>
      </c>
      <c r="AF25" s="27">
        <f t="shared" si="21"/>
        <v>0.69056364874764742</v>
      </c>
      <c r="AG25" s="27">
        <f t="shared" si="22"/>
        <v>0.76177166033693944</v>
      </c>
      <c r="AH25" s="27">
        <f t="shared" si="23"/>
        <v>0.74038246059610069</v>
      </c>
      <c r="AI25" s="27">
        <f t="shared" si="11"/>
        <v>0.72289459357594543</v>
      </c>
      <c r="AJ25" s="27">
        <f t="shared" si="11"/>
        <v>0.68686735636599805</v>
      </c>
      <c r="AK25" s="39">
        <v>205988</v>
      </c>
      <c r="AL25" s="40">
        <v>148341</v>
      </c>
      <c r="AM25" s="40">
        <v>142716</v>
      </c>
      <c r="AN25" s="40">
        <v>180359</v>
      </c>
      <c r="AO25" s="40">
        <v>153243</v>
      </c>
      <c r="AP25" s="40">
        <v>152922</v>
      </c>
      <c r="AQ25" s="41">
        <v>152191</v>
      </c>
      <c r="AR25" s="41">
        <v>171163</v>
      </c>
      <c r="AS25" s="42">
        <f t="shared" si="24"/>
        <v>0.68471858421199594</v>
      </c>
      <c r="AT25" s="43">
        <f t="shared" si="25"/>
        <v>0.3966962702672347</v>
      </c>
      <c r="AU25" s="43">
        <f t="shared" si="26"/>
        <v>0.32238215282860316</v>
      </c>
      <c r="AV25" s="43">
        <f t="shared" si="27"/>
        <v>0.30943635125235264</v>
      </c>
      <c r="AW25" s="43">
        <f t="shared" si="28"/>
        <v>0.23822833966306056</v>
      </c>
      <c r="AX25" s="43">
        <f t="shared" si="29"/>
        <v>0.25961753940389931</v>
      </c>
      <c r="AY25" s="43">
        <f t="shared" si="15"/>
        <v>0.27710540642405462</v>
      </c>
      <c r="AZ25" s="43">
        <f t="shared" si="15"/>
        <v>0.31313264363400201</v>
      </c>
      <c r="BA25" s="140">
        <v>323736</v>
      </c>
      <c r="BB25" s="141">
        <f t="shared" si="30"/>
        <v>166282</v>
      </c>
      <c r="BC25" s="147">
        <f t="shared" si="31"/>
        <v>153243</v>
      </c>
      <c r="BD25" s="140">
        <v>237589</v>
      </c>
      <c r="BE25" s="141">
        <f t="shared" si="32"/>
        <v>137863</v>
      </c>
      <c r="BF25" s="147">
        <f t="shared" si="33"/>
        <v>171163</v>
      </c>
      <c r="BG25" s="109"/>
    </row>
    <row r="26" spans="2:59" x14ac:dyDescent="0.15">
      <c r="B26" s="9" t="s">
        <v>105</v>
      </c>
      <c r="C26" s="10" t="s">
        <v>13</v>
      </c>
      <c r="D26" s="5" t="s">
        <v>13</v>
      </c>
      <c r="E26" s="6">
        <v>4766</v>
      </c>
      <c r="F26" s="13">
        <v>271251</v>
      </c>
      <c r="G26" s="14">
        <v>297276</v>
      </c>
      <c r="H26" s="14">
        <v>339954</v>
      </c>
      <c r="I26" s="14">
        <v>377954</v>
      </c>
      <c r="J26" s="14">
        <v>392031</v>
      </c>
      <c r="K26" s="14">
        <v>373174</v>
      </c>
      <c r="L26" s="15">
        <v>321212</v>
      </c>
      <c r="M26" s="15">
        <v>281452</v>
      </c>
      <c r="N26" s="16">
        <f t="shared" si="2"/>
        <v>1.095944346748952</v>
      </c>
      <c r="O26" s="17">
        <f t="shared" si="3"/>
        <v>1.1435635570984539</v>
      </c>
      <c r="P26" s="17">
        <f t="shared" si="4"/>
        <v>1.1117798290356931</v>
      </c>
      <c r="Q26" s="17">
        <f t="shared" si="5"/>
        <v>1.0372452732343089</v>
      </c>
      <c r="R26" s="17">
        <f t="shared" si="6"/>
        <v>0.95189921205210815</v>
      </c>
      <c r="S26" s="17">
        <f t="shared" si="7"/>
        <v>0.86075664435357235</v>
      </c>
      <c r="T26" s="17">
        <f t="shared" si="7"/>
        <v>0.87621882121464956</v>
      </c>
      <c r="U26" s="23">
        <v>95514</v>
      </c>
      <c r="V26" s="24">
        <v>103824</v>
      </c>
      <c r="W26" s="24">
        <v>140116</v>
      </c>
      <c r="X26" s="24">
        <v>199233</v>
      </c>
      <c r="Y26" s="24">
        <v>257598</v>
      </c>
      <c r="Z26" s="24">
        <v>239108</v>
      </c>
      <c r="AA26" s="25">
        <v>200765</v>
      </c>
      <c r="AB26" s="25">
        <v>172533</v>
      </c>
      <c r="AC26" s="26">
        <f t="shared" si="18"/>
        <v>0.35212404746894943</v>
      </c>
      <c r="AD26" s="27">
        <f t="shared" si="19"/>
        <v>0.34925120090421025</v>
      </c>
      <c r="AE26" s="27">
        <f t="shared" si="20"/>
        <v>0.4121616453990834</v>
      </c>
      <c r="AF26" s="27">
        <f t="shared" si="21"/>
        <v>0.52713557734539129</v>
      </c>
      <c r="AG26" s="27">
        <f t="shared" si="22"/>
        <v>0.65708579168484127</v>
      </c>
      <c r="AH26" s="27">
        <f t="shared" si="23"/>
        <v>0.64074131638324217</v>
      </c>
      <c r="AI26" s="27">
        <f t="shared" si="11"/>
        <v>0.62502334906541479</v>
      </c>
      <c r="AJ26" s="27">
        <f t="shared" si="11"/>
        <v>0.6130103889828461</v>
      </c>
      <c r="AK26" s="39">
        <v>175737</v>
      </c>
      <c r="AL26" s="40">
        <v>193452</v>
      </c>
      <c r="AM26" s="40">
        <v>199838</v>
      </c>
      <c r="AN26" s="40">
        <v>178721</v>
      </c>
      <c r="AO26" s="40">
        <v>134433</v>
      </c>
      <c r="AP26" s="40">
        <v>134066</v>
      </c>
      <c r="AQ26" s="41">
        <v>120447</v>
      </c>
      <c r="AR26" s="41">
        <v>108919</v>
      </c>
      <c r="AS26" s="42">
        <f t="shared" si="24"/>
        <v>0.64787595253105057</v>
      </c>
      <c r="AT26" s="43">
        <f t="shared" si="25"/>
        <v>0.65074879909578975</v>
      </c>
      <c r="AU26" s="43">
        <f t="shared" si="26"/>
        <v>0.5878383546009166</v>
      </c>
      <c r="AV26" s="43">
        <f t="shared" si="27"/>
        <v>0.47286442265460876</v>
      </c>
      <c r="AW26" s="43">
        <f t="shared" si="28"/>
        <v>0.34291420831515873</v>
      </c>
      <c r="AX26" s="43">
        <f t="shared" si="29"/>
        <v>0.35925868361675789</v>
      </c>
      <c r="AY26" s="43">
        <f t="shared" si="15"/>
        <v>0.37497665093458526</v>
      </c>
      <c r="AZ26" s="43">
        <f t="shared" si="15"/>
        <v>0.3869896110171539</v>
      </c>
      <c r="BA26" s="140">
        <v>234110</v>
      </c>
      <c r="BB26" s="141">
        <f t="shared" si="30"/>
        <v>23488</v>
      </c>
      <c r="BC26" s="147">
        <f t="shared" si="31"/>
        <v>134433</v>
      </c>
      <c r="BD26" s="140">
        <v>154686</v>
      </c>
      <c r="BE26" s="141">
        <f t="shared" si="32"/>
        <v>17847</v>
      </c>
      <c r="BF26" s="147">
        <f t="shared" si="33"/>
        <v>108919</v>
      </c>
      <c r="BG26" s="109"/>
    </row>
    <row r="27" spans="2:59" x14ac:dyDescent="0.15">
      <c r="B27" s="9" t="s">
        <v>106</v>
      </c>
      <c r="C27" s="10" t="s">
        <v>15</v>
      </c>
      <c r="D27" s="5" t="s">
        <v>15</v>
      </c>
      <c r="E27" s="6">
        <v>6103</v>
      </c>
      <c r="F27" s="13">
        <v>430225</v>
      </c>
      <c r="G27" s="14">
        <v>465829</v>
      </c>
      <c r="H27" s="14">
        <v>480951</v>
      </c>
      <c r="I27" s="14">
        <v>508424</v>
      </c>
      <c r="J27" s="14">
        <v>516961</v>
      </c>
      <c r="K27" s="14">
        <v>496214</v>
      </c>
      <c r="L27" s="15">
        <v>451069</v>
      </c>
      <c r="M27" s="15">
        <v>404979</v>
      </c>
      <c r="N27" s="16">
        <f t="shared" si="2"/>
        <v>1.0827566970771108</v>
      </c>
      <c r="O27" s="17">
        <f t="shared" si="3"/>
        <v>1.03246255600231</v>
      </c>
      <c r="P27" s="17">
        <f t="shared" si="4"/>
        <v>1.0571222432222824</v>
      </c>
      <c r="Q27" s="17">
        <f t="shared" si="5"/>
        <v>1.0167911034884269</v>
      </c>
      <c r="R27" s="17">
        <f t="shared" si="6"/>
        <v>0.95986737877712247</v>
      </c>
      <c r="S27" s="17">
        <f t="shared" si="7"/>
        <v>0.90902110782847723</v>
      </c>
      <c r="T27" s="17">
        <f t="shared" si="7"/>
        <v>0.89782051083093717</v>
      </c>
      <c r="U27" s="23">
        <v>62632</v>
      </c>
      <c r="V27" s="24">
        <v>76120</v>
      </c>
      <c r="W27" s="24">
        <v>92789</v>
      </c>
      <c r="X27" s="24">
        <v>126387</v>
      </c>
      <c r="Y27" s="24">
        <v>209924</v>
      </c>
      <c r="Z27" s="24">
        <v>192481</v>
      </c>
      <c r="AA27" s="25">
        <v>174127</v>
      </c>
      <c r="AB27" s="25">
        <v>155379</v>
      </c>
      <c r="AC27" s="26">
        <f t="shared" si="18"/>
        <v>0.14557963856121797</v>
      </c>
      <c r="AD27" s="27">
        <f t="shared" si="19"/>
        <v>0.16340760236052285</v>
      </c>
      <c r="AE27" s="27">
        <f t="shared" si="20"/>
        <v>0.19292817771456969</v>
      </c>
      <c r="AF27" s="27">
        <f t="shared" si="21"/>
        <v>0.24858582600349316</v>
      </c>
      <c r="AG27" s="27">
        <f t="shared" si="22"/>
        <v>0.40607318540470172</v>
      </c>
      <c r="AH27" s="27">
        <f t="shared" si="23"/>
        <v>0.38789917253443074</v>
      </c>
      <c r="AI27" s="27">
        <f t="shared" si="11"/>
        <v>0.3860318487858842</v>
      </c>
      <c r="AJ27" s="27">
        <f t="shared" si="11"/>
        <v>0.38367174594238218</v>
      </c>
      <c r="AK27" s="39">
        <v>367593</v>
      </c>
      <c r="AL27" s="40">
        <v>389709</v>
      </c>
      <c r="AM27" s="40">
        <v>388162</v>
      </c>
      <c r="AN27" s="40">
        <v>382037</v>
      </c>
      <c r="AO27" s="40">
        <v>307037</v>
      </c>
      <c r="AP27" s="40">
        <v>303733</v>
      </c>
      <c r="AQ27" s="41">
        <v>276942</v>
      </c>
      <c r="AR27" s="41">
        <v>249600</v>
      </c>
      <c r="AS27" s="42">
        <f t="shared" si="24"/>
        <v>0.85442036143878208</v>
      </c>
      <c r="AT27" s="43">
        <f t="shared" si="25"/>
        <v>0.83659239763947713</v>
      </c>
      <c r="AU27" s="43">
        <f t="shared" si="26"/>
        <v>0.80707182228543028</v>
      </c>
      <c r="AV27" s="43">
        <f t="shared" si="27"/>
        <v>0.7514141739965069</v>
      </c>
      <c r="AW27" s="43">
        <f t="shared" si="28"/>
        <v>0.59392681459529828</v>
      </c>
      <c r="AX27" s="43">
        <f t="shared" si="29"/>
        <v>0.61210082746556926</v>
      </c>
      <c r="AY27" s="43">
        <f t="shared" si="15"/>
        <v>0.61396815121411585</v>
      </c>
      <c r="AZ27" s="43">
        <f t="shared" si="15"/>
        <v>0.61632825405761782</v>
      </c>
      <c r="BA27" s="140">
        <v>148087</v>
      </c>
      <c r="BB27" s="141">
        <f t="shared" si="30"/>
        <v>61837</v>
      </c>
      <c r="BC27" s="147">
        <f t="shared" si="31"/>
        <v>307037</v>
      </c>
      <c r="BD27" s="140">
        <v>103481</v>
      </c>
      <c r="BE27" s="141">
        <f t="shared" si="32"/>
        <v>51898</v>
      </c>
      <c r="BF27" s="147">
        <f t="shared" si="33"/>
        <v>249600</v>
      </c>
      <c r="BG27" s="109"/>
    </row>
    <row r="28" spans="2:59" x14ac:dyDescent="0.15">
      <c r="B28" s="9" t="s">
        <v>107</v>
      </c>
      <c r="C28" s="10" t="s">
        <v>108</v>
      </c>
      <c r="D28" s="5" t="s">
        <v>56</v>
      </c>
      <c r="E28" s="6">
        <v>8520</v>
      </c>
      <c r="F28" s="13">
        <v>302254</v>
      </c>
      <c r="G28" s="14">
        <v>327787</v>
      </c>
      <c r="H28" s="14">
        <v>358726</v>
      </c>
      <c r="I28" s="14">
        <v>385577</v>
      </c>
      <c r="J28" s="14">
        <v>376347</v>
      </c>
      <c r="K28" s="14">
        <v>333219</v>
      </c>
      <c r="L28" s="15">
        <v>295579</v>
      </c>
      <c r="M28" s="15">
        <v>246588</v>
      </c>
      <c r="N28" s="16">
        <f t="shared" si="2"/>
        <v>1.0844753088462022</v>
      </c>
      <c r="O28" s="17">
        <f t="shared" si="3"/>
        <v>1.094387513842831</v>
      </c>
      <c r="P28" s="17">
        <f t="shared" si="4"/>
        <v>1.0748510004850498</v>
      </c>
      <c r="Q28" s="17">
        <f t="shared" si="5"/>
        <v>0.97606185016222435</v>
      </c>
      <c r="R28" s="17">
        <f t="shared" si="6"/>
        <v>0.88540363016046364</v>
      </c>
      <c r="S28" s="17">
        <f t="shared" si="7"/>
        <v>0.88704125515051657</v>
      </c>
      <c r="T28" s="17">
        <f t="shared" si="7"/>
        <v>0.83425412495474982</v>
      </c>
      <c r="U28" s="23">
        <v>41975</v>
      </c>
      <c r="V28" s="24">
        <v>121630</v>
      </c>
      <c r="W28" s="24">
        <v>153624</v>
      </c>
      <c r="X28" s="24">
        <v>190598</v>
      </c>
      <c r="Y28" s="24">
        <v>210947</v>
      </c>
      <c r="Z28" s="24">
        <v>182948</v>
      </c>
      <c r="AA28" s="25">
        <v>160548</v>
      </c>
      <c r="AB28" s="25">
        <v>129485</v>
      </c>
      <c r="AC28" s="26">
        <f t="shared" si="18"/>
        <v>0.13887326553163895</v>
      </c>
      <c r="AD28" s="27">
        <f t="shared" si="19"/>
        <v>0.37106413616159273</v>
      </c>
      <c r="AE28" s="27">
        <f t="shared" si="20"/>
        <v>0.42824885846021754</v>
      </c>
      <c r="AF28" s="27">
        <f t="shared" si="21"/>
        <v>0.49431890387652788</v>
      </c>
      <c r="AG28" s="27">
        <f t="shared" si="22"/>
        <v>0.56051197432157029</v>
      </c>
      <c r="AH28" s="27">
        <f t="shared" si="23"/>
        <v>0.54903231808510322</v>
      </c>
      <c r="AI28" s="27">
        <f t="shared" si="11"/>
        <v>0.5431644331972163</v>
      </c>
      <c r="AJ28" s="27">
        <f t="shared" si="11"/>
        <v>0.5251066556361218</v>
      </c>
      <c r="AK28" s="39">
        <v>260279</v>
      </c>
      <c r="AL28" s="40">
        <v>206157</v>
      </c>
      <c r="AM28" s="40">
        <v>205102</v>
      </c>
      <c r="AN28" s="40">
        <v>194979</v>
      </c>
      <c r="AO28" s="40">
        <v>165400</v>
      </c>
      <c r="AP28" s="40">
        <v>150271</v>
      </c>
      <c r="AQ28" s="41">
        <v>135031</v>
      </c>
      <c r="AR28" s="41">
        <v>117103</v>
      </c>
      <c r="AS28" s="42">
        <f t="shared" si="24"/>
        <v>0.86112673446836108</v>
      </c>
      <c r="AT28" s="43">
        <f t="shared" si="25"/>
        <v>0.62893586383840727</v>
      </c>
      <c r="AU28" s="43">
        <f t="shared" si="26"/>
        <v>0.57175114153978246</v>
      </c>
      <c r="AV28" s="43">
        <f t="shared" si="27"/>
        <v>0.50568109612347212</v>
      </c>
      <c r="AW28" s="43">
        <f t="shared" si="28"/>
        <v>0.43948802567842976</v>
      </c>
      <c r="AX28" s="43">
        <f t="shared" si="29"/>
        <v>0.45096768191489683</v>
      </c>
      <c r="AY28" s="43">
        <f t="shared" si="15"/>
        <v>0.4568355668027837</v>
      </c>
      <c r="AZ28" s="43">
        <f t="shared" si="15"/>
        <v>0.4748933443638782</v>
      </c>
      <c r="BA28" s="140">
        <v>96918</v>
      </c>
      <c r="BB28" s="141">
        <f t="shared" si="30"/>
        <v>114029</v>
      </c>
      <c r="BC28" s="147">
        <f t="shared" si="31"/>
        <v>165400</v>
      </c>
      <c r="BD28" s="140">
        <v>58393</v>
      </c>
      <c r="BE28" s="141">
        <f t="shared" si="32"/>
        <v>71092</v>
      </c>
      <c r="BF28" s="147">
        <f t="shared" si="33"/>
        <v>117103</v>
      </c>
      <c r="BG28" s="109"/>
    </row>
    <row r="29" spans="2:59" x14ac:dyDescent="0.15">
      <c r="B29" s="11" t="s">
        <v>109</v>
      </c>
      <c r="C29" s="12" t="s">
        <v>39</v>
      </c>
      <c r="D29" s="7" t="s">
        <v>110</v>
      </c>
      <c r="E29" s="8">
        <v>5088</v>
      </c>
      <c r="F29" s="18">
        <v>287722</v>
      </c>
      <c r="G29" s="19">
        <v>318573</v>
      </c>
      <c r="H29" s="19">
        <v>337261</v>
      </c>
      <c r="I29" s="19">
        <v>338807</v>
      </c>
      <c r="J29" s="19">
        <v>338804</v>
      </c>
      <c r="K29" s="19">
        <v>324617</v>
      </c>
      <c r="L29" s="20">
        <v>306691</v>
      </c>
      <c r="M29" s="20">
        <v>283458</v>
      </c>
      <c r="N29" s="21">
        <f t="shared" si="2"/>
        <v>1.1072250297161843</v>
      </c>
      <c r="O29" s="22">
        <f t="shared" si="3"/>
        <v>1.0586615940459487</v>
      </c>
      <c r="P29" s="22">
        <f t="shared" si="4"/>
        <v>1.0045839868825628</v>
      </c>
      <c r="Q29" s="22">
        <f t="shared" si="5"/>
        <v>0.99999114540136425</v>
      </c>
      <c r="R29" s="22">
        <f t="shared" si="6"/>
        <v>0.95812623227588811</v>
      </c>
      <c r="S29" s="22">
        <f t="shared" si="7"/>
        <v>0.94477799991990563</v>
      </c>
      <c r="T29" s="22">
        <f t="shared" si="7"/>
        <v>0.92424622828840752</v>
      </c>
      <c r="U29" s="29">
        <v>34732</v>
      </c>
      <c r="V29" s="30">
        <v>39666</v>
      </c>
      <c r="W29" s="30">
        <v>54307</v>
      </c>
      <c r="X29" s="30">
        <v>74141</v>
      </c>
      <c r="Y29" s="30">
        <v>132167</v>
      </c>
      <c r="Z29" s="30">
        <v>120207</v>
      </c>
      <c r="AA29" s="31">
        <v>111081</v>
      </c>
      <c r="AB29" s="31">
        <v>100666</v>
      </c>
      <c r="AC29" s="32">
        <f t="shared" si="18"/>
        <v>0.12071374451727709</v>
      </c>
      <c r="AD29" s="33">
        <f t="shared" si="19"/>
        <v>0.12451149344106374</v>
      </c>
      <c r="AE29" s="33">
        <f t="shared" si="20"/>
        <v>0.1610236582350168</v>
      </c>
      <c r="AF29" s="33">
        <f t="shared" si="21"/>
        <v>0.21882959915231975</v>
      </c>
      <c r="AG29" s="33">
        <f t="shared" si="22"/>
        <v>0.39009870013341047</v>
      </c>
      <c r="AH29" s="33">
        <f t="shared" si="23"/>
        <v>0.37030408142518723</v>
      </c>
      <c r="AI29" s="33">
        <f t="shared" si="11"/>
        <v>0.36219191303298759</v>
      </c>
      <c r="AJ29" s="33">
        <f t="shared" si="11"/>
        <v>0.35513550508364555</v>
      </c>
      <c r="AK29" s="34">
        <v>252990</v>
      </c>
      <c r="AL29" s="35">
        <v>278907</v>
      </c>
      <c r="AM29" s="35">
        <v>282954</v>
      </c>
      <c r="AN29" s="35">
        <v>264666</v>
      </c>
      <c r="AO29" s="35">
        <v>206637</v>
      </c>
      <c r="AP29" s="35">
        <v>204410</v>
      </c>
      <c r="AQ29" s="36">
        <v>195610</v>
      </c>
      <c r="AR29" s="36">
        <v>182792</v>
      </c>
      <c r="AS29" s="37">
        <f t="shared" si="24"/>
        <v>0.87928625548272288</v>
      </c>
      <c r="AT29" s="38">
        <f t="shared" si="25"/>
        <v>0.87548850655893629</v>
      </c>
      <c r="AU29" s="38">
        <f t="shared" si="26"/>
        <v>0.83897634176498326</v>
      </c>
      <c r="AV29" s="38">
        <f t="shared" si="27"/>
        <v>0.78117040084768019</v>
      </c>
      <c r="AW29" s="38">
        <f t="shared" si="28"/>
        <v>0.60990129986658959</v>
      </c>
      <c r="AX29" s="38">
        <f t="shared" si="29"/>
        <v>0.62969591857481277</v>
      </c>
      <c r="AY29" s="38">
        <f t="shared" si="15"/>
        <v>0.63780808696701241</v>
      </c>
      <c r="AZ29" s="38">
        <f t="shared" si="15"/>
        <v>0.64486449491635445</v>
      </c>
      <c r="BA29" s="142">
        <v>76952</v>
      </c>
      <c r="BB29" s="143">
        <f t="shared" si="30"/>
        <v>55215</v>
      </c>
      <c r="BC29" s="148">
        <f t="shared" si="31"/>
        <v>206637</v>
      </c>
      <c r="BD29" s="142">
        <v>58211</v>
      </c>
      <c r="BE29" s="143">
        <f t="shared" si="32"/>
        <v>42455</v>
      </c>
      <c r="BF29" s="148">
        <f t="shared" si="33"/>
        <v>182792</v>
      </c>
      <c r="BG29" s="109"/>
    </row>
    <row r="30" spans="2:59" x14ac:dyDescent="0.15">
      <c r="B30" s="9" t="s">
        <v>111</v>
      </c>
      <c r="C30" s="10" t="s">
        <v>18</v>
      </c>
      <c r="D30" s="5" t="s">
        <v>112</v>
      </c>
      <c r="E30" s="6">
        <v>6674</v>
      </c>
      <c r="F30" s="13">
        <v>520073</v>
      </c>
      <c r="G30" s="14">
        <v>580344</v>
      </c>
      <c r="H30" s="14">
        <v>629746</v>
      </c>
      <c r="I30" s="14">
        <v>715507</v>
      </c>
      <c r="J30" s="14">
        <v>736301</v>
      </c>
      <c r="K30" s="14">
        <v>702755</v>
      </c>
      <c r="L30" s="15">
        <v>691106</v>
      </c>
      <c r="M30" s="15">
        <v>679141</v>
      </c>
      <c r="N30" s="16">
        <f t="shared" si="2"/>
        <v>1.1158895001278666</v>
      </c>
      <c r="O30" s="17">
        <f t="shared" si="3"/>
        <v>1.0851253739161602</v>
      </c>
      <c r="P30" s="17">
        <f t="shared" si="4"/>
        <v>1.1361834771479296</v>
      </c>
      <c r="Q30" s="17">
        <f t="shared" si="5"/>
        <v>1.0290619099463736</v>
      </c>
      <c r="R30" s="17">
        <f t="shared" si="6"/>
        <v>0.954439828276751</v>
      </c>
      <c r="S30" s="17">
        <f t="shared" si="7"/>
        <v>0.98342381057409767</v>
      </c>
      <c r="T30" s="17">
        <f t="shared" si="7"/>
        <v>0.98268717099837077</v>
      </c>
      <c r="U30" s="23">
        <v>170298</v>
      </c>
      <c r="V30" s="24">
        <v>241634</v>
      </c>
      <c r="W30" s="24">
        <v>314240</v>
      </c>
      <c r="X30" s="24">
        <v>398883</v>
      </c>
      <c r="Y30" s="24">
        <v>496563</v>
      </c>
      <c r="Z30" s="24">
        <v>472622</v>
      </c>
      <c r="AA30" s="25">
        <v>458368</v>
      </c>
      <c r="AB30" s="25">
        <v>409924</v>
      </c>
      <c r="AC30" s="26">
        <f t="shared" si="18"/>
        <v>0.32745018487789213</v>
      </c>
      <c r="AD30" s="27">
        <f t="shared" si="19"/>
        <v>0.41636339826034213</v>
      </c>
      <c r="AE30" s="27">
        <f t="shared" si="20"/>
        <v>0.49899483283736618</v>
      </c>
      <c r="AF30" s="27">
        <f t="shared" si="21"/>
        <v>0.55748301554002966</v>
      </c>
      <c r="AG30" s="27">
        <f t="shared" si="22"/>
        <v>0.67440218062993262</v>
      </c>
      <c r="AH30" s="27">
        <f t="shared" si="23"/>
        <v>0.67252740997929572</v>
      </c>
      <c r="AI30" s="27">
        <f t="shared" si="11"/>
        <v>0.6632383454925872</v>
      </c>
      <c r="AJ30" s="27">
        <f t="shared" si="11"/>
        <v>0.60359189034383143</v>
      </c>
      <c r="AK30" s="39">
        <v>349775</v>
      </c>
      <c r="AL30" s="40">
        <v>338710</v>
      </c>
      <c r="AM30" s="40">
        <v>315506</v>
      </c>
      <c r="AN30" s="40">
        <v>316624</v>
      </c>
      <c r="AO30" s="40">
        <v>239738</v>
      </c>
      <c r="AP30" s="40">
        <v>230133</v>
      </c>
      <c r="AQ30" s="41">
        <v>232738</v>
      </c>
      <c r="AR30" s="41">
        <v>269217</v>
      </c>
      <c r="AS30" s="42">
        <f t="shared" si="24"/>
        <v>0.67254981512210787</v>
      </c>
      <c r="AT30" s="43">
        <f t="shared" si="25"/>
        <v>0.58363660173965781</v>
      </c>
      <c r="AU30" s="43">
        <f t="shared" si="26"/>
        <v>0.50100516716263377</v>
      </c>
      <c r="AV30" s="43">
        <f t="shared" si="27"/>
        <v>0.44251698445997034</v>
      </c>
      <c r="AW30" s="43">
        <f t="shared" si="28"/>
        <v>0.32559781937006743</v>
      </c>
      <c r="AX30" s="43">
        <f t="shared" si="29"/>
        <v>0.32747259002070422</v>
      </c>
      <c r="AY30" s="43">
        <f t="shared" si="15"/>
        <v>0.33676165450741274</v>
      </c>
      <c r="AZ30" s="43">
        <f t="shared" si="15"/>
        <v>0.39640810965616863</v>
      </c>
      <c r="BA30" s="140">
        <v>328602</v>
      </c>
      <c r="BB30" s="141">
        <f t="shared" si="30"/>
        <v>167961</v>
      </c>
      <c r="BC30" s="147">
        <f t="shared" si="31"/>
        <v>239738</v>
      </c>
      <c r="BD30" s="140">
        <v>286598</v>
      </c>
      <c r="BE30" s="141">
        <f t="shared" si="32"/>
        <v>123326</v>
      </c>
      <c r="BF30" s="147">
        <f t="shared" si="33"/>
        <v>269217</v>
      </c>
      <c r="BG30" s="109"/>
    </row>
    <row r="31" spans="2:59" x14ac:dyDescent="0.15">
      <c r="B31" s="9" t="s">
        <v>113</v>
      </c>
      <c r="C31" s="10" t="s">
        <v>52</v>
      </c>
      <c r="D31" s="5" t="s">
        <v>52</v>
      </c>
      <c r="E31" s="6">
        <v>7071</v>
      </c>
      <c r="F31" s="13">
        <v>311062</v>
      </c>
      <c r="G31" s="14">
        <v>369940</v>
      </c>
      <c r="H31" s="14">
        <v>465752</v>
      </c>
      <c r="I31" s="14">
        <v>608817</v>
      </c>
      <c r="J31" s="14">
        <v>748769</v>
      </c>
      <c r="K31" s="14">
        <v>715151</v>
      </c>
      <c r="L31" s="15">
        <v>684082</v>
      </c>
      <c r="M31" s="15">
        <v>655997</v>
      </c>
      <c r="N31" s="16">
        <f t="shared" si="2"/>
        <v>1.1892805935794151</v>
      </c>
      <c r="O31" s="17">
        <f t="shared" si="3"/>
        <v>1.2589933502730173</v>
      </c>
      <c r="P31" s="17">
        <f t="shared" si="4"/>
        <v>1.307169910166784</v>
      </c>
      <c r="Q31" s="17">
        <f t="shared" si="5"/>
        <v>1.2298753155710171</v>
      </c>
      <c r="R31" s="17">
        <f t="shared" si="6"/>
        <v>0.95510230792140161</v>
      </c>
      <c r="S31" s="17">
        <f t="shared" si="7"/>
        <v>0.95655602802764728</v>
      </c>
      <c r="T31" s="17">
        <f t="shared" si="7"/>
        <v>0.95894498028014186</v>
      </c>
      <c r="U31" s="23">
        <v>107565</v>
      </c>
      <c r="V31" s="24">
        <v>145608</v>
      </c>
      <c r="W31" s="24">
        <v>234321</v>
      </c>
      <c r="X31" s="24">
        <v>374904</v>
      </c>
      <c r="Y31" s="24">
        <v>550360</v>
      </c>
      <c r="Z31" s="24">
        <v>501981</v>
      </c>
      <c r="AA31" s="25">
        <v>470961</v>
      </c>
      <c r="AB31" s="25">
        <v>432921</v>
      </c>
      <c r="AC31" s="26">
        <f t="shared" si="18"/>
        <v>0.34579922973555111</v>
      </c>
      <c r="AD31" s="27">
        <f t="shared" si="19"/>
        <v>0.39359896199383682</v>
      </c>
      <c r="AE31" s="27">
        <f t="shared" si="20"/>
        <v>0.50310250949002899</v>
      </c>
      <c r="AF31" s="27">
        <f t="shared" si="21"/>
        <v>0.61579095196093403</v>
      </c>
      <c r="AG31" s="27">
        <f t="shared" si="22"/>
        <v>0.73501974574267903</v>
      </c>
      <c r="AH31" s="27">
        <f t="shared" si="23"/>
        <v>0.70192309036832778</v>
      </c>
      <c r="AI31" s="27">
        <f t="shared" si="11"/>
        <v>0.68845693937276531</v>
      </c>
      <c r="AJ31" s="27">
        <f t="shared" si="11"/>
        <v>0.65994356681509214</v>
      </c>
      <c r="AK31" s="39">
        <v>203497</v>
      </c>
      <c r="AL31" s="40">
        <v>224332</v>
      </c>
      <c r="AM31" s="40">
        <v>231431</v>
      </c>
      <c r="AN31" s="40">
        <v>233913</v>
      </c>
      <c r="AO31" s="40">
        <v>198409</v>
      </c>
      <c r="AP31" s="40">
        <v>213170</v>
      </c>
      <c r="AQ31" s="41">
        <v>213121</v>
      </c>
      <c r="AR31" s="41">
        <v>223076</v>
      </c>
      <c r="AS31" s="42">
        <f t="shared" si="24"/>
        <v>0.65420077026444889</v>
      </c>
      <c r="AT31" s="43">
        <f t="shared" si="25"/>
        <v>0.60640103800616318</v>
      </c>
      <c r="AU31" s="43">
        <f t="shared" si="26"/>
        <v>0.49689749050997095</v>
      </c>
      <c r="AV31" s="43">
        <f t="shared" si="27"/>
        <v>0.38420904803906591</v>
      </c>
      <c r="AW31" s="43">
        <f t="shared" si="28"/>
        <v>0.26498025425732102</v>
      </c>
      <c r="AX31" s="43">
        <f t="shared" si="29"/>
        <v>0.29807690963167222</v>
      </c>
      <c r="AY31" s="43">
        <f t="shared" si="15"/>
        <v>0.31154306062723475</v>
      </c>
      <c r="AZ31" s="43">
        <f t="shared" si="15"/>
        <v>0.34005643318490786</v>
      </c>
      <c r="BA31" s="140">
        <v>350581</v>
      </c>
      <c r="BB31" s="141">
        <f t="shared" si="30"/>
        <v>199779</v>
      </c>
      <c r="BC31" s="147">
        <f t="shared" si="31"/>
        <v>198409</v>
      </c>
      <c r="BD31" s="140">
        <v>263688</v>
      </c>
      <c r="BE31" s="141">
        <f t="shared" si="32"/>
        <v>169233</v>
      </c>
      <c r="BF31" s="147">
        <f t="shared" si="33"/>
        <v>223076</v>
      </c>
      <c r="BG31" s="109"/>
    </row>
    <row r="32" spans="2:59" x14ac:dyDescent="0.15">
      <c r="B32" s="9" t="s">
        <v>114</v>
      </c>
      <c r="C32" s="10" t="s">
        <v>115</v>
      </c>
      <c r="D32" s="5" t="s">
        <v>26</v>
      </c>
      <c r="E32" s="6">
        <v>3710</v>
      </c>
      <c r="F32" s="13">
        <v>157166</v>
      </c>
      <c r="G32" s="14">
        <v>172509</v>
      </c>
      <c r="H32" s="14">
        <v>176858</v>
      </c>
      <c r="I32" s="14">
        <v>199017</v>
      </c>
      <c r="J32" s="14">
        <v>233256</v>
      </c>
      <c r="K32" s="14">
        <v>222449</v>
      </c>
      <c r="L32" s="15">
        <v>210177</v>
      </c>
      <c r="M32" s="15">
        <v>200042</v>
      </c>
      <c r="N32" s="16">
        <f t="shared" si="2"/>
        <v>1.0976228955372027</v>
      </c>
      <c r="O32" s="17">
        <f t="shared" si="3"/>
        <v>1.0252102788840003</v>
      </c>
      <c r="P32" s="17">
        <f t="shared" si="4"/>
        <v>1.1252926076287191</v>
      </c>
      <c r="Q32" s="17">
        <f t="shared" si="5"/>
        <v>1.1720405794479869</v>
      </c>
      <c r="R32" s="17">
        <f t="shared" si="6"/>
        <v>0.95366893027403365</v>
      </c>
      <c r="S32" s="17">
        <f t="shared" ref="S32:T47" si="34">L32/K32</f>
        <v>0.94483229863923868</v>
      </c>
      <c r="T32" s="17">
        <f t="shared" si="34"/>
        <v>0.95177873887247411</v>
      </c>
      <c r="U32" s="23">
        <v>19648</v>
      </c>
      <c r="V32" s="24">
        <v>42943</v>
      </c>
      <c r="W32" s="24">
        <v>55309</v>
      </c>
      <c r="X32" s="24">
        <v>82217</v>
      </c>
      <c r="Y32" s="24">
        <v>122905</v>
      </c>
      <c r="Z32" s="24">
        <v>111996</v>
      </c>
      <c r="AA32" s="25">
        <v>100811</v>
      </c>
      <c r="AB32" s="25">
        <v>91593</v>
      </c>
      <c r="AC32" s="26">
        <f t="shared" si="18"/>
        <v>0.12501431607345101</v>
      </c>
      <c r="AD32" s="27">
        <f t="shared" si="19"/>
        <v>0.24893193978285191</v>
      </c>
      <c r="AE32" s="27">
        <f t="shared" si="20"/>
        <v>0.31273111761978534</v>
      </c>
      <c r="AF32" s="27">
        <f t="shared" si="21"/>
        <v>0.41311546249817854</v>
      </c>
      <c r="AG32" s="27">
        <f t="shared" si="22"/>
        <v>0.52691034742943377</v>
      </c>
      <c r="AH32" s="27">
        <f t="shared" si="23"/>
        <v>0.50346821069098979</v>
      </c>
      <c r="AI32" s="27">
        <f t="shared" ref="AI32:AJ47" si="35">AA32/L32</f>
        <v>0.47964810612007974</v>
      </c>
      <c r="AJ32" s="27">
        <f t="shared" si="35"/>
        <v>0.45786884754201618</v>
      </c>
      <c r="AK32" s="39">
        <v>137518</v>
      </c>
      <c r="AL32" s="40">
        <v>129566</v>
      </c>
      <c r="AM32" s="40">
        <v>121549</v>
      </c>
      <c r="AN32" s="40">
        <v>116800</v>
      </c>
      <c r="AO32" s="40">
        <v>110351</v>
      </c>
      <c r="AP32" s="40">
        <v>110453</v>
      </c>
      <c r="AQ32" s="41">
        <v>109366</v>
      </c>
      <c r="AR32" s="41">
        <v>108449</v>
      </c>
      <c r="AS32" s="42">
        <f t="shared" si="24"/>
        <v>0.87498568392654896</v>
      </c>
      <c r="AT32" s="43">
        <f t="shared" si="25"/>
        <v>0.75106806021714811</v>
      </c>
      <c r="AU32" s="43">
        <f t="shared" si="26"/>
        <v>0.68726888238021466</v>
      </c>
      <c r="AV32" s="43">
        <f t="shared" si="27"/>
        <v>0.58688453750182146</v>
      </c>
      <c r="AW32" s="43">
        <f t="shared" si="28"/>
        <v>0.47308965257056623</v>
      </c>
      <c r="AX32" s="43">
        <f t="shared" si="29"/>
        <v>0.49653178930901015</v>
      </c>
      <c r="AY32" s="43">
        <f t="shared" ref="AY32:AZ47" si="36">AQ32/L32</f>
        <v>0.52035189387992031</v>
      </c>
      <c r="AZ32" s="43">
        <f t="shared" si="36"/>
        <v>0.54213115245798382</v>
      </c>
      <c r="BA32" s="140">
        <v>68359</v>
      </c>
      <c r="BB32" s="141">
        <f t="shared" si="30"/>
        <v>54546</v>
      </c>
      <c r="BC32" s="147">
        <f t="shared" si="31"/>
        <v>110351</v>
      </c>
      <c r="BD32" s="140">
        <v>50080</v>
      </c>
      <c r="BE32" s="141">
        <f t="shared" si="32"/>
        <v>41513</v>
      </c>
      <c r="BF32" s="147">
        <f t="shared" si="33"/>
        <v>108449</v>
      </c>
      <c r="BG32" s="109"/>
    </row>
    <row r="33" spans="2:59" x14ac:dyDescent="0.15">
      <c r="B33" s="9" t="s">
        <v>116</v>
      </c>
      <c r="C33" s="10" t="s">
        <v>60</v>
      </c>
      <c r="D33" s="5" t="s">
        <v>44</v>
      </c>
      <c r="E33" s="6">
        <v>4054</v>
      </c>
      <c r="F33" s="13">
        <v>409272</v>
      </c>
      <c r="G33" s="14">
        <v>438985</v>
      </c>
      <c r="H33" s="14">
        <v>453241</v>
      </c>
      <c r="I33" s="14">
        <v>527620</v>
      </c>
      <c r="J33" s="14">
        <v>562041</v>
      </c>
      <c r="K33" s="14">
        <v>541763</v>
      </c>
      <c r="L33" s="15">
        <v>518745</v>
      </c>
      <c r="M33" s="15">
        <v>479404</v>
      </c>
      <c r="N33" s="16">
        <f t="shared" si="2"/>
        <v>1.0725996403369886</v>
      </c>
      <c r="O33" s="17">
        <f t="shared" si="3"/>
        <v>1.0324749137214255</v>
      </c>
      <c r="P33" s="17">
        <f t="shared" si="4"/>
        <v>1.1641047478052515</v>
      </c>
      <c r="Q33" s="17">
        <f t="shared" si="5"/>
        <v>1.0652382396421667</v>
      </c>
      <c r="R33" s="17">
        <f t="shared" si="6"/>
        <v>0.9639207815799915</v>
      </c>
      <c r="S33" s="17">
        <f t="shared" si="34"/>
        <v>0.9575127869566582</v>
      </c>
      <c r="T33" s="17">
        <f t="shared" si="34"/>
        <v>0.92416119673442632</v>
      </c>
      <c r="U33" s="23">
        <v>49972</v>
      </c>
      <c r="V33" s="24">
        <v>102796</v>
      </c>
      <c r="W33" s="24">
        <v>129541</v>
      </c>
      <c r="X33" s="24">
        <v>119977</v>
      </c>
      <c r="Y33" s="24">
        <v>175523</v>
      </c>
      <c r="Z33" s="24">
        <v>159603</v>
      </c>
      <c r="AA33" s="25">
        <v>150043</v>
      </c>
      <c r="AB33" s="25">
        <v>129948</v>
      </c>
      <c r="AC33" s="26">
        <f t="shared" si="18"/>
        <v>0.12209972829805117</v>
      </c>
      <c r="AD33" s="27">
        <f t="shared" si="19"/>
        <v>0.2341674544688315</v>
      </c>
      <c r="AE33" s="27">
        <f t="shared" si="20"/>
        <v>0.2858104187396992</v>
      </c>
      <c r="AF33" s="27">
        <f t="shared" si="21"/>
        <v>0.22739282059057656</v>
      </c>
      <c r="AG33" s="27">
        <f t="shared" si="22"/>
        <v>0.31229572219820262</v>
      </c>
      <c r="AH33" s="27">
        <f t="shared" si="23"/>
        <v>0.29459929895544729</v>
      </c>
      <c r="AI33" s="27">
        <f t="shared" si="35"/>
        <v>0.28924230594993688</v>
      </c>
      <c r="AJ33" s="27">
        <f t="shared" si="35"/>
        <v>0.27106156811374121</v>
      </c>
      <c r="AK33" s="39">
        <v>359300</v>
      </c>
      <c r="AL33" s="40">
        <v>336189</v>
      </c>
      <c r="AM33" s="40">
        <v>323700</v>
      </c>
      <c r="AN33" s="40">
        <v>407643</v>
      </c>
      <c r="AO33" s="40">
        <v>386518</v>
      </c>
      <c r="AP33" s="40">
        <v>382160</v>
      </c>
      <c r="AQ33" s="41">
        <v>368702</v>
      </c>
      <c r="AR33" s="41">
        <v>349456</v>
      </c>
      <c r="AS33" s="42">
        <f t="shared" si="24"/>
        <v>0.87790027170194884</v>
      </c>
      <c r="AT33" s="43">
        <f t="shared" si="25"/>
        <v>0.76583254553116853</v>
      </c>
      <c r="AU33" s="43">
        <f t="shared" si="26"/>
        <v>0.71418958126030085</v>
      </c>
      <c r="AV33" s="43">
        <f t="shared" si="27"/>
        <v>0.77260717940942347</v>
      </c>
      <c r="AW33" s="43">
        <f t="shared" si="28"/>
        <v>0.68770427780179733</v>
      </c>
      <c r="AX33" s="43">
        <f t="shared" si="29"/>
        <v>0.70540070104455266</v>
      </c>
      <c r="AY33" s="43">
        <f t="shared" si="36"/>
        <v>0.71075769405006317</v>
      </c>
      <c r="AZ33" s="43">
        <f t="shared" si="36"/>
        <v>0.72893843188625873</v>
      </c>
      <c r="BA33" s="140">
        <v>98117</v>
      </c>
      <c r="BB33" s="141">
        <f t="shared" si="30"/>
        <v>77406</v>
      </c>
      <c r="BC33" s="147">
        <f t="shared" si="31"/>
        <v>386518</v>
      </c>
      <c r="BD33" s="140">
        <v>66965</v>
      </c>
      <c r="BE33" s="141">
        <f t="shared" si="32"/>
        <v>62983</v>
      </c>
      <c r="BF33" s="147">
        <f t="shared" si="33"/>
        <v>349456</v>
      </c>
      <c r="BG33" s="109"/>
    </row>
    <row r="34" spans="2:59" x14ac:dyDescent="0.15">
      <c r="B34" s="9" t="s">
        <v>117</v>
      </c>
      <c r="C34" s="10" t="s">
        <v>11</v>
      </c>
      <c r="D34" s="5" t="s">
        <v>19</v>
      </c>
      <c r="E34" s="6">
        <v>7414</v>
      </c>
      <c r="F34" s="13">
        <v>615301</v>
      </c>
      <c r="G34" s="14">
        <v>642028</v>
      </c>
      <c r="H34" s="14">
        <v>691116</v>
      </c>
      <c r="I34" s="14">
        <v>750328</v>
      </c>
      <c r="J34" s="14">
        <v>762142</v>
      </c>
      <c r="K34" s="14">
        <v>734231</v>
      </c>
      <c r="L34" s="15">
        <v>660544</v>
      </c>
      <c r="M34" s="15">
        <v>599442</v>
      </c>
      <c r="N34" s="16">
        <f t="shared" si="2"/>
        <v>1.0434372770400178</v>
      </c>
      <c r="O34" s="17">
        <f t="shared" si="3"/>
        <v>1.0764577245852205</v>
      </c>
      <c r="P34" s="17">
        <f t="shared" si="4"/>
        <v>1.0856759212635796</v>
      </c>
      <c r="Q34" s="17">
        <f t="shared" si="5"/>
        <v>1.0157451141367508</v>
      </c>
      <c r="R34" s="17">
        <f t="shared" si="6"/>
        <v>0.96337821560811499</v>
      </c>
      <c r="S34" s="17">
        <f t="shared" si="34"/>
        <v>0.89964057633088224</v>
      </c>
      <c r="T34" s="17">
        <f t="shared" si="34"/>
        <v>0.90749745664179826</v>
      </c>
      <c r="U34" s="23">
        <v>114849</v>
      </c>
      <c r="V34" s="24">
        <v>120898</v>
      </c>
      <c r="W34" s="24">
        <v>197273</v>
      </c>
      <c r="X34" s="24">
        <v>279547</v>
      </c>
      <c r="Y34" s="24">
        <v>374021</v>
      </c>
      <c r="Z34" s="24">
        <v>368410</v>
      </c>
      <c r="AA34" s="25">
        <v>344037</v>
      </c>
      <c r="AB34" s="25">
        <v>300950</v>
      </c>
      <c r="AC34" s="26">
        <f t="shared" si="18"/>
        <v>0.18665498674632416</v>
      </c>
      <c r="AD34" s="27">
        <f t="shared" si="19"/>
        <v>0.18830642900309644</v>
      </c>
      <c r="AE34" s="27">
        <f t="shared" si="20"/>
        <v>0.28544122839002423</v>
      </c>
      <c r="AF34" s="27">
        <f t="shared" si="21"/>
        <v>0.37256639762877036</v>
      </c>
      <c r="AG34" s="27">
        <f t="shared" si="22"/>
        <v>0.49074975529494502</v>
      </c>
      <c r="AH34" s="27">
        <f t="shared" si="23"/>
        <v>0.50176306911585045</v>
      </c>
      <c r="AI34" s="27">
        <f t="shared" si="35"/>
        <v>0.52083888431353553</v>
      </c>
      <c r="AJ34" s="27">
        <f t="shared" si="35"/>
        <v>0.50205024005658594</v>
      </c>
      <c r="AK34" s="39">
        <v>500452</v>
      </c>
      <c r="AL34" s="40">
        <v>521130</v>
      </c>
      <c r="AM34" s="40">
        <v>493843</v>
      </c>
      <c r="AN34" s="40">
        <v>470781</v>
      </c>
      <c r="AO34" s="40">
        <v>388121</v>
      </c>
      <c r="AP34" s="40">
        <v>365821</v>
      </c>
      <c r="AQ34" s="41">
        <v>316507</v>
      </c>
      <c r="AR34" s="41">
        <v>298492</v>
      </c>
      <c r="AS34" s="42">
        <f t="shared" si="24"/>
        <v>0.81334501325367581</v>
      </c>
      <c r="AT34" s="43">
        <f t="shared" si="25"/>
        <v>0.81169357099690354</v>
      </c>
      <c r="AU34" s="43">
        <f t="shared" si="26"/>
        <v>0.71455877160997572</v>
      </c>
      <c r="AV34" s="43">
        <f t="shared" si="27"/>
        <v>0.62743360237122969</v>
      </c>
      <c r="AW34" s="43">
        <f t="shared" si="28"/>
        <v>0.50925024470505498</v>
      </c>
      <c r="AX34" s="43">
        <f t="shared" si="29"/>
        <v>0.49823693088414955</v>
      </c>
      <c r="AY34" s="43">
        <f t="shared" si="36"/>
        <v>0.47916111568646447</v>
      </c>
      <c r="AZ34" s="43">
        <f t="shared" si="36"/>
        <v>0.49794975994341406</v>
      </c>
      <c r="BA34" s="140">
        <v>303959</v>
      </c>
      <c r="BB34" s="141">
        <f t="shared" si="30"/>
        <v>70062</v>
      </c>
      <c r="BC34" s="147">
        <f t="shared" si="31"/>
        <v>388121</v>
      </c>
      <c r="BD34" s="140">
        <v>234140</v>
      </c>
      <c r="BE34" s="141">
        <f t="shared" si="32"/>
        <v>66810</v>
      </c>
      <c r="BF34" s="147">
        <f t="shared" si="33"/>
        <v>298492</v>
      </c>
      <c r="BG34" s="109"/>
    </row>
    <row r="35" spans="2:59" x14ac:dyDescent="0.15">
      <c r="B35" s="11" t="s">
        <v>118</v>
      </c>
      <c r="C35" s="12" t="s">
        <v>53</v>
      </c>
      <c r="D35" s="7" t="s">
        <v>53</v>
      </c>
      <c r="E35" s="8">
        <v>4466</v>
      </c>
      <c r="F35" s="18">
        <v>341797</v>
      </c>
      <c r="G35" s="19">
        <v>396138</v>
      </c>
      <c r="H35" s="19">
        <v>474279</v>
      </c>
      <c r="I35" s="19">
        <v>581561</v>
      </c>
      <c r="J35" s="19">
        <v>641011</v>
      </c>
      <c r="K35" s="19">
        <v>619556</v>
      </c>
      <c r="L35" s="20">
        <v>536167</v>
      </c>
      <c r="M35" s="20">
        <v>496892</v>
      </c>
      <c r="N35" s="21">
        <f t="shared" si="2"/>
        <v>1.1589861818564822</v>
      </c>
      <c r="O35" s="22">
        <f t="shared" si="3"/>
        <v>1.197257016494252</v>
      </c>
      <c r="P35" s="22">
        <f t="shared" si="4"/>
        <v>1.2262001901834152</v>
      </c>
      <c r="Q35" s="22">
        <f t="shared" si="5"/>
        <v>1.1022248740888747</v>
      </c>
      <c r="R35" s="22">
        <f t="shared" si="6"/>
        <v>0.96652943553230752</v>
      </c>
      <c r="S35" s="22">
        <f t="shared" si="34"/>
        <v>0.86540522567774336</v>
      </c>
      <c r="T35" s="22">
        <f t="shared" si="34"/>
        <v>0.9267485690092826</v>
      </c>
      <c r="U35" s="29">
        <v>100703</v>
      </c>
      <c r="V35" s="30">
        <v>119046</v>
      </c>
      <c r="W35" s="30">
        <v>179866</v>
      </c>
      <c r="X35" s="30">
        <v>286173</v>
      </c>
      <c r="Y35" s="30">
        <v>384879</v>
      </c>
      <c r="Z35" s="30">
        <v>352042</v>
      </c>
      <c r="AA35" s="31">
        <v>293518</v>
      </c>
      <c r="AB35" s="31">
        <v>259071</v>
      </c>
      <c r="AC35" s="32">
        <f t="shared" si="18"/>
        <v>0.29462809796458134</v>
      </c>
      <c r="AD35" s="33">
        <f t="shared" si="19"/>
        <v>0.30051648667888464</v>
      </c>
      <c r="AE35" s="33">
        <f t="shared" si="20"/>
        <v>0.37924091094060669</v>
      </c>
      <c r="AF35" s="33">
        <f t="shared" si="21"/>
        <v>0.49207735731935259</v>
      </c>
      <c r="AG35" s="33">
        <f t="shared" si="22"/>
        <v>0.60042495370594262</v>
      </c>
      <c r="AH35" s="33">
        <f t="shared" si="23"/>
        <v>0.5682165938187993</v>
      </c>
      <c r="AI35" s="33">
        <f t="shared" si="35"/>
        <v>0.547437645360494</v>
      </c>
      <c r="AJ35" s="33">
        <f t="shared" si="35"/>
        <v>0.52138291620714361</v>
      </c>
      <c r="AK35" s="34">
        <v>241094</v>
      </c>
      <c r="AL35" s="35">
        <v>277092</v>
      </c>
      <c r="AM35" s="35">
        <v>294413</v>
      </c>
      <c r="AN35" s="35">
        <v>295388</v>
      </c>
      <c r="AO35" s="35">
        <v>256132</v>
      </c>
      <c r="AP35" s="35">
        <v>267514</v>
      </c>
      <c r="AQ35" s="36">
        <v>242649</v>
      </c>
      <c r="AR35" s="36">
        <v>237821</v>
      </c>
      <c r="AS35" s="37">
        <f t="shared" si="24"/>
        <v>0.70537190203541866</v>
      </c>
      <c r="AT35" s="38">
        <f t="shared" si="25"/>
        <v>0.69948351332111536</v>
      </c>
      <c r="AU35" s="38">
        <f t="shared" si="26"/>
        <v>0.62075908905939337</v>
      </c>
      <c r="AV35" s="38">
        <f t="shared" si="27"/>
        <v>0.50792264268064746</v>
      </c>
      <c r="AW35" s="38">
        <f t="shared" si="28"/>
        <v>0.39957504629405738</v>
      </c>
      <c r="AX35" s="38">
        <f t="shared" si="29"/>
        <v>0.43178340618120076</v>
      </c>
      <c r="AY35" s="38">
        <f t="shared" si="36"/>
        <v>0.45256235463950595</v>
      </c>
      <c r="AZ35" s="38">
        <f t="shared" si="36"/>
        <v>0.47861708379285639</v>
      </c>
      <c r="BA35" s="142">
        <v>326141</v>
      </c>
      <c r="BB35" s="143">
        <f t="shared" si="30"/>
        <v>58738</v>
      </c>
      <c r="BC35" s="148">
        <f t="shared" si="31"/>
        <v>256132</v>
      </c>
      <c r="BD35" s="142">
        <v>217851</v>
      </c>
      <c r="BE35" s="143">
        <f t="shared" si="32"/>
        <v>41220</v>
      </c>
      <c r="BF35" s="148">
        <f t="shared" si="33"/>
        <v>237821</v>
      </c>
      <c r="BG35" s="109"/>
    </row>
    <row r="36" spans="2:59" x14ac:dyDescent="0.15">
      <c r="B36" s="9" t="s">
        <v>119</v>
      </c>
      <c r="C36" s="10" t="s">
        <v>23</v>
      </c>
      <c r="D36" s="5" t="s">
        <v>23</v>
      </c>
      <c r="E36" s="6">
        <v>3526</v>
      </c>
      <c r="F36" s="13">
        <v>313793</v>
      </c>
      <c r="G36" s="14">
        <v>325045</v>
      </c>
      <c r="H36" s="14">
        <v>320120</v>
      </c>
      <c r="I36" s="14">
        <v>327494</v>
      </c>
      <c r="J36" s="14">
        <v>313352</v>
      </c>
      <c r="K36" s="14">
        <v>297859</v>
      </c>
      <c r="L36" s="15">
        <v>281422</v>
      </c>
      <c r="M36" s="15">
        <v>262066</v>
      </c>
      <c r="N36" s="16">
        <f t="shared" si="2"/>
        <v>1.0358580337993517</v>
      </c>
      <c r="O36" s="17">
        <f t="shared" si="3"/>
        <v>0.98484825178052271</v>
      </c>
      <c r="P36" s="17">
        <f t="shared" si="4"/>
        <v>1.0230351118330625</v>
      </c>
      <c r="Q36" s="17">
        <f t="shared" si="5"/>
        <v>0.95681752948145615</v>
      </c>
      <c r="R36" s="17">
        <f t="shared" si="6"/>
        <v>0.95055720084760909</v>
      </c>
      <c r="S36" s="17">
        <f t="shared" si="34"/>
        <v>0.94481617140996244</v>
      </c>
      <c r="T36" s="17">
        <f t="shared" si="34"/>
        <v>0.93122072901194652</v>
      </c>
      <c r="U36" s="23">
        <v>30197</v>
      </c>
      <c r="V36" s="24">
        <v>32613</v>
      </c>
      <c r="W36" s="24">
        <v>39199</v>
      </c>
      <c r="X36" s="24">
        <v>51544</v>
      </c>
      <c r="Y36" s="24">
        <v>93077</v>
      </c>
      <c r="Z36" s="24">
        <v>88537</v>
      </c>
      <c r="AA36" s="25">
        <v>82205</v>
      </c>
      <c r="AB36" s="25">
        <v>75117</v>
      </c>
      <c r="AC36" s="26">
        <f t="shared" si="18"/>
        <v>9.6232229527108637E-2</v>
      </c>
      <c r="AD36" s="27">
        <f t="shared" si="19"/>
        <v>0.10033379993539356</v>
      </c>
      <c r="AE36" s="27">
        <f t="shared" si="20"/>
        <v>0.12245095589154067</v>
      </c>
      <c r="AF36" s="27">
        <f t="shared" si="21"/>
        <v>0.15738914300720014</v>
      </c>
      <c r="AG36" s="27">
        <f t="shared" si="22"/>
        <v>0.29703655952411345</v>
      </c>
      <c r="AH36" s="27">
        <f t="shared" si="23"/>
        <v>0.29724466945769645</v>
      </c>
      <c r="AI36" s="27">
        <f t="shared" si="35"/>
        <v>0.29210580551627091</v>
      </c>
      <c r="AJ36" s="27">
        <f t="shared" si="35"/>
        <v>0.28663390138362094</v>
      </c>
      <c r="AK36" s="39">
        <v>283596</v>
      </c>
      <c r="AL36" s="40">
        <v>292432</v>
      </c>
      <c r="AM36" s="40">
        <v>280921</v>
      </c>
      <c r="AN36" s="40">
        <v>275950</v>
      </c>
      <c r="AO36" s="40">
        <v>220275</v>
      </c>
      <c r="AP36" s="40">
        <v>209322</v>
      </c>
      <c r="AQ36" s="41">
        <v>199217</v>
      </c>
      <c r="AR36" s="41">
        <v>186949</v>
      </c>
      <c r="AS36" s="42">
        <f t="shared" si="24"/>
        <v>0.90376777047289136</v>
      </c>
      <c r="AT36" s="43">
        <f t="shared" si="25"/>
        <v>0.8996662000646064</v>
      </c>
      <c r="AU36" s="43">
        <f t="shared" si="26"/>
        <v>0.87754904410845935</v>
      </c>
      <c r="AV36" s="43">
        <f t="shared" si="27"/>
        <v>0.84261085699279992</v>
      </c>
      <c r="AW36" s="43">
        <f t="shared" si="28"/>
        <v>0.70296344047588655</v>
      </c>
      <c r="AX36" s="43">
        <f t="shared" si="29"/>
        <v>0.70275533054230355</v>
      </c>
      <c r="AY36" s="43">
        <f t="shared" si="36"/>
        <v>0.70789419448372903</v>
      </c>
      <c r="AZ36" s="43">
        <f t="shared" si="36"/>
        <v>0.71336609861637912</v>
      </c>
      <c r="BA36" s="140">
        <v>74191</v>
      </c>
      <c r="BB36" s="141">
        <f t="shared" si="30"/>
        <v>18886</v>
      </c>
      <c r="BC36" s="147">
        <f t="shared" si="31"/>
        <v>220275</v>
      </c>
      <c r="BD36" s="140">
        <v>54551</v>
      </c>
      <c r="BE36" s="141">
        <f t="shared" si="32"/>
        <v>20566</v>
      </c>
      <c r="BF36" s="147">
        <f t="shared" si="33"/>
        <v>186949</v>
      </c>
      <c r="BG36" s="109"/>
    </row>
    <row r="37" spans="2:59" x14ac:dyDescent="0.15">
      <c r="B37" s="9" t="s">
        <v>120</v>
      </c>
      <c r="C37" s="10" t="s">
        <v>33</v>
      </c>
      <c r="D37" s="5" t="s">
        <v>32</v>
      </c>
      <c r="E37" s="6">
        <v>5602</v>
      </c>
      <c r="F37" s="13">
        <v>280524</v>
      </c>
      <c r="G37" s="14">
        <v>293031</v>
      </c>
      <c r="H37" s="14">
        <v>298382</v>
      </c>
      <c r="I37" s="14">
        <v>348521</v>
      </c>
      <c r="J37" s="14">
        <v>401021</v>
      </c>
      <c r="K37" s="14">
        <v>387308</v>
      </c>
      <c r="L37" s="15">
        <v>341594</v>
      </c>
      <c r="M37" s="15">
        <v>314685</v>
      </c>
      <c r="N37" s="16">
        <f t="shared" si="2"/>
        <v>1.0445844205843351</v>
      </c>
      <c r="O37" s="17">
        <f t="shared" si="3"/>
        <v>1.018260866597732</v>
      </c>
      <c r="P37" s="17">
        <f t="shared" si="4"/>
        <v>1.1680362756466542</v>
      </c>
      <c r="Q37" s="17">
        <f t="shared" si="5"/>
        <v>1.150636547008645</v>
      </c>
      <c r="R37" s="17">
        <f t="shared" si="6"/>
        <v>0.96580478329065056</v>
      </c>
      <c r="S37" s="17">
        <f t="shared" si="34"/>
        <v>0.88196990508845674</v>
      </c>
      <c r="T37" s="17">
        <f t="shared" si="34"/>
        <v>0.92122519716388462</v>
      </c>
      <c r="U37" s="23">
        <v>17698</v>
      </c>
      <c r="V37" s="24">
        <v>36237</v>
      </c>
      <c r="W37" s="24">
        <v>67464</v>
      </c>
      <c r="X37" s="24">
        <v>98648</v>
      </c>
      <c r="Y37" s="24">
        <v>170390</v>
      </c>
      <c r="Z37" s="24">
        <v>162743</v>
      </c>
      <c r="AA37" s="25">
        <v>154514</v>
      </c>
      <c r="AB37" s="25">
        <v>137501</v>
      </c>
      <c r="AC37" s="26">
        <f t="shared" si="18"/>
        <v>6.308907615747672E-2</v>
      </c>
      <c r="AD37" s="27">
        <f t="shared" si="19"/>
        <v>0.1236626841528712</v>
      </c>
      <c r="AE37" s="27">
        <f t="shared" si="20"/>
        <v>0.22609942959025678</v>
      </c>
      <c r="AF37" s="27">
        <f t="shared" si="21"/>
        <v>0.28304750646302518</v>
      </c>
      <c r="AG37" s="27">
        <f t="shared" si="22"/>
        <v>0.42489046708277123</v>
      </c>
      <c r="AH37" s="27">
        <f t="shared" si="23"/>
        <v>0.42019013291747137</v>
      </c>
      <c r="AI37" s="27">
        <f t="shared" si="35"/>
        <v>0.45233230091863441</v>
      </c>
      <c r="AJ37" s="27">
        <f t="shared" si="35"/>
        <v>0.4369480591702814</v>
      </c>
      <c r="AK37" s="39">
        <v>262826</v>
      </c>
      <c r="AL37" s="40">
        <v>256794</v>
      </c>
      <c r="AM37" s="40">
        <v>230918</v>
      </c>
      <c r="AN37" s="40">
        <v>249873</v>
      </c>
      <c r="AO37" s="40">
        <v>230631</v>
      </c>
      <c r="AP37" s="40">
        <v>224565</v>
      </c>
      <c r="AQ37" s="41">
        <v>187080</v>
      </c>
      <c r="AR37" s="41">
        <v>177184</v>
      </c>
      <c r="AS37" s="42">
        <f t="shared" si="24"/>
        <v>0.93691092384252328</v>
      </c>
      <c r="AT37" s="43">
        <f t="shared" si="25"/>
        <v>0.87633731584712882</v>
      </c>
      <c r="AU37" s="43">
        <f t="shared" si="26"/>
        <v>0.77390057040974325</v>
      </c>
      <c r="AV37" s="43">
        <f t="shared" si="27"/>
        <v>0.71695249353697477</v>
      </c>
      <c r="AW37" s="43">
        <f t="shared" si="28"/>
        <v>0.57510953291722877</v>
      </c>
      <c r="AX37" s="43">
        <f t="shared" si="29"/>
        <v>0.57980986708252868</v>
      </c>
      <c r="AY37" s="43">
        <f t="shared" si="36"/>
        <v>0.54766769908136559</v>
      </c>
      <c r="AZ37" s="43">
        <f t="shared" si="36"/>
        <v>0.56305194082971866</v>
      </c>
      <c r="BA37" s="140">
        <v>98238</v>
      </c>
      <c r="BB37" s="141">
        <f t="shared" si="30"/>
        <v>72152</v>
      </c>
      <c r="BC37" s="147">
        <f t="shared" si="31"/>
        <v>230631</v>
      </c>
      <c r="BD37" s="140">
        <v>73545</v>
      </c>
      <c r="BE37" s="141">
        <f t="shared" si="32"/>
        <v>63956</v>
      </c>
      <c r="BF37" s="147">
        <f t="shared" si="33"/>
        <v>177184</v>
      </c>
      <c r="BG37" s="109"/>
    </row>
    <row r="38" spans="2:59" x14ac:dyDescent="0.15">
      <c r="B38" s="9" t="s">
        <v>121</v>
      </c>
      <c r="C38" s="10" t="s">
        <v>122</v>
      </c>
      <c r="D38" s="5" t="s">
        <v>123</v>
      </c>
      <c r="E38" s="6">
        <v>6639</v>
      </c>
      <c r="F38" s="13">
        <v>258495</v>
      </c>
      <c r="G38" s="14">
        <v>273964</v>
      </c>
      <c r="H38" s="14">
        <v>282392</v>
      </c>
      <c r="I38" s="14">
        <v>326310</v>
      </c>
      <c r="J38" s="14">
        <v>348335</v>
      </c>
      <c r="K38" s="14">
        <v>326222</v>
      </c>
      <c r="L38" s="15">
        <v>310867</v>
      </c>
      <c r="M38" s="15">
        <v>291950</v>
      </c>
      <c r="N38" s="16">
        <f t="shared" si="2"/>
        <v>1.0598425501460376</v>
      </c>
      <c r="O38" s="17">
        <f t="shared" si="3"/>
        <v>1.0307631659634113</v>
      </c>
      <c r="P38" s="17">
        <f t="shared" si="4"/>
        <v>1.1555214028726026</v>
      </c>
      <c r="Q38" s="17">
        <f t="shared" si="5"/>
        <v>1.0674971652722871</v>
      </c>
      <c r="R38" s="17">
        <f t="shared" si="6"/>
        <v>0.93651800709087518</v>
      </c>
      <c r="S38" s="17">
        <f t="shared" si="34"/>
        <v>0.95293082624715686</v>
      </c>
      <c r="T38" s="17">
        <f t="shared" si="34"/>
        <v>0.93914760974950706</v>
      </c>
      <c r="U38" s="23">
        <v>26540</v>
      </c>
      <c r="V38" s="24">
        <v>62868</v>
      </c>
      <c r="W38" s="24">
        <v>89534</v>
      </c>
      <c r="X38" s="24">
        <v>121913</v>
      </c>
      <c r="Y38" s="24">
        <v>159090</v>
      </c>
      <c r="Z38" s="24">
        <v>144083</v>
      </c>
      <c r="AA38" s="25">
        <v>132418</v>
      </c>
      <c r="AB38" s="25">
        <v>118754</v>
      </c>
      <c r="AC38" s="26">
        <f t="shared" si="18"/>
        <v>0.10267123155186754</v>
      </c>
      <c r="AD38" s="27">
        <f t="shared" si="19"/>
        <v>0.22947540552773357</v>
      </c>
      <c r="AE38" s="27">
        <f t="shared" si="20"/>
        <v>0.31705572395818576</v>
      </c>
      <c r="AF38" s="27">
        <f t="shared" si="21"/>
        <v>0.37361098342067361</v>
      </c>
      <c r="AG38" s="27">
        <f t="shared" si="22"/>
        <v>0.45671551810756889</v>
      </c>
      <c r="AH38" s="27">
        <f t="shared" si="23"/>
        <v>0.44167162239211333</v>
      </c>
      <c r="AI38" s="27">
        <f t="shared" si="35"/>
        <v>0.42596351494368973</v>
      </c>
      <c r="AJ38" s="27">
        <f t="shared" si="35"/>
        <v>0.40676143175201235</v>
      </c>
      <c r="AK38" s="39">
        <v>231955</v>
      </c>
      <c r="AL38" s="40">
        <v>211096</v>
      </c>
      <c r="AM38" s="40">
        <v>192858</v>
      </c>
      <c r="AN38" s="40">
        <v>204397</v>
      </c>
      <c r="AO38" s="40">
        <v>189245</v>
      </c>
      <c r="AP38" s="40">
        <v>182139</v>
      </c>
      <c r="AQ38" s="41">
        <v>178449</v>
      </c>
      <c r="AR38" s="41">
        <v>173196</v>
      </c>
      <c r="AS38" s="42">
        <f t="shared" si="24"/>
        <v>0.89732876844813247</v>
      </c>
      <c r="AT38" s="43">
        <f t="shared" si="25"/>
        <v>0.7705245944722664</v>
      </c>
      <c r="AU38" s="43">
        <f t="shared" si="26"/>
        <v>0.68294427604181418</v>
      </c>
      <c r="AV38" s="43">
        <f t="shared" si="27"/>
        <v>0.62638901657932644</v>
      </c>
      <c r="AW38" s="43">
        <f t="shared" si="28"/>
        <v>0.54328448189243117</v>
      </c>
      <c r="AX38" s="43">
        <f t="shared" si="29"/>
        <v>0.55832837760788667</v>
      </c>
      <c r="AY38" s="43">
        <f t="shared" si="36"/>
        <v>0.57403648505631022</v>
      </c>
      <c r="AZ38" s="43">
        <f t="shared" si="36"/>
        <v>0.59323856824798771</v>
      </c>
      <c r="BA38" s="140">
        <v>46228</v>
      </c>
      <c r="BB38" s="141">
        <f t="shared" si="30"/>
        <v>112862</v>
      </c>
      <c r="BC38" s="147">
        <f t="shared" si="31"/>
        <v>189245</v>
      </c>
      <c r="BD38" s="140">
        <v>34484</v>
      </c>
      <c r="BE38" s="141">
        <f t="shared" si="32"/>
        <v>84270</v>
      </c>
      <c r="BF38" s="147">
        <f t="shared" si="33"/>
        <v>173196</v>
      </c>
      <c r="BG38" s="109"/>
    </row>
    <row r="39" spans="2:59" x14ac:dyDescent="0.15">
      <c r="B39" s="9" t="s">
        <v>124</v>
      </c>
      <c r="C39" s="10" t="s">
        <v>21</v>
      </c>
      <c r="D39" s="5" t="s">
        <v>20</v>
      </c>
      <c r="E39" s="6">
        <v>7063</v>
      </c>
      <c r="F39" s="13">
        <v>306955</v>
      </c>
      <c r="G39" s="14">
        <v>381902</v>
      </c>
      <c r="H39" s="14">
        <v>474602</v>
      </c>
      <c r="I39" s="14">
        <v>514436</v>
      </c>
      <c r="J39" s="14">
        <v>547950</v>
      </c>
      <c r="K39" s="14">
        <v>485712</v>
      </c>
      <c r="L39" s="15">
        <v>418565</v>
      </c>
      <c r="M39" s="15">
        <v>361657</v>
      </c>
      <c r="N39" s="16">
        <f t="shared" si="2"/>
        <v>1.2441628251698131</v>
      </c>
      <c r="O39" s="17">
        <f t="shared" si="3"/>
        <v>1.2427324287382626</v>
      </c>
      <c r="P39" s="17">
        <f t="shared" si="4"/>
        <v>1.0839313782917055</v>
      </c>
      <c r="Q39" s="17">
        <f t="shared" si="5"/>
        <v>1.0651470736884665</v>
      </c>
      <c r="R39" s="17">
        <f t="shared" si="6"/>
        <v>0.88641664385436625</v>
      </c>
      <c r="S39" s="17">
        <f t="shared" si="34"/>
        <v>0.86175552590835724</v>
      </c>
      <c r="T39" s="17">
        <f t="shared" si="34"/>
        <v>0.86404023269981967</v>
      </c>
      <c r="U39" s="23">
        <v>52352</v>
      </c>
      <c r="V39" s="24">
        <v>220272</v>
      </c>
      <c r="W39" s="24">
        <v>323690</v>
      </c>
      <c r="X39" s="24">
        <v>339135</v>
      </c>
      <c r="Y39" s="24">
        <v>410931</v>
      </c>
      <c r="Z39" s="24">
        <v>368778</v>
      </c>
      <c r="AA39" s="25">
        <v>313918</v>
      </c>
      <c r="AB39" s="25">
        <v>267441</v>
      </c>
      <c r="AC39" s="26">
        <f t="shared" si="18"/>
        <v>0.17055268687592645</v>
      </c>
      <c r="AD39" s="27">
        <f t="shared" si="19"/>
        <v>0.57677624102518443</v>
      </c>
      <c r="AE39" s="27">
        <f t="shared" si="20"/>
        <v>0.68202409597936797</v>
      </c>
      <c r="AF39" s="27">
        <f t="shared" si="21"/>
        <v>0.65923652310491487</v>
      </c>
      <c r="AG39" s="27">
        <f t="shared" si="22"/>
        <v>0.74994251300301118</v>
      </c>
      <c r="AH39" s="27">
        <f t="shared" si="23"/>
        <v>0.75925239648186582</v>
      </c>
      <c r="AI39" s="27">
        <f t="shared" si="35"/>
        <v>0.74998626258765066</v>
      </c>
      <c r="AJ39" s="27">
        <f t="shared" si="35"/>
        <v>0.73948796788116922</v>
      </c>
      <c r="AK39" s="39">
        <v>254603</v>
      </c>
      <c r="AL39" s="40">
        <v>161630</v>
      </c>
      <c r="AM39" s="40">
        <v>150912</v>
      </c>
      <c r="AN39" s="40">
        <v>175301</v>
      </c>
      <c r="AO39" s="40">
        <v>137019</v>
      </c>
      <c r="AP39" s="40">
        <v>116934</v>
      </c>
      <c r="AQ39" s="41">
        <v>104647</v>
      </c>
      <c r="AR39" s="41">
        <v>94216</v>
      </c>
      <c r="AS39" s="42">
        <f t="shared" si="24"/>
        <v>0.8294473131240736</v>
      </c>
      <c r="AT39" s="43">
        <f t="shared" si="25"/>
        <v>0.42322375897481551</v>
      </c>
      <c r="AU39" s="43">
        <f t="shared" si="26"/>
        <v>0.31797590402063203</v>
      </c>
      <c r="AV39" s="43">
        <f t="shared" si="27"/>
        <v>0.34076347689508513</v>
      </c>
      <c r="AW39" s="43">
        <f t="shared" si="28"/>
        <v>0.25005748699698876</v>
      </c>
      <c r="AX39" s="43">
        <f t="shared" si="29"/>
        <v>0.24074760351813421</v>
      </c>
      <c r="AY39" s="43">
        <f t="shared" si="36"/>
        <v>0.25001373741234934</v>
      </c>
      <c r="AZ39" s="43">
        <f t="shared" si="36"/>
        <v>0.26051203211883084</v>
      </c>
      <c r="BA39" s="140">
        <v>78438</v>
      </c>
      <c r="BB39" s="141">
        <f t="shared" si="30"/>
        <v>332493</v>
      </c>
      <c r="BC39" s="147">
        <f t="shared" si="31"/>
        <v>137019</v>
      </c>
      <c r="BD39" s="140">
        <v>53113</v>
      </c>
      <c r="BE39" s="141">
        <f t="shared" si="32"/>
        <v>214328</v>
      </c>
      <c r="BF39" s="147">
        <f t="shared" si="33"/>
        <v>94216</v>
      </c>
      <c r="BG39" s="109"/>
    </row>
    <row r="40" spans="2:59" x14ac:dyDescent="0.15">
      <c r="B40" s="9" t="s">
        <v>125</v>
      </c>
      <c r="C40" s="10" t="s">
        <v>59</v>
      </c>
      <c r="D40" s="5" t="s">
        <v>30</v>
      </c>
      <c r="E40" s="6">
        <v>4453</v>
      </c>
      <c r="F40" s="13">
        <v>244750</v>
      </c>
      <c r="G40" s="14">
        <v>274655</v>
      </c>
      <c r="H40" s="14">
        <v>291373</v>
      </c>
      <c r="I40" s="14">
        <v>295965</v>
      </c>
      <c r="J40" s="14">
        <v>306145</v>
      </c>
      <c r="K40" s="14">
        <v>296572</v>
      </c>
      <c r="L40" s="15">
        <v>274148</v>
      </c>
      <c r="M40" s="15">
        <v>250816</v>
      </c>
      <c r="N40" s="16">
        <f t="shared" si="2"/>
        <v>1.1221859039836568</v>
      </c>
      <c r="O40" s="17">
        <f t="shared" si="3"/>
        <v>1.0608690903133022</v>
      </c>
      <c r="P40" s="17">
        <f t="shared" si="4"/>
        <v>1.0157598679356015</v>
      </c>
      <c r="Q40" s="17">
        <f t="shared" si="5"/>
        <v>1.0343959589816363</v>
      </c>
      <c r="R40" s="17">
        <f t="shared" si="6"/>
        <v>0.96873050351957402</v>
      </c>
      <c r="S40" s="17">
        <f t="shared" si="34"/>
        <v>0.92438935570451697</v>
      </c>
      <c r="T40" s="17">
        <f t="shared" si="34"/>
        <v>0.91489268570261317</v>
      </c>
      <c r="U40" s="23">
        <v>24085</v>
      </c>
      <c r="V40" s="24">
        <v>35751</v>
      </c>
      <c r="W40" s="24">
        <v>48419</v>
      </c>
      <c r="X40" s="24">
        <v>80111</v>
      </c>
      <c r="Y40" s="24">
        <v>124937</v>
      </c>
      <c r="Z40" s="24">
        <v>115560</v>
      </c>
      <c r="AA40" s="25">
        <v>120220</v>
      </c>
      <c r="AB40" s="25">
        <v>109519</v>
      </c>
      <c r="AC40" s="26">
        <f t="shared" si="18"/>
        <v>9.8406537282941783E-2</v>
      </c>
      <c r="AD40" s="27">
        <f t="shared" si="19"/>
        <v>0.13016693670240848</v>
      </c>
      <c r="AE40" s="27">
        <f t="shared" si="20"/>
        <v>0.16617531480267561</v>
      </c>
      <c r="AF40" s="27">
        <f t="shared" si="21"/>
        <v>0.27067727602926023</v>
      </c>
      <c r="AG40" s="27">
        <f t="shared" si="22"/>
        <v>0.40809747015303205</v>
      </c>
      <c r="AH40" s="27">
        <f t="shared" si="23"/>
        <v>0.38965242841535952</v>
      </c>
      <c r="AI40" s="27">
        <f t="shared" si="35"/>
        <v>0.43852225805039613</v>
      </c>
      <c r="AJ40" s="27">
        <f t="shared" si="35"/>
        <v>0.43665077188058177</v>
      </c>
      <c r="AK40" s="39">
        <v>220665</v>
      </c>
      <c r="AL40" s="40">
        <v>238904</v>
      </c>
      <c r="AM40" s="40">
        <v>242954</v>
      </c>
      <c r="AN40" s="40">
        <v>215854</v>
      </c>
      <c r="AO40" s="40">
        <v>181208</v>
      </c>
      <c r="AP40" s="40">
        <v>181012</v>
      </c>
      <c r="AQ40" s="41">
        <v>153928</v>
      </c>
      <c r="AR40" s="41">
        <v>141297</v>
      </c>
      <c r="AS40" s="42">
        <f t="shared" si="24"/>
        <v>0.9015934627170582</v>
      </c>
      <c r="AT40" s="43">
        <f t="shared" si="25"/>
        <v>0.86983306329759147</v>
      </c>
      <c r="AU40" s="43">
        <f t="shared" si="26"/>
        <v>0.83382468519732444</v>
      </c>
      <c r="AV40" s="43">
        <f t="shared" si="27"/>
        <v>0.72932272397073983</v>
      </c>
      <c r="AW40" s="43">
        <f t="shared" si="28"/>
        <v>0.5919025298469679</v>
      </c>
      <c r="AX40" s="43">
        <f t="shared" si="29"/>
        <v>0.61034757158464048</v>
      </c>
      <c r="AY40" s="43">
        <f t="shared" si="36"/>
        <v>0.56147774194960387</v>
      </c>
      <c r="AZ40" s="43">
        <f t="shared" si="36"/>
        <v>0.56334922811941823</v>
      </c>
      <c r="BA40" s="140">
        <v>56048</v>
      </c>
      <c r="BB40" s="141">
        <f t="shared" si="30"/>
        <v>68889</v>
      </c>
      <c r="BC40" s="147">
        <f t="shared" si="31"/>
        <v>181208</v>
      </c>
      <c r="BD40" s="140">
        <v>41550</v>
      </c>
      <c r="BE40" s="141">
        <f t="shared" si="32"/>
        <v>67969</v>
      </c>
      <c r="BF40" s="147">
        <f t="shared" si="33"/>
        <v>141297</v>
      </c>
      <c r="BG40" s="109"/>
    </row>
    <row r="41" spans="2:59" x14ac:dyDescent="0.15">
      <c r="B41" s="11" t="s">
        <v>126</v>
      </c>
      <c r="C41" s="12" t="s">
        <v>41</v>
      </c>
      <c r="D41" s="7" t="s">
        <v>41</v>
      </c>
      <c r="E41" s="8">
        <v>5476</v>
      </c>
      <c r="F41" s="18">
        <v>431586</v>
      </c>
      <c r="G41" s="19">
        <v>516635</v>
      </c>
      <c r="H41" s="19">
        <v>619027</v>
      </c>
      <c r="I41" s="19">
        <v>729243</v>
      </c>
      <c r="J41" s="19">
        <v>811342</v>
      </c>
      <c r="K41" s="19">
        <v>816910</v>
      </c>
      <c r="L41" s="20">
        <v>772348</v>
      </c>
      <c r="M41" s="20">
        <v>760774</v>
      </c>
      <c r="N41" s="21">
        <f t="shared" si="2"/>
        <v>1.1970615358236829</v>
      </c>
      <c r="O41" s="22">
        <f t="shared" si="3"/>
        <v>1.1981902116581338</v>
      </c>
      <c r="P41" s="22">
        <f t="shared" si="4"/>
        <v>1.1780471611092893</v>
      </c>
      <c r="Q41" s="22">
        <f t="shared" si="5"/>
        <v>1.1125811286498464</v>
      </c>
      <c r="R41" s="22">
        <f t="shared" si="6"/>
        <v>1.0068627040138438</v>
      </c>
      <c r="S41" s="22">
        <f t="shared" si="34"/>
        <v>0.94545053922708744</v>
      </c>
      <c r="T41" s="22">
        <f t="shared" si="34"/>
        <v>0.98501452713025739</v>
      </c>
      <c r="U41" s="29">
        <v>113769</v>
      </c>
      <c r="V41" s="30">
        <v>127985</v>
      </c>
      <c r="W41" s="30">
        <v>179712</v>
      </c>
      <c r="X41" s="30">
        <v>304126</v>
      </c>
      <c r="Y41" s="30">
        <v>414908</v>
      </c>
      <c r="Z41" s="30">
        <v>387786</v>
      </c>
      <c r="AA41" s="31">
        <v>355120</v>
      </c>
      <c r="AB41" s="31">
        <v>331396</v>
      </c>
      <c r="AC41" s="32">
        <f t="shared" si="18"/>
        <v>0.26360678984026359</v>
      </c>
      <c r="AD41" s="33">
        <f t="shared" si="19"/>
        <v>0.247728086560144</v>
      </c>
      <c r="AE41" s="33">
        <f t="shared" si="20"/>
        <v>0.29031366967838235</v>
      </c>
      <c r="AF41" s="33">
        <f t="shared" si="21"/>
        <v>0.41704342722521848</v>
      </c>
      <c r="AG41" s="33">
        <f t="shared" si="22"/>
        <v>0.51138484141089702</v>
      </c>
      <c r="AH41" s="33">
        <f t="shared" si="23"/>
        <v>0.47469855920480836</v>
      </c>
      <c r="AI41" s="33">
        <f t="shared" si="35"/>
        <v>0.45979273591697006</v>
      </c>
      <c r="AJ41" s="33">
        <f t="shared" si="35"/>
        <v>0.43560374040122296</v>
      </c>
      <c r="AK41" s="34">
        <v>317817</v>
      </c>
      <c r="AL41" s="35">
        <v>388650</v>
      </c>
      <c r="AM41" s="35">
        <v>439315</v>
      </c>
      <c r="AN41" s="35">
        <v>425117</v>
      </c>
      <c r="AO41" s="35">
        <v>396434</v>
      </c>
      <c r="AP41" s="35">
        <v>429124</v>
      </c>
      <c r="AQ41" s="36">
        <v>417228</v>
      </c>
      <c r="AR41" s="36">
        <v>429378</v>
      </c>
      <c r="AS41" s="37">
        <f t="shared" si="24"/>
        <v>0.73639321015973647</v>
      </c>
      <c r="AT41" s="38">
        <f t="shared" si="25"/>
        <v>0.752271913439856</v>
      </c>
      <c r="AU41" s="38">
        <f t="shared" si="26"/>
        <v>0.70968633032161765</v>
      </c>
      <c r="AV41" s="38">
        <f t="shared" si="27"/>
        <v>0.58295657277478152</v>
      </c>
      <c r="AW41" s="38">
        <f t="shared" si="28"/>
        <v>0.48861515858910298</v>
      </c>
      <c r="AX41" s="38">
        <f t="shared" si="29"/>
        <v>0.52530144079519159</v>
      </c>
      <c r="AY41" s="38">
        <f t="shared" si="36"/>
        <v>0.54020726408302988</v>
      </c>
      <c r="AZ41" s="38">
        <f t="shared" si="36"/>
        <v>0.56439625959877704</v>
      </c>
      <c r="BA41" s="142">
        <v>344425</v>
      </c>
      <c r="BB41" s="143">
        <f t="shared" si="30"/>
        <v>70483</v>
      </c>
      <c r="BC41" s="148">
        <f t="shared" si="31"/>
        <v>396434</v>
      </c>
      <c r="BD41" s="142">
        <v>271692</v>
      </c>
      <c r="BE41" s="143">
        <f t="shared" si="32"/>
        <v>59704</v>
      </c>
      <c r="BF41" s="148">
        <f t="shared" si="33"/>
        <v>429378</v>
      </c>
      <c r="BG41" s="109"/>
    </row>
    <row r="42" spans="2:59" x14ac:dyDescent="0.15">
      <c r="B42" s="9" t="s">
        <v>127</v>
      </c>
      <c r="C42" s="10" t="s">
        <v>14</v>
      </c>
      <c r="D42" s="5" t="s">
        <v>38</v>
      </c>
      <c r="E42" s="6">
        <v>1593</v>
      </c>
      <c r="F42" s="13">
        <v>167533</v>
      </c>
      <c r="G42" s="14">
        <v>196265</v>
      </c>
      <c r="H42" s="14">
        <v>229773</v>
      </c>
      <c r="I42" s="14">
        <v>287738</v>
      </c>
      <c r="J42" s="14">
        <v>286965</v>
      </c>
      <c r="K42" s="14">
        <v>300123</v>
      </c>
      <c r="L42" s="15">
        <v>388738</v>
      </c>
      <c r="M42" s="15">
        <v>542704</v>
      </c>
      <c r="N42" s="16">
        <f t="shared" si="2"/>
        <v>1.1715005401920815</v>
      </c>
      <c r="O42" s="17">
        <f t="shared" si="3"/>
        <v>1.1707283519730975</v>
      </c>
      <c r="P42" s="17">
        <f t="shared" si="4"/>
        <v>1.2522707193621532</v>
      </c>
      <c r="Q42" s="17">
        <f t="shared" si="5"/>
        <v>0.99731352827919839</v>
      </c>
      <c r="R42" s="17">
        <f t="shared" si="6"/>
        <v>1.0458522816371334</v>
      </c>
      <c r="S42" s="17">
        <f t="shared" si="34"/>
        <v>1.2952622758002552</v>
      </c>
      <c r="T42" s="17">
        <f t="shared" si="34"/>
        <v>1.3960662451316825</v>
      </c>
      <c r="U42" s="23">
        <v>16627</v>
      </c>
      <c r="V42" s="24">
        <v>52594</v>
      </c>
      <c r="W42" s="24">
        <v>77215</v>
      </c>
      <c r="X42" s="24">
        <v>14891</v>
      </c>
      <c r="Y42" s="24">
        <v>19399</v>
      </c>
      <c r="Z42" s="24">
        <v>30565</v>
      </c>
      <c r="AA42" s="25">
        <v>167028</v>
      </c>
      <c r="AB42" s="25">
        <v>245265</v>
      </c>
      <c r="AC42" s="26">
        <f t="shared" si="18"/>
        <v>9.9246118675126685E-2</v>
      </c>
      <c r="AD42" s="27">
        <f t="shared" si="19"/>
        <v>0.26797442233714619</v>
      </c>
      <c r="AE42" s="27">
        <f t="shared" si="20"/>
        <v>0.33604905711288968</v>
      </c>
      <c r="AF42" s="27">
        <f t="shared" si="21"/>
        <v>5.1751941001883656E-2</v>
      </c>
      <c r="AG42" s="27">
        <f t="shared" si="22"/>
        <v>6.7600578467757397E-2</v>
      </c>
      <c r="AH42" s="27">
        <f t="shared" si="23"/>
        <v>0.10184157828623598</v>
      </c>
      <c r="AI42" s="27">
        <f t="shared" si="35"/>
        <v>0.42966728233411705</v>
      </c>
      <c r="AJ42" s="27">
        <f t="shared" si="35"/>
        <v>0.45193143960612048</v>
      </c>
      <c r="AK42" s="39">
        <v>150906</v>
      </c>
      <c r="AL42" s="40">
        <v>143671</v>
      </c>
      <c r="AM42" s="40">
        <v>152558</v>
      </c>
      <c r="AN42" s="40">
        <v>272847</v>
      </c>
      <c r="AO42" s="40">
        <v>267566</v>
      </c>
      <c r="AP42" s="40">
        <v>269558</v>
      </c>
      <c r="AQ42" s="41">
        <v>221710</v>
      </c>
      <c r="AR42" s="41">
        <v>297439</v>
      </c>
      <c r="AS42" s="42">
        <f t="shared" si="24"/>
        <v>0.90075388132487333</v>
      </c>
      <c r="AT42" s="43">
        <f t="shared" si="25"/>
        <v>0.73202557766285381</v>
      </c>
      <c r="AU42" s="43">
        <f t="shared" si="26"/>
        <v>0.66395094288711032</v>
      </c>
      <c r="AV42" s="43">
        <f t="shared" si="27"/>
        <v>0.94824805899811637</v>
      </c>
      <c r="AW42" s="43">
        <f t="shared" si="28"/>
        <v>0.93239942153224264</v>
      </c>
      <c r="AX42" s="43">
        <f t="shared" si="29"/>
        <v>0.89815842171376403</v>
      </c>
      <c r="AY42" s="43">
        <f t="shared" si="36"/>
        <v>0.57033271766588289</v>
      </c>
      <c r="AZ42" s="43">
        <f t="shared" si="36"/>
        <v>0.54806856039387952</v>
      </c>
      <c r="BA42" s="140"/>
      <c r="BB42" s="141">
        <f t="shared" si="30"/>
        <v>19399</v>
      </c>
      <c r="BC42" s="147">
        <f t="shared" si="31"/>
        <v>267566</v>
      </c>
      <c r="BD42" s="140"/>
      <c r="BE42" s="141">
        <f t="shared" si="32"/>
        <v>245265</v>
      </c>
      <c r="BF42" s="147">
        <f t="shared" si="33"/>
        <v>297439</v>
      </c>
      <c r="BG42" s="109"/>
    </row>
    <row r="43" spans="2:59" x14ac:dyDescent="0.15">
      <c r="B43" s="9" t="s">
        <v>128</v>
      </c>
      <c r="C43" s="10" t="s">
        <v>49</v>
      </c>
      <c r="D43" s="5" t="s">
        <v>8</v>
      </c>
      <c r="E43" s="6">
        <v>6304</v>
      </c>
      <c r="F43" s="13">
        <v>321287</v>
      </c>
      <c r="G43" s="14">
        <v>367114</v>
      </c>
      <c r="H43" s="14">
        <v>427645</v>
      </c>
      <c r="I43" s="14">
        <v>492860</v>
      </c>
      <c r="J43" s="14">
        <v>540099</v>
      </c>
      <c r="K43" s="14">
        <v>510110</v>
      </c>
      <c r="L43" s="15">
        <v>478659</v>
      </c>
      <c r="M43" s="15">
        <v>452475</v>
      </c>
      <c r="N43" s="16">
        <f t="shared" si="2"/>
        <v>1.1426357119958168</v>
      </c>
      <c r="O43" s="17">
        <f t="shared" si="3"/>
        <v>1.1648833877215252</v>
      </c>
      <c r="P43" s="17">
        <f t="shared" si="4"/>
        <v>1.1524979831402213</v>
      </c>
      <c r="Q43" s="17">
        <f t="shared" si="5"/>
        <v>1.0958466907438218</v>
      </c>
      <c r="R43" s="17">
        <f t="shared" si="6"/>
        <v>0.94447499439917493</v>
      </c>
      <c r="S43" s="17">
        <f t="shared" si="34"/>
        <v>0.93834467075728767</v>
      </c>
      <c r="T43" s="17">
        <f t="shared" si="34"/>
        <v>0.94529717397980606</v>
      </c>
      <c r="U43" s="23">
        <v>43256</v>
      </c>
      <c r="V43" s="24">
        <v>115886</v>
      </c>
      <c r="W43" s="24">
        <v>182986</v>
      </c>
      <c r="X43" s="24">
        <v>218547</v>
      </c>
      <c r="Y43" s="24">
        <v>285339</v>
      </c>
      <c r="Z43" s="24">
        <v>268278</v>
      </c>
      <c r="AA43" s="25">
        <v>275286</v>
      </c>
      <c r="AB43" s="25">
        <v>253852</v>
      </c>
      <c r="AC43" s="26">
        <f t="shared" si="18"/>
        <v>0.13463352080849833</v>
      </c>
      <c r="AD43" s="27">
        <f t="shared" si="19"/>
        <v>0.31566761278512939</v>
      </c>
      <c r="AE43" s="27">
        <f t="shared" si="20"/>
        <v>0.42789229384185479</v>
      </c>
      <c r="AF43" s="27">
        <f t="shared" si="21"/>
        <v>0.44342612506594165</v>
      </c>
      <c r="AG43" s="27">
        <f t="shared" si="22"/>
        <v>0.52830869896074606</v>
      </c>
      <c r="AH43" s="27">
        <f t="shared" si="23"/>
        <v>0.52592185999098229</v>
      </c>
      <c r="AI43" s="27">
        <f t="shared" si="35"/>
        <v>0.57511923937500387</v>
      </c>
      <c r="AJ43" s="27">
        <f t="shared" si="35"/>
        <v>0.56102989115420743</v>
      </c>
      <c r="AK43" s="39">
        <v>278031</v>
      </c>
      <c r="AL43" s="40">
        <v>251228</v>
      </c>
      <c r="AM43" s="40">
        <v>244659</v>
      </c>
      <c r="AN43" s="40">
        <v>274313</v>
      </c>
      <c r="AO43" s="40">
        <v>254760</v>
      </c>
      <c r="AP43" s="40">
        <v>241832</v>
      </c>
      <c r="AQ43" s="41">
        <v>203373</v>
      </c>
      <c r="AR43" s="41">
        <v>198623</v>
      </c>
      <c r="AS43" s="42">
        <f t="shared" si="24"/>
        <v>0.86536647919150167</v>
      </c>
      <c r="AT43" s="43">
        <f t="shared" si="25"/>
        <v>0.68433238721487055</v>
      </c>
      <c r="AU43" s="43">
        <f t="shared" si="26"/>
        <v>0.57210770615814521</v>
      </c>
      <c r="AV43" s="43">
        <f t="shared" si="27"/>
        <v>0.5565738749340583</v>
      </c>
      <c r="AW43" s="43">
        <f t="shared" si="28"/>
        <v>0.47169130103925394</v>
      </c>
      <c r="AX43" s="43">
        <f t="shared" si="29"/>
        <v>0.47407814000901766</v>
      </c>
      <c r="AY43" s="43">
        <f t="shared" si="36"/>
        <v>0.42488076062499608</v>
      </c>
      <c r="AZ43" s="43">
        <f t="shared" si="36"/>
        <v>0.43897010884579257</v>
      </c>
      <c r="BA43" s="140">
        <v>149205</v>
      </c>
      <c r="BB43" s="141">
        <f t="shared" si="30"/>
        <v>136134</v>
      </c>
      <c r="BC43" s="147">
        <f t="shared" si="31"/>
        <v>254760</v>
      </c>
      <c r="BD43" s="140">
        <v>108759</v>
      </c>
      <c r="BE43" s="141">
        <f t="shared" si="32"/>
        <v>145093</v>
      </c>
      <c r="BF43" s="147">
        <f t="shared" si="33"/>
        <v>198623</v>
      </c>
      <c r="BG43" s="109"/>
    </row>
    <row r="44" spans="2:59" x14ac:dyDescent="0.15">
      <c r="B44" s="9" t="s">
        <v>129</v>
      </c>
      <c r="C44" s="10" t="s">
        <v>57</v>
      </c>
      <c r="D44" s="5" t="s">
        <v>130</v>
      </c>
      <c r="E44" s="6">
        <v>4933</v>
      </c>
      <c r="F44" s="13">
        <v>304788</v>
      </c>
      <c r="G44" s="14">
        <v>304091</v>
      </c>
      <c r="H44" s="14">
        <v>310021</v>
      </c>
      <c r="I44" s="14">
        <v>322371</v>
      </c>
      <c r="J44" s="14">
        <v>332673</v>
      </c>
      <c r="K44" s="14">
        <v>306732</v>
      </c>
      <c r="L44" s="15">
        <v>265390</v>
      </c>
      <c r="M44" s="15">
        <v>234339</v>
      </c>
      <c r="N44" s="16">
        <f t="shared" si="2"/>
        <v>0.99771316456028447</v>
      </c>
      <c r="O44" s="17">
        <f t="shared" si="3"/>
        <v>1.0195007415543373</v>
      </c>
      <c r="P44" s="17">
        <f t="shared" si="4"/>
        <v>1.0398360111089249</v>
      </c>
      <c r="Q44" s="17">
        <f t="shared" si="5"/>
        <v>1.0319569688340453</v>
      </c>
      <c r="R44" s="17">
        <f t="shared" si="6"/>
        <v>0.92202252662524464</v>
      </c>
      <c r="S44" s="17">
        <f t="shared" si="34"/>
        <v>0.86521784489391396</v>
      </c>
      <c r="T44" s="17">
        <f t="shared" si="34"/>
        <v>0.88299860582538903</v>
      </c>
      <c r="U44" s="23">
        <v>45692</v>
      </c>
      <c r="V44" s="24">
        <v>50748</v>
      </c>
      <c r="W44" s="24">
        <v>78048</v>
      </c>
      <c r="X44" s="24">
        <v>115065</v>
      </c>
      <c r="Y44" s="24">
        <v>156861</v>
      </c>
      <c r="Z44" s="24">
        <v>141956</v>
      </c>
      <c r="AA44" s="25">
        <v>124224</v>
      </c>
      <c r="AB44" s="25">
        <v>106986</v>
      </c>
      <c r="AC44" s="26">
        <f t="shared" si="18"/>
        <v>0.14991403861044397</v>
      </c>
      <c r="AD44" s="27">
        <f t="shared" si="19"/>
        <v>0.16688425504207621</v>
      </c>
      <c r="AE44" s="27">
        <f t="shared" si="20"/>
        <v>0.25175068785662907</v>
      </c>
      <c r="AF44" s="27">
        <f t="shared" si="21"/>
        <v>0.35693347106284373</v>
      </c>
      <c r="AG44" s="27">
        <f t="shared" si="22"/>
        <v>0.47151707532622122</v>
      </c>
      <c r="AH44" s="27">
        <f t="shared" si="23"/>
        <v>0.46280140317932267</v>
      </c>
      <c r="AI44" s="27">
        <f t="shared" si="35"/>
        <v>0.46808093748822488</v>
      </c>
      <c r="AJ44" s="27">
        <f t="shared" si="35"/>
        <v>0.45654372511617786</v>
      </c>
      <c r="AK44" s="39">
        <v>259096</v>
      </c>
      <c r="AL44" s="40">
        <v>253343</v>
      </c>
      <c r="AM44" s="40">
        <v>231973</v>
      </c>
      <c r="AN44" s="40">
        <v>207306</v>
      </c>
      <c r="AO44" s="40">
        <v>175812</v>
      </c>
      <c r="AP44" s="40">
        <v>164776</v>
      </c>
      <c r="AQ44" s="41">
        <v>141166</v>
      </c>
      <c r="AR44" s="41">
        <v>127353</v>
      </c>
      <c r="AS44" s="42">
        <f t="shared" si="24"/>
        <v>0.85008596138955606</v>
      </c>
      <c r="AT44" s="43">
        <f t="shared" si="25"/>
        <v>0.83311574495792373</v>
      </c>
      <c r="AU44" s="43">
        <f t="shared" si="26"/>
        <v>0.74824931214337098</v>
      </c>
      <c r="AV44" s="43">
        <f t="shared" si="27"/>
        <v>0.64306652893715621</v>
      </c>
      <c r="AW44" s="43">
        <f t="shared" si="28"/>
        <v>0.52848292467377878</v>
      </c>
      <c r="AX44" s="43">
        <f t="shared" si="29"/>
        <v>0.53719859682067739</v>
      </c>
      <c r="AY44" s="43">
        <f t="shared" si="36"/>
        <v>0.53191906251177512</v>
      </c>
      <c r="AZ44" s="43">
        <f t="shared" si="36"/>
        <v>0.5434562748838222</v>
      </c>
      <c r="BA44" s="140">
        <v>115259</v>
      </c>
      <c r="BB44" s="141">
        <f t="shared" si="30"/>
        <v>41602</v>
      </c>
      <c r="BC44" s="147">
        <f t="shared" si="31"/>
        <v>175812</v>
      </c>
      <c r="BD44" s="140">
        <v>79865</v>
      </c>
      <c r="BE44" s="141">
        <f t="shared" si="32"/>
        <v>27121</v>
      </c>
      <c r="BF44" s="147">
        <f t="shared" si="33"/>
        <v>127353</v>
      </c>
      <c r="BG44" s="109"/>
    </row>
    <row r="45" spans="2:59" x14ac:dyDescent="0.15">
      <c r="B45" s="9" t="s">
        <v>131</v>
      </c>
      <c r="C45" s="10" t="s">
        <v>48</v>
      </c>
      <c r="D45" s="5" t="s">
        <v>45</v>
      </c>
      <c r="E45" s="6">
        <v>6714</v>
      </c>
      <c r="F45" s="13">
        <v>461403</v>
      </c>
      <c r="G45" s="14">
        <v>513261</v>
      </c>
      <c r="H45" s="14">
        <v>561598</v>
      </c>
      <c r="I45" s="14">
        <v>605345</v>
      </c>
      <c r="J45" s="14">
        <v>610053</v>
      </c>
      <c r="K45" s="14">
        <v>580851</v>
      </c>
      <c r="L45" s="15">
        <v>550846</v>
      </c>
      <c r="M45" s="15">
        <v>518193</v>
      </c>
      <c r="N45" s="16">
        <f t="shared" si="2"/>
        <v>1.1123919870481986</v>
      </c>
      <c r="O45" s="17">
        <f t="shared" si="3"/>
        <v>1.094176257303789</v>
      </c>
      <c r="P45" s="17">
        <f t="shared" si="4"/>
        <v>1.0778973571843204</v>
      </c>
      <c r="Q45" s="17">
        <f t="shared" si="5"/>
        <v>1.0077773831451486</v>
      </c>
      <c r="R45" s="17">
        <f t="shared" si="6"/>
        <v>0.95213202787298812</v>
      </c>
      <c r="S45" s="17">
        <f t="shared" si="34"/>
        <v>0.94834303461645064</v>
      </c>
      <c r="T45" s="17">
        <f t="shared" si="34"/>
        <v>0.94072208929537471</v>
      </c>
      <c r="U45" s="23">
        <v>82511</v>
      </c>
      <c r="V45" s="24">
        <v>139019</v>
      </c>
      <c r="W45" s="24">
        <v>183178</v>
      </c>
      <c r="X45" s="24">
        <v>244720</v>
      </c>
      <c r="Y45" s="24">
        <v>310995</v>
      </c>
      <c r="Z45" s="24">
        <v>283759</v>
      </c>
      <c r="AA45" s="25">
        <v>276773</v>
      </c>
      <c r="AB45" s="25">
        <v>246721</v>
      </c>
      <c r="AC45" s="26">
        <f t="shared" si="18"/>
        <v>0.17882631885791814</v>
      </c>
      <c r="AD45" s="27">
        <f t="shared" si="19"/>
        <v>0.27085439961345203</v>
      </c>
      <c r="AE45" s="27">
        <f t="shared" si="20"/>
        <v>0.32617281400574788</v>
      </c>
      <c r="AF45" s="27">
        <f t="shared" si="21"/>
        <v>0.40426533629583128</v>
      </c>
      <c r="AG45" s="27">
        <f t="shared" si="22"/>
        <v>0.50978357618108594</v>
      </c>
      <c r="AH45" s="27">
        <f t="shared" si="23"/>
        <v>0.48852287419665286</v>
      </c>
      <c r="AI45" s="27">
        <f t="shared" si="35"/>
        <v>0.5024507757158988</v>
      </c>
      <c r="AJ45" s="27">
        <f t="shared" si="35"/>
        <v>0.47611797148938717</v>
      </c>
      <c r="AK45" s="39">
        <v>378892</v>
      </c>
      <c r="AL45" s="40">
        <v>374242</v>
      </c>
      <c r="AM45" s="40">
        <v>378420</v>
      </c>
      <c r="AN45" s="40">
        <v>360625</v>
      </c>
      <c r="AO45" s="40">
        <v>299058</v>
      </c>
      <c r="AP45" s="40">
        <v>297092</v>
      </c>
      <c r="AQ45" s="41">
        <v>274073</v>
      </c>
      <c r="AR45" s="41">
        <v>271472</v>
      </c>
      <c r="AS45" s="42">
        <f t="shared" si="24"/>
        <v>0.82117368114208189</v>
      </c>
      <c r="AT45" s="43">
        <f t="shared" si="25"/>
        <v>0.72914560038654797</v>
      </c>
      <c r="AU45" s="43">
        <f t="shared" si="26"/>
        <v>0.67382718599425206</v>
      </c>
      <c r="AV45" s="43">
        <f t="shared" si="27"/>
        <v>0.59573466370416872</v>
      </c>
      <c r="AW45" s="43">
        <f t="shared" si="28"/>
        <v>0.49021642381891412</v>
      </c>
      <c r="AX45" s="43">
        <f t="shared" si="29"/>
        <v>0.51147712580334714</v>
      </c>
      <c r="AY45" s="43">
        <f t="shared" si="36"/>
        <v>0.4975492242841012</v>
      </c>
      <c r="AZ45" s="43">
        <f t="shared" si="36"/>
        <v>0.52388202851061283</v>
      </c>
      <c r="BA45" s="140">
        <v>164445</v>
      </c>
      <c r="BB45" s="141">
        <f t="shared" si="30"/>
        <v>146550</v>
      </c>
      <c r="BC45" s="147">
        <f t="shared" si="31"/>
        <v>299058</v>
      </c>
      <c r="BD45" s="140">
        <v>116033</v>
      </c>
      <c r="BE45" s="141">
        <f t="shared" si="32"/>
        <v>130688</v>
      </c>
      <c r="BF45" s="147">
        <f t="shared" si="33"/>
        <v>271472</v>
      </c>
      <c r="BG45" s="109"/>
    </row>
    <row r="46" spans="2:59" x14ac:dyDescent="0.15">
      <c r="B46" s="9" t="s">
        <v>132</v>
      </c>
      <c r="C46" s="10" t="s">
        <v>58</v>
      </c>
      <c r="D46" s="5" t="s">
        <v>55</v>
      </c>
      <c r="E46" s="6">
        <v>5896</v>
      </c>
      <c r="F46" s="13">
        <v>357348</v>
      </c>
      <c r="G46" s="14">
        <v>419949</v>
      </c>
      <c r="H46" s="14">
        <v>470206</v>
      </c>
      <c r="I46" s="14">
        <v>532096</v>
      </c>
      <c r="J46" s="14">
        <v>578420</v>
      </c>
      <c r="K46" s="14">
        <v>554516</v>
      </c>
      <c r="L46" s="15">
        <v>470766</v>
      </c>
      <c r="M46" s="15">
        <v>454203</v>
      </c>
      <c r="N46" s="16">
        <f t="shared" si="2"/>
        <v>1.1751821753584741</v>
      </c>
      <c r="O46" s="17">
        <f t="shared" si="3"/>
        <v>1.1196740556591396</v>
      </c>
      <c r="P46" s="17">
        <f t="shared" si="4"/>
        <v>1.1316231609124512</v>
      </c>
      <c r="Q46" s="17">
        <f t="shared" si="5"/>
        <v>1.0870594779889344</v>
      </c>
      <c r="R46" s="17">
        <f t="shared" si="6"/>
        <v>0.95867362815946888</v>
      </c>
      <c r="S46" s="17">
        <f t="shared" si="34"/>
        <v>0.84896738777600644</v>
      </c>
      <c r="T46" s="17">
        <f t="shared" si="34"/>
        <v>0.96481691541020376</v>
      </c>
      <c r="U46" s="23">
        <v>58952</v>
      </c>
      <c r="V46" s="24">
        <v>96111</v>
      </c>
      <c r="W46" s="24">
        <v>136158</v>
      </c>
      <c r="X46" s="24">
        <v>153372</v>
      </c>
      <c r="Y46" s="24">
        <v>234551</v>
      </c>
      <c r="Z46" s="24">
        <v>203106</v>
      </c>
      <c r="AA46" s="25">
        <v>169599</v>
      </c>
      <c r="AB46" s="25">
        <v>160591</v>
      </c>
      <c r="AC46" s="26">
        <f t="shared" si="18"/>
        <v>0.16497084074907373</v>
      </c>
      <c r="AD46" s="27">
        <f t="shared" si="19"/>
        <v>0.22886350485416085</v>
      </c>
      <c r="AE46" s="27">
        <f t="shared" si="20"/>
        <v>0.28957095400739252</v>
      </c>
      <c r="AF46" s="27">
        <f t="shared" si="21"/>
        <v>0.28824121962954052</v>
      </c>
      <c r="AG46" s="27">
        <f t="shared" si="22"/>
        <v>0.40550292175235986</v>
      </c>
      <c r="AH46" s="27">
        <f t="shared" si="23"/>
        <v>0.36627617598049472</v>
      </c>
      <c r="AI46" s="27">
        <f t="shared" si="35"/>
        <v>0.36026178611029686</v>
      </c>
      <c r="AJ46" s="27">
        <f t="shared" si="35"/>
        <v>0.3535665770591564</v>
      </c>
      <c r="AK46" s="39">
        <v>298396</v>
      </c>
      <c r="AL46" s="40">
        <v>323838</v>
      </c>
      <c r="AM46" s="40">
        <v>334048</v>
      </c>
      <c r="AN46" s="40">
        <v>378724</v>
      </c>
      <c r="AO46" s="40">
        <v>343869</v>
      </c>
      <c r="AP46" s="40">
        <v>351410</v>
      </c>
      <c r="AQ46" s="41">
        <v>301167</v>
      </c>
      <c r="AR46" s="41">
        <v>293612</v>
      </c>
      <c r="AS46" s="42">
        <f t="shared" si="24"/>
        <v>0.83502915925092625</v>
      </c>
      <c r="AT46" s="43">
        <f t="shared" si="25"/>
        <v>0.77113649514583915</v>
      </c>
      <c r="AU46" s="43">
        <f t="shared" si="26"/>
        <v>0.71042904599260748</v>
      </c>
      <c r="AV46" s="43">
        <f t="shared" si="27"/>
        <v>0.71175878037045948</v>
      </c>
      <c r="AW46" s="43">
        <f t="shared" si="28"/>
        <v>0.59449707824764009</v>
      </c>
      <c r="AX46" s="43">
        <f t="shared" si="29"/>
        <v>0.63372382401950533</v>
      </c>
      <c r="AY46" s="43">
        <f t="shared" si="36"/>
        <v>0.6397382138897032</v>
      </c>
      <c r="AZ46" s="43">
        <f t="shared" si="36"/>
        <v>0.6464334229408436</v>
      </c>
      <c r="BA46" s="140">
        <v>123360</v>
      </c>
      <c r="BB46" s="141">
        <f t="shared" si="30"/>
        <v>111191</v>
      </c>
      <c r="BC46" s="147">
        <f t="shared" si="31"/>
        <v>343869</v>
      </c>
      <c r="BD46" s="140">
        <v>79679</v>
      </c>
      <c r="BE46" s="141">
        <f t="shared" si="32"/>
        <v>80912</v>
      </c>
      <c r="BF46" s="147">
        <f t="shared" si="33"/>
        <v>293612</v>
      </c>
      <c r="BG46" s="109"/>
    </row>
    <row r="47" spans="2:59" x14ac:dyDescent="0.15">
      <c r="B47" s="11" t="s">
        <v>133</v>
      </c>
      <c r="C47" s="12" t="s">
        <v>29</v>
      </c>
      <c r="D47" s="7" t="s">
        <v>28</v>
      </c>
      <c r="E47" s="8">
        <v>5498</v>
      </c>
      <c r="F47" s="18">
        <v>442442</v>
      </c>
      <c r="G47" s="19">
        <v>458982</v>
      </c>
      <c r="H47" s="19">
        <v>476513</v>
      </c>
      <c r="I47" s="19">
        <v>518804</v>
      </c>
      <c r="J47" s="19">
        <v>523291</v>
      </c>
      <c r="K47" s="19">
        <v>489274</v>
      </c>
      <c r="L47" s="20">
        <v>436400</v>
      </c>
      <c r="M47" s="20">
        <v>383280</v>
      </c>
      <c r="N47" s="21">
        <f t="shared" si="2"/>
        <v>1.0373834310485894</v>
      </c>
      <c r="O47" s="22">
        <f t="shared" si="3"/>
        <v>1.038195397640866</v>
      </c>
      <c r="P47" s="22">
        <f t="shared" si="4"/>
        <v>1.0887509889551807</v>
      </c>
      <c r="Q47" s="22">
        <f t="shared" si="5"/>
        <v>1.0086487382518254</v>
      </c>
      <c r="R47" s="22">
        <f t="shared" si="6"/>
        <v>0.93499410461865384</v>
      </c>
      <c r="S47" s="22">
        <f t="shared" si="34"/>
        <v>0.8919337630857147</v>
      </c>
      <c r="T47" s="22">
        <f t="shared" si="34"/>
        <v>0.87827681026581117</v>
      </c>
      <c r="U47" s="29">
        <v>47928</v>
      </c>
      <c r="V47" s="30">
        <v>53643</v>
      </c>
      <c r="W47" s="30">
        <v>68566</v>
      </c>
      <c r="X47" s="30">
        <v>122603</v>
      </c>
      <c r="Y47" s="30">
        <v>205016</v>
      </c>
      <c r="Z47" s="30">
        <v>186542</v>
      </c>
      <c r="AA47" s="31">
        <v>170554</v>
      </c>
      <c r="AB47" s="31">
        <v>152276</v>
      </c>
      <c r="AC47" s="32">
        <f t="shared" si="18"/>
        <v>0.10832606307719429</v>
      </c>
      <c r="AD47" s="33">
        <f t="shared" si="19"/>
        <v>0.11687386433454906</v>
      </c>
      <c r="AE47" s="33">
        <f t="shared" si="20"/>
        <v>0.14389114252916499</v>
      </c>
      <c r="AF47" s="33">
        <f t="shared" si="21"/>
        <v>0.23631853262503758</v>
      </c>
      <c r="AG47" s="33">
        <f t="shared" si="22"/>
        <v>0.3917820103919234</v>
      </c>
      <c r="AH47" s="33">
        <f t="shared" si="23"/>
        <v>0.38126285067262922</v>
      </c>
      <c r="AI47" s="33">
        <f t="shared" si="35"/>
        <v>0.39082034830430795</v>
      </c>
      <c r="AJ47" s="33">
        <f t="shared" si="35"/>
        <v>0.39729701523690253</v>
      </c>
      <c r="AK47" s="34">
        <v>394514</v>
      </c>
      <c r="AL47" s="35">
        <v>405339</v>
      </c>
      <c r="AM47" s="35">
        <v>407947</v>
      </c>
      <c r="AN47" s="35">
        <v>396201</v>
      </c>
      <c r="AO47" s="35">
        <v>318275</v>
      </c>
      <c r="AP47" s="35">
        <v>302732</v>
      </c>
      <c r="AQ47" s="36">
        <v>265846</v>
      </c>
      <c r="AR47" s="36">
        <v>231004</v>
      </c>
      <c r="AS47" s="37">
        <f t="shared" si="24"/>
        <v>0.89167393692280572</v>
      </c>
      <c r="AT47" s="38">
        <f t="shared" si="25"/>
        <v>0.88312613566545095</v>
      </c>
      <c r="AU47" s="38">
        <f t="shared" si="26"/>
        <v>0.85610885747083498</v>
      </c>
      <c r="AV47" s="38">
        <f t="shared" si="27"/>
        <v>0.76368146737496245</v>
      </c>
      <c r="AW47" s="38">
        <f t="shared" si="28"/>
        <v>0.6082179896080766</v>
      </c>
      <c r="AX47" s="38">
        <f t="shared" si="29"/>
        <v>0.61873714932737078</v>
      </c>
      <c r="AY47" s="38">
        <f t="shared" si="36"/>
        <v>0.60917965169569199</v>
      </c>
      <c r="AZ47" s="38">
        <f t="shared" si="36"/>
        <v>0.60270298476309747</v>
      </c>
      <c r="BA47" s="142">
        <v>85168</v>
      </c>
      <c r="BB47" s="143">
        <f t="shared" si="30"/>
        <v>119848</v>
      </c>
      <c r="BC47" s="148">
        <f t="shared" si="31"/>
        <v>318275</v>
      </c>
      <c r="BD47" s="142">
        <v>63487</v>
      </c>
      <c r="BE47" s="143">
        <f t="shared" si="32"/>
        <v>88789</v>
      </c>
      <c r="BF47" s="148">
        <f t="shared" si="33"/>
        <v>231004</v>
      </c>
      <c r="BG47" s="109"/>
    </row>
    <row r="48" spans="2:59" x14ac:dyDescent="0.15">
      <c r="B48" s="9" t="s">
        <v>134</v>
      </c>
      <c r="C48" s="10" t="s">
        <v>17</v>
      </c>
      <c r="D48" s="5" t="s">
        <v>135</v>
      </c>
      <c r="E48" s="6">
        <v>4716</v>
      </c>
      <c r="F48" s="13">
        <v>557776</v>
      </c>
      <c r="G48" s="14">
        <v>623817</v>
      </c>
      <c r="H48" s="14">
        <v>701057</v>
      </c>
      <c r="I48" s="14">
        <v>817168</v>
      </c>
      <c r="J48" s="14">
        <v>874349</v>
      </c>
      <c r="K48" s="14">
        <v>829945</v>
      </c>
      <c r="L48" s="15">
        <v>762886</v>
      </c>
      <c r="M48" s="15">
        <v>695119</v>
      </c>
      <c r="N48" s="16">
        <f t="shared" si="2"/>
        <v>1.1184005765755429</v>
      </c>
      <c r="O48" s="17">
        <f t="shared" si="3"/>
        <v>1.1238183633982401</v>
      </c>
      <c r="P48" s="17">
        <f t="shared" si="4"/>
        <v>1.1656227667650418</v>
      </c>
      <c r="Q48" s="17">
        <f t="shared" si="5"/>
        <v>1.069974595187281</v>
      </c>
      <c r="R48" s="17">
        <f t="shared" si="6"/>
        <v>0.94921478723027075</v>
      </c>
      <c r="S48" s="17">
        <f t="shared" ref="S48:T58" si="37">L48/K48</f>
        <v>0.91920066992391058</v>
      </c>
      <c r="T48" s="17">
        <f t="shared" si="37"/>
        <v>0.91117021416043809</v>
      </c>
      <c r="U48" s="23">
        <v>150218</v>
      </c>
      <c r="V48" s="24">
        <v>286878</v>
      </c>
      <c r="W48" s="24">
        <v>392438</v>
      </c>
      <c r="X48" s="24">
        <v>370253</v>
      </c>
      <c r="Y48" s="24">
        <v>455262</v>
      </c>
      <c r="Z48" s="24">
        <v>420162</v>
      </c>
      <c r="AA48" s="25">
        <v>374502</v>
      </c>
      <c r="AB48" s="25">
        <v>330385</v>
      </c>
      <c r="AC48" s="26">
        <f t="shared" si="18"/>
        <v>0.26931599781991339</v>
      </c>
      <c r="AD48" s="27">
        <f t="shared" si="19"/>
        <v>0.45987525187675232</v>
      </c>
      <c r="AE48" s="27">
        <f t="shared" si="20"/>
        <v>0.55978044581253739</v>
      </c>
      <c r="AF48" s="27">
        <f t="shared" si="21"/>
        <v>0.45309287686253008</v>
      </c>
      <c r="AG48" s="27">
        <f t="shared" si="22"/>
        <v>0.52068681956518503</v>
      </c>
      <c r="AH48" s="27">
        <f t="shared" si="23"/>
        <v>0.50625282398231208</v>
      </c>
      <c r="AI48" s="27">
        <f t="shared" ref="AI48:AJ58" si="38">AA48/L48</f>
        <v>0.4909016550310269</v>
      </c>
      <c r="AJ48" s="27">
        <f t="shared" si="38"/>
        <v>0.47529271966382736</v>
      </c>
      <c r="AK48" s="39">
        <v>407558</v>
      </c>
      <c r="AL48" s="40">
        <v>336939</v>
      </c>
      <c r="AM48" s="40">
        <v>308619</v>
      </c>
      <c r="AN48" s="40">
        <v>446915</v>
      </c>
      <c r="AO48" s="40">
        <v>419087</v>
      </c>
      <c r="AP48" s="40">
        <v>409783</v>
      </c>
      <c r="AQ48" s="41">
        <v>388384</v>
      </c>
      <c r="AR48" s="41">
        <v>364734</v>
      </c>
      <c r="AS48" s="42">
        <f t="shared" si="24"/>
        <v>0.73068400218008667</v>
      </c>
      <c r="AT48" s="43">
        <f t="shared" si="25"/>
        <v>0.54012474812324773</v>
      </c>
      <c r="AU48" s="43">
        <f t="shared" si="26"/>
        <v>0.44021955418746267</v>
      </c>
      <c r="AV48" s="43">
        <f t="shared" si="27"/>
        <v>0.54690712313746992</v>
      </c>
      <c r="AW48" s="43">
        <f t="shared" si="28"/>
        <v>0.47931318043481491</v>
      </c>
      <c r="AX48" s="43">
        <f t="shared" si="29"/>
        <v>0.49374717601768792</v>
      </c>
      <c r="AY48" s="43">
        <f t="shared" ref="AY48:AZ58" si="39">AQ48/L48</f>
        <v>0.5090983449689731</v>
      </c>
      <c r="AZ48" s="43">
        <f t="shared" si="39"/>
        <v>0.52470728033617264</v>
      </c>
      <c r="BA48" s="140">
        <v>252715</v>
      </c>
      <c r="BB48" s="141">
        <f t="shared" si="30"/>
        <v>202547</v>
      </c>
      <c r="BC48" s="147">
        <f t="shared" si="31"/>
        <v>419087</v>
      </c>
      <c r="BD48" s="140">
        <v>180540</v>
      </c>
      <c r="BE48" s="141">
        <f t="shared" si="32"/>
        <v>149845</v>
      </c>
      <c r="BF48" s="147">
        <f t="shared" si="33"/>
        <v>364734</v>
      </c>
      <c r="BG48" s="109"/>
    </row>
    <row r="49" spans="2:59" x14ac:dyDescent="0.15">
      <c r="B49" s="9" t="s">
        <v>136</v>
      </c>
      <c r="C49" s="10" t="s">
        <v>9</v>
      </c>
      <c r="D49" s="5" t="s">
        <v>9</v>
      </c>
      <c r="E49" s="6">
        <v>4418</v>
      </c>
      <c r="F49" s="13">
        <v>312672</v>
      </c>
      <c r="G49" s="14">
        <v>337351</v>
      </c>
      <c r="H49" s="14">
        <v>359393</v>
      </c>
      <c r="I49" s="14">
        <v>393840</v>
      </c>
      <c r="J49" s="14">
        <v>400789</v>
      </c>
      <c r="K49" s="14">
        <v>367281</v>
      </c>
      <c r="L49" s="15">
        <v>344360</v>
      </c>
      <c r="M49" s="15">
        <v>330668</v>
      </c>
      <c r="N49" s="16">
        <f t="shared" si="2"/>
        <v>1.0789293572817522</v>
      </c>
      <c r="O49" s="17">
        <f t="shared" si="3"/>
        <v>1.0653384753565278</v>
      </c>
      <c r="P49" s="17">
        <f t="shared" si="4"/>
        <v>1.0958477210184951</v>
      </c>
      <c r="Q49" s="17">
        <f t="shared" si="5"/>
        <v>1.0176442210034531</v>
      </c>
      <c r="R49" s="17">
        <f t="shared" si="6"/>
        <v>0.91639491103797754</v>
      </c>
      <c r="S49" s="17">
        <f t="shared" si="37"/>
        <v>0.93759274234169476</v>
      </c>
      <c r="T49" s="17">
        <f t="shared" si="37"/>
        <v>0.96023928446974094</v>
      </c>
      <c r="U49" s="23">
        <v>61944</v>
      </c>
      <c r="V49" s="24">
        <v>77393</v>
      </c>
      <c r="W49" s="24">
        <v>106377</v>
      </c>
      <c r="X49" s="24">
        <v>149915</v>
      </c>
      <c r="Y49" s="24">
        <v>185406</v>
      </c>
      <c r="Z49" s="24">
        <v>161723</v>
      </c>
      <c r="AA49" s="25">
        <v>157025</v>
      </c>
      <c r="AB49" s="25">
        <v>145167</v>
      </c>
      <c r="AC49" s="26">
        <f t="shared" si="18"/>
        <v>0.19811175928768807</v>
      </c>
      <c r="AD49" s="27">
        <f t="shared" si="19"/>
        <v>0.22941387456981008</v>
      </c>
      <c r="AE49" s="27">
        <f t="shared" si="20"/>
        <v>0.29599073994206898</v>
      </c>
      <c r="AF49" s="27">
        <f t="shared" si="21"/>
        <v>0.380649502335974</v>
      </c>
      <c r="AG49" s="27">
        <f t="shared" si="22"/>
        <v>0.46260251653613249</v>
      </c>
      <c r="AH49" s="27">
        <f t="shared" si="23"/>
        <v>0.44032498277885324</v>
      </c>
      <c r="AI49" s="27">
        <f t="shared" si="38"/>
        <v>0.45599082355674292</v>
      </c>
      <c r="AJ49" s="27">
        <f t="shared" si="38"/>
        <v>0.43901133463171521</v>
      </c>
      <c r="AK49" s="39">
        <v>250728</v>
      </c>
      <c r="AL49" s="40">
        <v>259958</v>
      </c>
      <c r="AM49" s="40">
        <v>253016</v>
      </c>
      <c r="AN49" s="40">
        <v>243925</v>
      </c>
      <c r="AO49" s="40">
        <v>215383</v>
      </c>
      <c r="AP49" s="40">
        <v>205558</v>
      </c>
      <c r="AQ49" s="41">
        <v>187335</v>
      </c>
      <c r="AR49" s="41">
        <v>185501</v>
      </c>
      <c r="AS49" s="42">
        <f t="shared" si="24"/>
        <v>0.80188824071231191</v>
      </c>
      <c r="AT49" s="43">
        <f t="shared" si="25"/>
        <v>0.77058612543018989</v>
      </c>
      <c r="AU49" s="43">
        <f t="shared" si="26"/>
        <v>0.70400926005793096</v>
      </c>
      <c r="AV49" s="43">
        <f t="shared" si="27"/>
        <v>0.61935049766402595</v>
      </c>
      <c r="AW49" s="43">
        <f t="shared" si="28"/>
        <v>0.53739748346386751</v>
      </c>
      <c r="AX49" s="43">
        <f t="shared" si="29"/>
        <v>0.55967501722114676</v>
      </c>
      <c r="AY49" s="43">
        <f t="shared" si="39"/>
        <v>0.54400917644325708</v>
      </c>
      <c r="AZ49" s="43">
        <f t="shared" si="39"/>
        <v>0.56098866536828484</v>
      </c>
      <c r="BA49" s="140">
        <v>131987</v>
      </c>
      <c r="BB49" s="141">
        <f t="shared" si="30"/>
        <v>53419</v>
      </c>
      <c r="BC49" s="147">
        <f t="shared" si="31"/>
        <v>215383</v>
      </c>
      <c r="BD49" s="140">
        <v>91520</v>
      </c>
      <c r="BE49" s="141">
        <f t="shared" si="32"/>
        <v>53647</v>
      </c>
      <c r="BF49" s="147">
        <f t="shared" si="33"/>
        <v>185501</v>
      </c>
      <c r="BG49" s="109"/>
    </row>
    <row r="50" spans="2:59" x14ac:dyDescent="0.15">
      <c r="B50" s="9" t="s">
        <v>137</v>
      </c>
      <c r="C50" s="10" t="s">
        <v>16</v>
      </c>
      <c r="D50" s="5" t="s">
        <v>35</v>
      </c>
      <c r="E50" s="6">
        <v>3864</v>
      </c>
      <c r="F50" s="13">
        <v>262580</v>
      </c>
      <c r="G50" s="14">
        <v>271989</v>
      </c>
      <c r="H50" s="14">
        <v>263103</v>
      </c>
      <c r="I50" s="14">
        <v>264569</v>
      </c>
      <c r="J50" s="14">
        <v>266797</v>
      </c>
      <c r="K50" s="14">
        <v>248015</v>
      </c>
      <c r="L50" s="15">
        <v>224384</v>
      </c>
      <c r="M50" s="15">
        <v>212224</v>
      </c>
      <c r="N50" s="16">
        <f t="shared" si="2"/>
        <v>1.0358328890242974</v>
      </c>
      <c r="O50" s="17">
        <f t="shared" si="3"/>
        <v>0.96732956112195712</v>
      </c>
      <c r="P50" s="17">
        <f t="shared" si="4"/>
        <v>1.0055719623113382</v>
      </c>
      <c r="Q50" s="17">
        <f t="shared" si="5"/>
        <v>1.0084212436075277</v>
      </c>
      <c r="R50" s="17">
        <f t="shared" si="6"/>
        <v>0.92960190706792056</v>
      </c>
      <c r="S50" s="17">
        <f t="shared" si="37"/>
        <v>0.9047194726125436</v>
      </c>
      <c r="T50" s="17">
        <f t="shared" si="37"/>
        <v>0.94580718767826588</v>
      </c>
      <c r="U50" s="23">
        <v>19583</v>
      </c>
      <c r="V50" s="24">
        <v>33291</v>
      </c>
      <c r="W50" s="24">
        <v>50895</v>
      </c>
      <c r="X50" s="24">
        <v>63641</v>
      </c>
      <c r="Y50" s="24">
        <v>106989</v>
      </c>
      <c r="Z50" s="24">
        <v>98307</v>
      </c>
      <c r="AA50" s="25">
        <v>88259</v>
      </c>
      <c r="AB50" s="25">
        <v>82353</v>
      </c>
      <c r="AC50" s="26">
        <f t="shared" si="18"/>
        <v>7.4579175870210984E-2</v>
      </c>
      <c r="AD50" s="27">
        <f t="shared" si="19"/>
        <v>0.12239833228549683</v>
      </c>
      <c r="AE50" s="27">
        <f t="shared" si="20"/>
        <v>0.19344135186599926</v>
      </c>
      <c r="AF50" s="27">
        <f t="shared" si="21"/>
        <v>0.24054594453620795</v>
      </c>
      <c r="AG50" s="27">
        <f t="shared" si="22"/>
        <v>0.40101275501598593</v>
      </c>
      <c r="AH50" s="27">
        <f t="shared" si="23"/>
        <v>0.39637521924077174</v>
      </c>
      <c r="AI50" s="27">
        <f t="shared" si="38"/>
        <v>0.39333909726183686</v>
      </c>
      <c r="AJ50" s="27">
        <f t="shared" si="38"/>
        <v>0.38804753468033776</v>
      </c>
      <c r="AK50" s="39">
        <v>242997</v>
      </c>
      <c r="AL50" s="40">
        <v>238698</v>
      </c>
      <c r="AM50" s="40">
        <v>212208</v>
      </c>
      <c r="AN50" s="40">
        <v>200928</v>
      </c>
      <c r="AO50" s="40">
        <v>159808</v>
      </c>
      <c r="AP50" s="40">
        <v>149708</v>
      </c>
      <c r="AQ50" s="41">
        <v>136125</v>
      </c>
      <c r="AR50" s="41">
        <v>129871</v>
      </c>
      <c r="AS50" s="42">
        <f t="shared" si="24"/>
        <v>0.92542082412978899</v>
      </c>
      <c r="AT50" s="43">
        <f t="shared" si="25"/>
        <v>0.87760166771450321</v>
      </c>
      <c r="AU50" s="43">
        <f t="shared" si="26"/>
        <v>0.8065586481340008</v>
      </c>
      <c r="AV50" s="43">
        <f t="shared" si="27"/>
        <v>0.75945405546379208</v>
      </c>
      <c r="AW50" s="43">
        <f t="shared" si="28"/>
        <v>0.59898724498401401</v>
      </c>
      <c r="AX50" s="43">
        <f t="shared" si="29"/>
        <v>0.60362478075922832</v>
      </c>
      <c r="AY50" s="43">
        <f t="shared" si="39"/>
        <v>0.6066609027381632</v>
      </c>
      <c r="AZ50" s="43">
        <f t="shared" si="39"/>
        <v>0.6119524653196623</v>
      </c>
      <c r="BA50" s="140">
        <v>68404</v>
      </c>
      <c r="BB50" s="141">
        <f t="shared" si="30"/>
        <v>38585</v>
      </c>
      <c r="BC50" s="147">
        <f t="shared" si="31"/>
        <v>159808</v>
      </c>
      <c r="BD50" s="140">
        <v>52359</v>
      </c>
      <c r="BE50" s="141">
        <f t="shared" si="32"/>
        <v>29994</v>
      </c>
      <c r="BF50" s="147">
        <f t="shared" si="33"/>
        <v>129871</v>
      </c>
      <c r="BG50" s="109"/>
    </row>
    <row r="51" spans="2:59" x14ac:dyDescent="0.15">
      <c r="B51" s="9" t="s">
        <v>138</v>
      </c>
      <c r="C51" s="10" t="s">
        <v>27</v>
      </c>
      <c r="D51" s="5" t="s">
        <v>27</v>
      </c>
      <c r="E51" s="6">
        <v>5432</v>
      </c>
      <c r="F51" s="13">
        <v>335116</v>
      </c>
      <c r="G51" s="14">
        <v>372687</v>
      </c>
      <c r="H51" s="14">
        <v>414756</v>
      </c>
      <c r="I51" s="14">
        <v>481645</v>
      </c>
      <c r="J51" s="14">
        <v>452873</v>
      </c>
      <c r="K51" s="14">
        <v>421724</v>
      </c>
      <c r="L51" s="15">
        <v>397322</v>
      </c>
      <c r="M51" s="15">
        <v>388326</v>
      </c>
      <c r="N51" s="16">
        <f t="shared" si="2"/>
        <v>1.1121134174435121</v>
      </c>
      <c r="O51" s="17">
        <f t="shared" si="3"/>
        <v>1.1128802453533393</v>
      </c>
      <c r="P51" s="17">
        <f t="shared" si="4"/>
        <v>1.161273134083654</v>
      </c>
      <c r="Q51" s="17">
        <f t="shared" si="5"/>
        <v>0.94026305681570455</v>
      </c>
      <c r="R51" s="17">
        <f t="shared" si="6"/>
        <v>0.93121912765830595</v>
      </c>
      <c r="S51" s="17">
        <f t="shared" si="37"/>
        <v>0.94213751173753446</v>
      </c>
      <c r="T51" s="17">
        <f t="shared" si="37"/>
        <v>0.97735841458565098</v>
      </c>
      <c r="U51" s="23">
        <v>95695</v>
      </c>
      <c r="V51" s="24">
        <v>169631</v>
      </c>
      <c r="W51" s="24">
        <v>247163</v>
      </c>
      <c r="X51" s="24">
        <v>270322</v>
      </c>
      <c r="Y51" s="24">
        <v>307715</v>
      </c>
      <c r="Z51" s="24">
        <v>277574</v>
      </c>
      <c r="AA51" s="25">
        <v>262868</v>
      </c>
      <c r="AB51" s="25">
        <v>246471</v>
      </c>
      <c r="AC51" s="26">
        <f t="shared" si="18"/>
        <v>0.28555783668938517</v>
      </c>
      <c r="AD51" s="27">
        <f t="shared" si="19"/>
        <v>0.45515674010630902</v>
      </c>
      <c r="AE51" s="27">
        <f t="shared" si="20"/>
        <v>0.59592386849135393</v>
      </c>
      <c r="AF51" s="27">
        <f t="shared" si="21"/>
        <v>0.56124739175118599</v>
      </c>
      <c r="AG51" s="27">
        <f t="shared" si="22"/>
        <v>0.67947305315176665</v>
      </c>
      <c r="AH51" s="27">
        <f t="shared" si="23"/>
        <v>0.65818876800940895</v>
      </c>
      <c r="AI51" s="27">
        <f t="shared" si="38"/>
        <v>0.66159940803680639</v>
      </c>
      <c r="AJ51" s="27">
        <f t="shared" si="38"/>
        <v>0.63470125616106055</v>
      </c>
      <c r="AK51" s="39">
        <v>239421</v>
      </c>
      <c r="AL51" s="40">
        <v>203056</v>
      </c>
      <c r="AM51" s="40">
        <v>167593</v>
      </c>
      <c r="AN51" s="40">
        <v>211323</v>
      </c>
      <c r="AO51" s="40">
        <v>145158</v>
      </c>
      <c r="AP51" s="40">
        <v>144150</v>
      </c>
      <c r="AQ51" s="41">
        <v>134454</v>
      </c>
      <c r="AR51" s="41">
        <v>141855</v>
      </c>
      <c r="AS51" s="42">
        <f t="shared" si="24"/>
        <v>0.71444216331061483</v>
      </c>
      <c r="AT51" s="43">
        <f t="shared" si="25"/>
        <v>0.54484325989369098</v>
      </c>
      <c r="AU51" s="43">
        <f t="shared" si="26"/>
        <v>0.40407613150864607</v>
      </c>
      <c r="AV51" s="43">
        <f t="shared" si="27"/>
        <v>0.43875260824881396</v>
      </c>
      <c r="AW51" s="43">
        <f t="shared" si="28"/>
        <v>0.32052694684823341</v>
      </c>
      <c r="AX51" s="43">
        <f t="shared" si="29"/>
        <v>0.34181123199059099</v>
      </c>
      <c r="AY51" s="43">
        <f t="shared" si="39"/>
        <v>0.33840059196319361</v>
      </c>
      <c r="AZ51" s="43">
        <f t="shared" si="39"/>
        <v>0.36529874383893945</v>
      </c>
      <c r="BA51" s="140">
        <v>169610</v>
      </c>
      <c r="BB51" s="141">
        <f t="shared" si="30"/>
        <v>138105</v>
      </c>
      <c r="BC51" s="147">
        <f t="shared" si="31"/>
        <v>145158</v>
      </c>
      <c r="BD51" s="140">
        <v>134309</v>
      </c>
      <c r="BE51" s="141">
        <f t="shared" si="32"/>
        <v>112162</v>
      </c>
      <c r="BF51" s="147">
        <f t="shared" si="33"/>
        <v>141855</v>
      </c>
      <c r="BG51" s="109"/>
    </row>
    <row r="52" spans="2:59" x14ac:dyDescent="0.15">
      <c r="B52" s="9" t="s">
        <v>139</v>
      </c>
      <c r="C52" s="10" t="s">
        <v>31</v>
      </c>
      <c r="D52" s="5" t="s">
        <v>31</v>
      </c>
      <c r="E52" s="6">
        <v>8553</v>
      </c>
      <c r="F52" s="13">
        <v>439751</v>
      </c>
      <c r="G52" s="14">
        <v>507674</v>
      </c>
      <c r="H52" s="14">
        <v>572781</v>
      </c>
      <c r="I52" s="14">
        <v>633899</v>
      </c>
      <c r="J52" s="14">
        <v>701830</v>
      </c>
      <c r="K52" s="14">
        <v>688435</v>
      </c>
      <c r="L52" s="15">
        <v>634810</v>
      </c>
      <c r="M52" s="15">
        <v>642551</v>
      </c>
      <c r="N52" s="16">
        <f t="shared" si="2"/>
        <v>1.1544578636546592</v>
      </c>
      <c r="O52" s="17">
        <f t="shared" si="3"/>
        <v>1.1282456852231944</v>
      </c>
      <c r="P52" s="17">
        <f t="shared" si="4"/>
        <v>1.1067039584064415</v>
      </c>
      <c r="Q52" s="17">
        <f t="shared" si="5"/>
        <v>1.1071637595263599</v>
      </c>
      <c r="R52" s="17">
        <f t="shared" si="6"/>
        <v>0.98091418149694365</v>
      </c>
      <c r="S52" s="17">
        <f t="shared" si="37"/>
        <v>0.92210593592713908</v>
      </c>
      <c r="T52" s="17">
        <f t="shared" si="37"/>
        <v>1.012194199839322</v>
      </c>
      <c r="U52" s="23">
        <v>72758</v>
      </c>
      <c r="V52" s="24">
        <v>107029</v>
      </c>
      <c r="W52" s="24">
        <v>146687</v>
      </c>
      <c r="X52" s="24">
        <v>165801</v>
      </c>
      <c r="Y52" s="24">
        <v>250436</v>
      </c>
      <c r="Z52" s="24">
        <v>229088</v>
      </c>
      <c r="AA52" s="25">
        <v>262153</v>
      </c>
      <c r="AB52" s="25">
        <v>252460</v>
      </c>
      <c r="AC52" s="26">
        <f t="shared" si="18"/>
        <v>0.16545272210864784</v>
      </c>
      <c r="AD52" s="27">
        <f t="shared" si="19"/>
        <v>0.2108222993495826</v>
      </c>
      <c r="AE52" s="27">
        <f t="shared" si="20"/>
        <v>0.2560961344737343</v>
      </c>
      <c r="AF52" s="27">
        <f t="shared" si="21"/>
        <v>0.26155744053863472</v>
      </c>
      <c r="AG52" s="27">
        <f t="shared" si="22"/>
        <v>0.3568328512602767</v>
      </c>
      <c r="AH52" s="27">
        <f t="shared" si="23"/>
        <v>0.33276634685918061</v>
      </c>
      <c r="AI52" s="27">
        <f t="shared" si="38"/>
        <v>0.41296293379121313</v>
      </c>
      <c r="AJ52" s="27">
        <f t="shared" si="38"/>
        <v>0.39290266453557771</v>
      </c>
      <c r="AK52" s="39">
        <v>366993</v>
      </c>
      <c r="AL52" s="40">
        <v>400645</v>
      </c>
      <c r="AM52" s="40">
        <v>426094</v>
      </c>
      <c r="AN52" s="40">
        <v>468098</v>
      </c>
      <c r="AO52" s="40">
        <v>451394</v>
      </c>
      <c r="AP52" s="40">
        <v>459347</v>
      </c>
      <c r="AQ52" s="41">
        <v>372657</v>
      </c>
      <c r="AR52" s="41">
        <v>390091</v>
      </c>
      <c r="AS52" s="42">
        <f t="shared" si="24"/>
        <v>0.83454727789135219</v>
      </c>
      <c r="AT52" s="43">
        <f t="shared" si="25"/>
        <v>0.78917770065041737</v>
      </c>
      <c r="AU52" s="43">
        <f t="shared" si="26"/>
        <v>0.74390386552626575</v>
      </c>
      <c r="AV52" s="43">
        <f t="shared" si="27"/>
        <v>0.73844255946136528</v>
      </c>
      <c r="AW52" s="43">
        <f t="shared" si="28"/>
        <v>0.64316714873972325</v>
      </c>
      <c r="AX52" s="43">
        <f t="shared" si="29"/>
        <v>0.66723365314081939</v>
      </c>
      <c r="AY52" s="43">
        <f t="shared" si="39"/>
        <v>0.58703706620878693</v>
      </c>
      <c r="AZ52" s="43">
        <f t="shared" si="39"/>
        <v>0.60709733546442224</v>
      </c>
      <c r="BA52" s="140">
        <v>114462</v>
      </c>
      <c r="BB52" s="141">
        <f t="shared" si="30"/>
        <v>135974</v>
      </c>
      <c r="BC52" s="147">
        <f t="shared" si="31"/>
        <v>451394</v>
      </c>
      <c r="BD52" s="140">
        <v>84322</v>
      </c>
      <c r="BE52" s="141">
        <f t="shared" si="32"/>
        <v>168138</v>
      </c>
      <c r="BF52" s="147">
        <f t="shared" si="33"/>
        <v>390091</v>
      </c>
      <c r="BG52" s="109"/>
    </row>
    <row r="53" spans="2:59" x14ac:dyDescent="0.15">
      <c r="B53" s="11" t="s">
        <v>140</v>
      </c>
      <c r="C53" s="12" t="s">
        <v>4</v>
      </c>
      <c r="D53" s="7" t="s">
        <v>3</v>
      </c>
      <c r="E53" s="8">
        <v>5790</v>
      </c>
      <c r="F53" s="18">
        <v>487394</v>
      </c>
      <c r="G53" s="19">
        <v>510488</v>
      </c>
      <c r="H53" s="19">
        <v>516222</v>
      </c>
      <c r="I53" s="19">
        <v>518943</v>
      </c>
      <c r="J53" s="19">
        <v>483840</v>
      </c>
      <c r="K53" s="19">
        <v>436025</v>
      </c>
      <c r="L53" s="20">
        <v>380123</v>
      </c>
      <c r="M53" s="20">
        <v>323544</v>
      </c>
      <c r="N53" s="21">
        <f t="shared" si="2"/>
        <v>1.0473826103727168</v>
      </c>
      <c r="O53" s="22">
        <f t="shared" si="3"/>
        <v>1.0112323893999466</v>
      </c>
      <c r="P53" s="22">
        <f t="shared" si="4"/>
        <v>1.0052709880632751</v>
      </c>
      <c r="Q53" s="22">
        <f t="shared" si="5"/>
        <v>0.93235673282036757</v>
      </c>
      <c r="R53" s="22">
        <f t="shared" si="6"/>
        <v>0.9011760085978836</v>
      </c>
      <c r="S53" s="22">
        <f t="shared" si="37"/>
        <v>0.87179175505991624</v>
      </c>
      <c r="T53" s="22">
        <f t="shared" si="37"/>
        <v>0.85115607316579112</v>
      </c>
      <c r="U53" s="29">
        <v>55294</v>
      </c>
      <c r="V53" s="30">
        <v>67114</v>
      </c>
      <c r="W53" s="30">
        <v>91728</v>
      </c>
      <c r="X53" s="30">
        <v>123396</v>
      </c>
      <c r="Y53" s="30">
        <v>163236</v>
      </c>
      <c r="Z53" s="30">
        <v>140093</v>
      </c>
      <c r="AA53" s="31">
        <v>123188</v>
      </c>
      <c r="AB53" s="31">
        <v>104977</v>
      </c>
      <c r="AC53" s="32">
        <f t="shared" si="18"/>
        <v>0.11344825746726468</v>
      </c>
      <c r="AD53" s="33">
        <f t="shared" si="19"/>
        <v>0.13147027941890896</v>
      </c>
      <c r="AE53" s="33">
        <f t="shared" si="20"/>
        <v>0.17769099340981206</v>
      </c>
      <c r="AF53" s="33">
        <f t="shared" si="21"/>
        <v>0.23778334036686111</v>
      </c>
      <c r="AG53" s="33">
        <f t="shared" si="22"/>
        <v>0.33737599206349206</v>
      </c>
      <c r="AH53" s="33">
        <f t="shared" si="23"/>
        <v>0.32129579725933144</v>
      </c>
      <c r="AI53" s="33">
        <f t="shared" si="38"/>
        <v>0.32407404971548681</v>
      </c>
      <c r="AJ53" s="33">
        <f t="shared" si="38"/>
        <v>0.32445973345201889</v>
      </c>
      <c r="AK53" s="34">
        <v>432100</v>
      </c>
      <c r="AL53" s="35">
        <v>443374</v>
      </c>
      <c r="AM53" s="35">
        <v>424494</v>
      </c>
      <c r="AN53" s="35">
        <v>395547</v>
      </c>
      <c r="AO53" s="35">
        <v>320604</v>
      </c>
      <c r="AP53" s="35">
        <v>295932</v>
      </c>
      <c r="AQ53" s="36">
        <v>256935</v>
      </c>
      <c r="AR53" s="36">
        <v>218567</v>
      </c>
      <c r="AS53" s="37">
        <f t="shared" si="24"/>
        <v>0.88655174253273528</v>
      </c>
      <c r="AT53" s="38">
        <f t="shared" si="25"/>
        <v>0.86852972058109101</v>
      </c>
      <c r="AU53" s="38">
        <f t="shared" si="26"/>
        <v>0.82230900659018791</v>
      </c>
      <c r="AV53" s="38">
        <f t="shared" si="27"/>
        <v>0.76221665963313889</v>
      </c>
      <c r="AW53" s="38">
        <f t="shared" si="28"/>
        <v>0.66262400793650789</v>
      </c>
      <c r="AX53" s="38">
        <f t="shared" si="29"/>
        <v>0.67870420274066856</v>
      </c>
      <c r="AY53" s="38">
        <f t="shared" si="39"/>
        <v>0.67592595028451319</v>
      </c>
      <c r="AZ53" s="38">
        <f t="shared" si="39"/>
        <v>0.67554026654798116</v>
      </c>
      <c r="BA53" s="142">
        <v>58478</v>
      </c>
      <c r="BB53" s="143">
        <f t="shared" si="30"/>
        <v>104758</v>
      </c>
      <c r="BC53" s="148">
        <f t="shared" si="31"/>
        <v>320604</v>
      </c>
      <c r="BD53" s="142">
        <v>40390</v>
      </c>
      <c r="BE53" s="143">
        <f t="shared" si="32"/>
        <v>64587</v>
      </c>
      <c r="BF53" s="148">
        <f t="shared" si="33"/>
        <v>218567</v>
      </c>
      <c r="BG53" s="109"/>
    </row>
    <row r="54" spans="2:59" x14ac:dyDescent="0.15">
      <c r="B54" s="9" t="s">
        <v>141</v>
      </c>
      <c r="C54" s="10" t="s">
        <v>142</v>
      </c>
      <c r="D54" s="5" t="s">
        <v>46</v>
      </c>
      <c r="E54" s="6">
        <v>8697</v>
      </c>
      <c r="F54" s="13">
        <v>588936</v>
      </c>
      <c r="G54" s="14">
        <v>568881</v>
      </c>
      <c r="H54" s="14">
        <v>607596</v>
      </c>
      <c r="I54" s="14">
        <v>696884</v>
      </c>
      <c r="J54" s="14">
        <v>700033</v>
      </c>
      <c r="K54" s="14">
        <v>677926</v>
      </c>
      <c r="L54" s="15">
        <v>683540</v>
      </c>
      <c r="M54" s="15">
        <v>650533</v>
      </c>
      <c r="N54" s="16">
        <f t="shared" si="2"/>
        <v>0.96594706385753293</v>
      </c>
      <c r="O54" s="17">
        <f t="shared" si="3"/>
        <v>1.0680546546641565</v>
      </c>
      <c r="P54" s="17">
        <f t="shared" si="4"/>
        <v>1.1469529094990751</v>
      </c>
      <c r="Q54" s="17">
        <f t="shared" si="5"/>
        <v>1.0045186860367006</v>
      </c>
      <c r="R54" s="17">
        <f t="shared" si="6"/>
        <v>0.96842006019716209</v>
      </c>
      <c r="S54" s="17">
        <f t="shared" si="37"/>
        <v>1.0082811398294209</v>
      </c>
      <c r="T54" s="17">
        <f t="shared" si="37"/>
        <v>0.95171167744389507</v>
      </c>
      <c r="U54" s="23">
        <v>148483</v>
      </c>
      <c r="V54" s="24">
        <v>227661</v>
      </c>
      <c r="W54" s="24">
        <v>273352</v>
      </c>
      <c r="X54" s="24">
        <v>356296</v>
      </c>
      <c r="Y54" s="24">
        <v>425129</v>
      </c>
      <c r="Z54" s="24">
        <v>407754</v>
      </c>
      <c r="AA54" s="25">
        <v>422349</v>
      </c>
      <c r="AB54" s="25">
        <v>345458</v>
      </c>
      <c r="AC54" s="26">
        <f t="shared" si="18"/>
        <v>0.25212077373432767</v>
      </c>
      <c r="AD54" s="27">
        <f t="shared" si="19"/>
        <v>0.40019090108476113</v>
      </c>
      <c r="AE54" s="27">
        <f t="shared" si="20"/>
        <v>0.44989104602400282</v>
      </c>
      <c r="AF54" s="27">
        <f t="shared" si="21"/>
        <v>0.51127016834939532</v>
      </c>
      <c r="AG54" s="27">
        <f t="shared" si="22"/>
        <v>0.60729851307009808</v>
      </c>
      <c r="AH54" s="27">
        <f t="shared" si="23"/>
        <v>0.60147272711180866</v>
      </c>
      <c r="AI54" s="27">
        <f t="shared" si="38"/>
        <v>0.61788483483044154</v>
      </c>
      <c r="AJ54" s="27">
        <f t="shared" si="38"/>
        <v>0.53103839467021663</v>
      </c>
      <c r="AK54" s="39">
        <v>440453</v>
      </c>
      <c r="AL54" s="40">
        <v>341220</v>
      </c>
      <c r="AM54" s="40">
        <v>334244</v>
      </c>
      <c r="AN54" s="40">
        <v>340588</v>
      </c>
      <c r="AO54" s="40">
        <v>274904</v>
      </c>
      <c r="AP54" s="40">
        <v>270172</v>
      </c>
      <c r="AQ54" s="41">
        <v>261191</v>
      </c>
      <c r="AR54" s="41">
        <v>305075</v>
      </c>
      <c r="AS54" s="42">
        <f t="shared" si="24"/>
        <v>0.74787922626567238</v>
      </c>
      <c r="AT54" s="43">
        <f t="shared" si="25"/>
        <v>0.59980909891523881</v>
      </c>
      <c r="AU54" s="43">
        <f t="shared" si="26"/>
        <v>0.55010895397599724</v>
      </c>
      <c r="AV54" s="43">
        <f t="shared" si="27"/>
        <v>0.48872983165060468</v>
      </c>
      <c r="AW54" s="43">
        <f t="shared" si="28"/>
        <v>0.39270148692990187</v>
      </c>
      <c r="AX54" s="43">
        <f t="shared" si="29"/>
        <v>0.39852727288819134</v>
      </c>
      <c r="AY54" s="43">
        <f t="shared" si="39"/>
        <v>0.38211516516955846</v>
      </c>
      <c r="AZ54" s="43">
        <f t="shared" si="39"/>
        <v>0.46896160532978343</v>
      </c>
      <c r="BA54" s="140">
        <v>334115</v>
      </c>
      <c r="BB54" s="141">
        <f t="shared" si="30"/>
        <v>91014</v>
      </c>
      <c r="BC54" s="147">
        <f t="shared" si="31"/>
        <v>274904</v>
      </c>
      <c r="BD54" s="140">
        <v>250849</v>
      </c>
      <c r="BE54" s="141">
        <f t="shared" si="32"/>
        <v>94609</v>
      </c>
      <c r="BF54" s="147">
        <f t="shared" si="33"/>
        <v>305075</v>
      </c>
      <c r="BG54" s="109"/>
    </row>
    <row r="55" spans="2:59" x14ac:dyDescent="0.15">
      <c r="B55" s="9" t="s">
        <v>143</v>
      </c>
      <c r="C55" s="10" t="s">
        <v>6</v>
      </c>
      <c r="D55" s="5" t="s">
        <v>6</v>
      </c>
      <c r="E55" s="6">
        <v>8499</v>
      </c>
      <c r="F55" s="13">
        <v>192228</v>
      </c>
      <c r="G55" s="14">
        <v>223719</v>
      </c>
      <c r="H55" s="14">
        <v>236709</v>
      </c>
      <c r="I55" s="14">
        <v>254531</v>
      </c>
      <c r="J55" s="14">
        <v>270997</v>
      </c>
      <c r="K55" s="14">
        <v>256492</v>
      </c>
      <c r="L55" s="15">
        <v>213083</v>
      </c>
      <c r="M55" s="15">
        <v>193355</v>
      </c>
      <c r="N55" s="16">
        <f t="shared" si="2"/>
        <v>1.1638210874586428</v>
      </c>
      <c r="O55" s="17">
        <f t="shared" si="3"/>
        <v>1.0580639105306211</v>
      </c>
      <c r="P55" s="17">
        <f t="shared" si="4"/>
        <v>1.0752907578503563</v>
      </c>
      <c r="Q55" s="17">
        <f t="shared" si="5"/>
        <v>1.0646915306976361</v>
      </c>
      <c r="R55" s="17">
        <f t="shared" si="6"/>
        <v>0.94647542223714654</v>
      </c>
      <c r="S55" s="17">
        <f t="shared" si="37"/>
        <v>0.8307588540773202</v>
      </c>
      <c r="T55" s="17">
        <f t="shared" si="37"/>
        <v>0.90741635888362748</v>
      </c>
      <c r="U55" s="23">
        <v>38907</v>
      </c>
      <c r="V55" s="24">
        <v>47022</v>
      </c>
      <c r="W55" s="24">
        <v>65511</v>
      </c>
      <c r="X55" s="24">
        <v>91095</v>
      </c>
      <c r="Y55" s="24">
        <v>131568</v>
      </c>
      <c r="Z55" s="24">
        <v>122512</v>
      </c>
      <c r="AA55" s="25">
        <v>99581</v>
      </c>
      <c r="AB55" s="25">
        <v>89611</v>
      </c>
      <c r="AC55" s="26">
        <f t="shared" si="18"/>
        <v>0.20240027467382482</v>
      </c>
      <c r="AD55" s="27">
        <f t="shared" si="19"/>
        <v>0.21018331031338419</v>
      </c>
      <c r="AE55" s="27">
        <f t="shared" si="20"/>
        <v>0.27675753773620776</v>
      </c>
      <c r="AF55" s="27">
        <f t="shared" si="21"/>
        <v>0.35789353752588093</v>
      </c>
      <c r="AG55" s="27">
        <f t="shared" si="22"/>
        <v>0.48549614940386793</v>
      </c>
      <c r="AH55" s="27">
        <f t="shared" si="23"/>
        <v>0.47764452692481635</v>
      </c>
      <c r="AI55" s="27">
        <f t="shared" si="38"/>
        <v>0.46733432512213552</v>
      </c>
      <c r="AJ55" s="27">
        <f t="shared" si="38"/>
        <v>0.46345323368932789</v>
      </c>
      <c r="AK55" s="39">
        <v>153321</v>
      </c>
      <c r="AL55" s="40">
        <v>176697</v>
      </c>
      <c r="AM55" s="40">
        <v>171198</v>
      </c>
      <c r="AN55" s="40">
        <v>163436</v>
      </c>
      <c r="AO55" s="40">
        <v>139429</v>
      </c>
      <c r="AP55" s="40">
        <v>133980</v>
      </c>
      <c r="AQ55" s="41">
        <v>113502</v>
      </c>
      <c r="AR55" s="41">
        <v>103744</v>
      </c>
      <c r="AS55" s="42">
        <f t="shared" si="24"/>
        <v>0.79759972532617518</v>
      </c>
      <c r="AT55" s="43">
        <f t="shared" si="25"/>
        <v>0.78981668968661578</v>
      </c>
      <c r="AU55" s="43">
        <f t="shared" si="26"/>
        <v>0.7232424622637923</v>
      </c>
      <c r="AV55" s="43">
        <f t="shared" si="27"/>
        <v>0.64210646247411907</v>
      </c>
      <c r="AW55" s="43">
        <f t="shared" si="28"/>
        <v>0.51450385059613202</v>
      </c>
      <c r="AX55" s="43">
        <f t="shared" si="29"/>
        <v>0.5223554730751836</v>
      </c>
      <c r="AY55" s="43">
        <f t="shared" si="39"/>
        <v>0.53266567487786454</v>
      </c>
      <c r="AZ55" s="43">
        <f t="shared" si="39"/>
        <v>0.53654676631067211</v>
      </c>
      <c r="BA55" s="140">
        <v>97904</v>
      </c>
      <c r="BB55" s="141">
        <f t="shared" si="30"/>
        <v>33664</v>
      </c>
      <c r="BC55" s="147">
        <f t="shared" si="31"/>
        <v>139429</v>
      </c>
      <c r="BD55" s="140">
        <v>65624</v>
      </c>
      <c r="BE55" s="141">
        <f t="shared" si="32"/>
        <v>23987</v>
      </c>
      <c r="BF55" s="147">
        <f t="shared" si="33"/>
        <v>103744</v>
      </c>
      <c r="BG55" s="109"/>
    </row>
    <row r="56" spans="2:59" x14ac:dyDescent="0.15">
      <c r="B56" s="9" t="s">
        <v>144</v>
      </c>
      <c r="C56" s="10" t="s">
        <v>10</v>
      </c>
      <c r="D56" s="5" t="s">
        <v>25</v>
      </c>
      <c r="E56" s="6">
        <v>5765</v>
      </c>
      <c r="F56" s="13">
        <v>344917</v>
      </c>
      <c r="G56" s="14">
        <v>401626</v>
      </c>
      <c r="H56" s="14">
        <v>431555</v>
      </c>
      <c r="I56" s="14">
        <v>437251</v>
      </c>
      <c r="J56" s="14">
        <v>461374</v>
      </c>
      <c r="K56" s="14">
        <v>455049</v>
      </c>
      <c r="L56" s="15">
        <v>395499</v>
      </c>
      <c r="M56" s="15">
        <v>374700</v>
      </c>
      <c r="N56" s="16">
        <f t="shared" si="2"/>
        <v>1.1644134675878546</v>
      </c>
      <c r="O56" s="17">
        <f t="shared" si="3"/>
        <v>1.0745195779157724</v>
      </c>
      <c r="P56" s="17">
        <f t="shared" si="4"/>
        <v>1.013198781151881</v>
      </c>
      <c r="Q56" s="17">
        <f t="shared" si="5"/>
        <v>1.0551696851465178</v>
      </c>
      <c r="R56" s="17">
        <f t="shared" si="6"/>
        <v>0.98629094834125897</v>
      </c>
      <c r="S56" s="17">
        <f t="shared" si="37"/>
        <v>0.86913497227771075</v>
      </c>
      <c r="T56" s="17">
        <f t="shared" si="37"/>
        <v>0.94741073934447373</v>
      </c>
      <c r="U56" s="23">
        <v>59502</v>
      </c>
      <c r="V56" s="24">
        <v>64945</v>
      </c>
      <c r="W56" s="24">
        <v>79735</v>
      </c>
      <c r="X56" s="24">
        <v>124773</v>
      </c>
      <c r="Y56" s="24">
        <v>200549</v>
      </c>
      <c r="Z56" s="24">
        <v>179001</v>
      </c>
      <c r="AA56" s="25">
        <v>153009</v>
      </c>
      <c r="AB56" s="25">
        <v>154938</v>
      </c>
      <c r="AC56" s="26">
        <f t="shared" si="18"/>
        <v>0.17251106788009868</v>
      </c>
      <c r="AD56" s="27">
        <f t="shared" si="19"/>
        <v>0.16170516849008779</v>
      </c>
      <c r="AE56" s="27">
        <f t="shared" si="20"/>
        <v>0.18476208131060931</v>
      </c>
      <c r="AF56" s="27">
        <f t="shared" si="21"/>
        <v>0.28535783794662561</v>
      </c>
      <c r="AG56" s="27">
        <f t="shared" si="22"/>
        <v>0.43467772349547223</v>
      </c>
      <c r="AH56" s="27">
        <f t="shared" si="23"/>
        <v>0.39336642867031901</v>
      </c>
      <c r="AI56" s="27">
        <f t="shared" si="38"/>
        <v>0.38687582016642269</v>
      </c>
      <c r="AJ56" s="27">
        <f t="shared" si="38"/>
        <v>0.41349879903923137</v>
      </c>
      <c r="AK56" s="39">
        <v>285415</v>
      </c>
      <c r="AL56" s="40">
        <v>336681</v>
      </c>
      <c r="AM56" s="40">
        <v>351820</v>
      </c>
      <c r="AN56" s="40">
        <v>312478</v>
      </c>
      <c r="AO56" s="40">
        <v>260825</v>
      </c>
      <c r="AP56" s="40">
        <v>276048</v>
      </c>
      <c r="AQ56" s="41">
        <v>242490</v>
      </c>
      <c r="AR56" s="41">
        <v>219762</v>
      </c>
      <c r="AS56" s="42">
        <f t="shared" si="24"/>
        <v>0.82748893211990127</v>
      </c>
      <c r="AT56" s="43">
        <f t="shared" si="25"/>
        <v>0.83829483150991224</v>
      </c>
      <c r="AU56" s="43">
        <f t="shared" si="26"/>
        <v>0.81523791868939066</v>
      </c>
      <c r="AV56" s="43">
        <f t="shared" si="27"/>
        <v>0.71464216205337439</v>
      </c>
      <c r="AW56" s="43">
        <f t="shared" si="28"/>
        <v>0.56532227650452782</v>
      </c>
      <c r="AX56" s="43">
        <f t="shared" si="29"/>
        <v>0.60663357132968099</v>
      </c>
      <c r="AY56" s="43">
        <f t="shared" si="39"/>
        <v>0.61312417983357737</v>
      </c>
      <c r="AZ56" s="43">
        <f t="shared" si="39"/>
        <v>0.58650120096076863</v>
      </c>
      <c r="BA56" s="140">
        <v>113624</v>
      </c>
      <c r="BB56" s="141">
        <f t="shared" si="30"/>
        <v>86925</v>
      </c>
      <c r="BC56" s="147">
        <f t="shared" si="31"/>
        <v>260825</v>
      </c>
      <c r="BD56" s="140">
        <v>93151</v>
      </c>
      <c r="BE56" s="141">
        <f t="shared" si="32"/>
        <v>61787</v>
      </c>
      <c r="BF56" s="147">
        <f t="shared" si="33"/>
        <v>219762</v>
      </c>
      <c r="BG56" s="109"/>
    </row>
    <row r="57" spans="2:59" x14ac:dyDescent="0.15">
      <c r="B57" s="9" t="s">
        <v>145</v>
      </c>
      <c r="C57" s="10" t="s">
        <v>34</v>
      </c>
      <c r="D57" s="5" t="s">
        <v>34</v>
      </c>
      <c r="E57" s="6">
        <v>5318</v>
      </c>
      <c r="F57" s="13">
        <v>341590</v>
      </c>
      <c r="G57" s="14">
        <v>362356</v>
      </c>
      <c r="H57" s="14">
        <v>368779</v>
      </c>
      <c r="I57" s="14">
        <v>414241</v>
      </c>
      <c r="J57" s="14">
        <v>438388</v>
      </c>
      <c r="K57" s="14">
        <v>413247</v>
      </c>
      <c r="L57" s="15">
        <v>371714</v>
      </c>
      <c r="M57" s="15">
        <v>341861</v>
      </c>
      <c r="N57" s="16">
        <f t="shared" si="2"/>
        <v>1.06079217775696</v>
      </c>
      <c r="O57" s="17">
        <f t="shared" si="3"/>
        <v>1.0177256620560995</v>
      </c>
      <c r="P57" s="17">
        <f t="shared" si="4"/>
        <v>1.1232770846496141</v>
      </c>
      <c r="Q57" s="17">
        <f t="shared" si="5"/>
        <v>1.058292153601406</v>
      </c>
      <c r="R57" s="17">
        <f t="shared" si="6"/>
        <v>0.94265125870233679</v>
      </c>
      <c r="S57" s="17">
        <f t="shared" si="37"/>
        <v>0.89949594310424519</v>
      </c>
      <c r="T57" s="17">
        <f t="shared" si="37"/>
        <v>0.9196882549486971</v>
      </c>
      <c r="U57" s="23">
        <v>37619</v>
      </c>
      <c r="V57" s="24">
        <v>50342</v>
      </c>
      <c r="W57" s="24">
        <v>81259</v>
      </c>
      <c r="X57" s="24">
        <v>113782</v>
      </c>
      <c r="Y57" s="24">
        <v>171127</v>
      </c>
      <c r="Z57" s="24">
        <v>161836</v>
      </c>
      <c r="AA57" s="25">
        <v>164649</v>
      </c>
      <c r="AB57" s="25">
        <v>153357</v>
      </c>
      <c r="AC57" s="26">
        <f t="shared" si="18"/>
        <v>0.11012910213999239</v>
      </c>
      <c r="AD57" s="27">
        <f t="shared" si="19"/>
        <v>0.13892967137290399</v>
      </c>
      <c r="AE57" s="27">
        <f t="shared" si="20"/>
        <v>0.22034606091995476</v>
      </c>
      <c r="AF57" s="27">
        <f t="shared" si="21"/>
        <v>0.27467585294550756</v>
      </c>
      <c r="AG57" s="27">
        <f t="shared" si="22"/>
        <v>0.39035511920946742</v>
      </c>
      <c r="AH57" s="27">
        <f t="shared" si="23"/>
        <v>0.3916205078318778</v>
      </c>
      <c r="AI57" s="27">
        <f t="shared" si="38"/>
        <v>0.44294538274049405</v>
      </c>
      <c r="AJ57" s="27">
        <f t="shared" si="38"/>
        <v>0.44859460423973485</v>
      </c>
      <c r="AK57" s="39">
        <v>303971</v>
      </c>
      <c r="AL57" s="40">
        <v>312014</v>
      </c>
      <c r="AM57" s="40">
        <v>287520</v>
      </c>
      <c r="AN57" s="40">
        <v>300459</v>
      </c>
      <c r="AO57" s="40">
        <v>267261</v>
      </c>
      <c r="AP57" s="40">
        <v>251411</v>
      </c>
      <c r="AQ57" s="41">
        <v>207065</v>
      </c>
      <c r="AR57" s="41">
        <v>188504</v>
      </c>
      <c r="AS57" s="42">
        <f t="shared" si="24"/>
        <v>0.88987089786000761</v>
      </c>
      <c r="AT57" s="43">
        <f t="shared" si="25"/>
        <v>0.86107032862709598</v>
      </c>
      <c r="AU57" s="43">
        <f t="shared" si="26"/>
        <v>0.77965393908004521</v>
      </c>
      <c r="AV57" s="43">
        <f t="shared" si="27"/>
        <v>0.72532414705449244</v>
      </c>
      <c r="AW57" s="43">
        <f t="shared" si="28"/>
        <v>0.60964488079053258</v>
      </c>
      <c r="AX57" s="43">
        <f t="shared" si="29"/>
        <v>0.60837949216812226</v>
      </c>
      <c r="AY57" s="43">
        <f t="shared" si="39"/>
        <v>0.557054617259506</v>
      </c>
      <c r="AZ57" s="43">
        <f t="shared" si="39"/>
        <v>0.55140539576026515</v>
      </c>
      <c r="BA57" s="140">
        <v>77518</v>
      </c>
      <c r="BB57" s="141">
        <f t="shared" si="30"/>
        <v>93609</v>
      </c>
      <c r="BC57" s="147">
        <f t="shared" si="31"/>
        <v>267261</v>
      </c>
      <c r="BD57" s="140">
        <v>52475</v>
      </c>
      <c r="BE57" s="141">
        <f t="shared" si="32"/>
        <v>100882</v>
      </c>
      <c r="BF57" s="147">
        <f t="shared" si="33"/>
        <v>188504</v>
      </c>
      <c r="BG57" s="109"/>
    </row>
    <row r="58" spans="2:59" ht="14" thickBot="1" x14ac:dyDescent="0.2">
      <c r="B58" s="9" t="s">
        <v>146</v>
      </c>
      <c r="C58" s="10" t="s">
        <v>147</v>
      </c>
      <c r="D58" s="5" t="s">
        <v>40</v>
      </c>
      <c r="E58" s="6">
        <v>4857</v>
      </c>
      <c r="F58" s="13">
        <v>290183</v>
      </c>
      <c r="G58" s="14">
        <v>326532</v>
      </c>
      <c r="H58" s="14">
        <v>351292</v>
      </c>
      <c r="I58" s="14">
        <v>369740</v>
      </c>
      <c r="J58" s="14">
        <v>393408</v>
      </c>
      <c r="K58" s="14">
        <v>387632</v>
      </c>
      <c r="L58" s="15">
        <v>340310</v>
      </c>
      <c r="M58" s="15">
        <v>335312</v>
      </c>
      <c r="N58" s="16">
        <f t="shared" si="2"/>
        <v>1.1252623344579111</v>
      </c>
      <c r="O58" s="17">
        <f t="shared" si="3"/>
        <v>1.0758271777344945</v>
      </c>
      <c r="P58" s="17">
        <f t="shared" si="4"/>
        <v>1.0525147171014426</v>
      </c>
      <c r="Q58" s="17">
        <f t="shared" si="5"/>
        <v>1.0640125493590091</v>
      </c>
      <c r="R58" s="17">
        <f t="shared" si="6"/>
        <v>0.98531804132096956</v>
      </c>
      <c r="S58" s="17">
        <f t="shared" si="37"/>
        <v>0.87792029553803608</v>
      </c>
      <c r="T58" s="17">
        <f t="shared" si="37"/>
        <v>0.98531339073197965</v>
      </c>
      <c r="U58" s="23">
        <v>45933</v>
      </c>
      <c r="V58" s="24">
        <v>52623</v>
      </c>
      <c r="W58" s="24">
        <v>68550</v>
      </c>
      <c r="X58" s="24">
        <v>95584</v>
      </c>
      <c r="Y58" s="24">
        <v>152639</v>
      </c>
      <c r="Z58" s="24">
        <v>148119</v>
      </c>
      <c r="AA58" s="25">
        <v>123059</v>
      </c>
      <c r="AB58" s="25">
        <v>109484</v>
      </c>
      <c r="AC58" s="26">
        <f t="shared" si="18"/>
        <v>0.15828976886998894</v>
      </c>
      <c r="AD58" s="27">
        <f t="shared" si="19"/>
        <v>0.16115725258167654</v>
      </c>
      <c r="AE58" s="27">
        <f t="shared" si="20"/>
        <v>0.195136809264088</v>
      </c>
      <c r="AF58" s="27">
        <f t="shared" si="21"/>
        <v>0.25851679558608753</v>
      </c>
      <c r="AG58" s="27">
        <f t="shared" si="22"/>
        <v>0.38799160159427365</v>
      </c>
      <c r="AH58" s="27">
        <f t="shared" si="23"/>
        <v>0.38211241589961614</v>
      </c>
      <c r="AI58" s="27">
        <f t="shared" si="38"/>
        <v>0.36160853339602128</v>
      </c>
      <c r="AJ58" s="27">
        <f t="shared" si="38"/>
        <v>0.32651381400009544</v>
      </c>
      <c r="AK58" s="39">
        <v>244250</v>
      </c>
      <c r="AL58" s="40">
        <v>273909</v>
      </c>
      <c r="AM58" s="40">
        <v>282742</v>
      </c>
      <c r="AN58" s="40">
        <v>274156</v>
      </c>
      <c r="AO58" s="40">
        <v>240769</v>
      </c>
      <c r="AP58" s="40">
        <v>239513</v>
      </c>
      <c r="AQ58" s="41">
        <v>217251</v>
      </c>
      <c r="AR58" s="41">
        <v>225828</v>
      </c>
      <c r="AS58" s="42">
        <f t="shared" si="24"/>
        <v>0.84171023113001109</v>
      </c>
      <c r="AT58" s="43">
        <f t="shared" si="25"/>
        <v>0.83884274741832343</v>
      </c>
      <c r="AU58" s="43">
        <f t="shared" si="26"/>
        <v>0.80486319073591206</v>
      </c>
      <c r="AV58" s="43">
        <f t="shared" si="27"/>
        <v>0.74148320441391247</v>
      </c>
      <c r="AW58" s="43">
        <f t="shared" si="28"/>
        <v>0.61200839840572641</v>
      </c>
      <c r="AX58" s="43">
        <f t="shared" si="29"/>
        <v>0.61788758410038391</v>
      </c>
      <c r="AY58" s="43">
        <f t="shared" si="39"/>
        <v>0.63839146660397872</v>
      </c>
      <c r="AZ58" s="43">
        <f t="shared" si="39"/>
        <v>0.67348618599990462</v>
      </c>
      <c r="BA58" s="144">
        <v>101335</v>
      </c>
      <c r="BB58" s="145">
        <f t="shared" si="30"/>
        <v>51304</v>
      </c>
      <c r="BC58" s="149">
        <f t="shared" si="31"/>
        <v>240769</v>
      </c>
      <c r="BD58" s="144">
        <v>66648</v>
      </c>
      <c r="BE58" s="145">
        <f t="shared" si="32"/>
        <v>42836</v>
      </c>
      <c r="BF58" s="149">
        <f t="shared" si="33"/>
        <v>225828</v>
      </c>
      <c r="BG58" s="109"/>
    </row>
    <row r="59" spans="2:59" x14ac:dyDescent="0.15">
      <c r="B59" s="71"/>
      <c r="C59" s="71"/>
      <c r="D59" s="71"/>
      <c r="E59" s="71"/>
      <c r="F59" s="71"/>
      <c r="G59" s="71"/>
      <c r="H59" s="71"/>
      <c r="I59" s="71"/>
      <c r="J59" s="71"/>
      <c r="K59" s="71"/>
      <c r="L59" s="71"/>
      <c r="M59" s="71"/>
      <c r="N59" s="71"/>
      <c r="O59" s="71"/>
      <c r="P59" s="71"/>
      <c r="Q59" s="71"/>
      <c r="R59" s="71"/>
      <c r="S59" s="71"/>
      <c r="T59" s="71"/>
      <c r="U59" s="71"/>
      <c r="V59" s="71"/>
      <c r="W59" s="71"/>
      <c r="X59" s="71"/>
      <c r="Y59" s="71"/>
      <c r="Z59" s="71"/>
      <c r="AA59" s="71"/>
      <c r="AB59" s="71"/>
      <c r="AC59" s="71"/>
      <c r="AD59" s="71"/>
      <c r="AE59" s="71"/>
      <c r="AF59" s="71"/>
      <c r="AG59" s="71"/>
      <c r="AH59" s="71"/>
      <c r="AI59" s="71"/>
      <c r="AJ59" s="71"/>
      <c r="AK59" s="71"/>
      <c r="AL59" s="71"/>
      <c r="AM59" s="71"/>
      <c r="AN59" s="71"/>
      <c r="AO59" s="71"/>
      <c r="AP59" s="71"/>
      <c r="AQ59" s="71"/>
      <c r="AR59" s="71"/>
      <c r="AS59" s="71"/>
      <c r="AT59" s="71"/>
      <c r="AU59" s="71"/>
      <c r="AV59" s="71"/>
      <c r="AW59" s="71"/>
      <c r="AX59" s="71"/>
      <c r="AY59" s="71"/>
      <c r="AZ59" s="71"/>
      <c r="BA59" s="71"/>
      <c r="BB59" s="71"/>
      <c r="BC59" s="71"/>
      <c r="BD59" s="71"/>
      <c r="BE59" s="71"/>
      <c r="BF59" s="71"/>
    </row>
  </sheetData>
  <autoFilter ref="A4:AZ59" xr:uid="{00000000-0009-0000-0000-000001000000}"/>
  <hyperlinks>
    <hyperlink ref="B6:T6" r:id="rId1" display="Tabel Excel compus de Teoalida © www.teoalida.ro" xr:uid="{00000000-0004-0000-0100-000000000000}"/>
    <hyperlink ref="BD6" r:id="rId2" display="Tabel Excel compus de Teoalida © www.teoalida.ro" xr:uid="{00000000-0004-0000-0100-000001000000}"/>
    <hyperlink ref="L6" r:id="rId3" display="Tabel Excel compus de Teoalida © www.teoalida.ro" xr:uid="{00000000-0004-0000-0100-000002000000}"/>
    <hyperlink ref="S6" r:id="rId4" display="Tabel Excel compus de Teoalida © www.teoalida.ro" xr:uid="{00000000-0004-0000-0100-000003000000}"/>
    <hyperlink ref="BA6" r:id="rId5" display="Tabel Excel compus de Teoalida © www.teoalida.ro" xr:uid="{00000000-0004-0000-0100-000004000000}"/>
  </hyperlinks>
  <pageMargins left="0.75" right="0.75" top="1" bottom="1" header="0.5" footer="0.5"/>
  <pageSetup orientation="portrait" r:id="rId6"/>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B52"/>
  <sheetViews>
    <sheetView workbookViewId="0"/>
  </sheetViews>
  <sheetFormatPr baseColWidth="10" defaultColWidth="2.6640625" defaultRowHeight="13" x14ac:dyDescent="0.15"/>
  <cols>
    <col min="2" max="2" width="120.6640625" customWidth="1"/>
  </cols>
  <sheetData>
    <row r="2" spans="2:2" ht="25" x14ac:dyDescent="0.15">
      <c r="B2" s="128" t="s">
        <v>417</v>
      </c>
    </row>
    <row r="3" spans="2:2" ht="18" x14ac:dyDescent="0.15">
      <c r="B3" s="1" t="s">
        <v>422</v>
      </c>
    </row>
    <row r="4" spans="2:2" ht="18" x14ac:dyDescent="0.15">
      <c r="B4" s="1" t="s">
        <v>69</v>
      </c>
    </row>
    <row r="6" spans="2:2" ht="28" x14ac:dyDescent="0.15">
      <c r="B6" s="111" t="s">
        <v>607</v>
      </c>
    </row>
    <row r="8" spans="2:2" ht="42" x14ac:dyDescent="0.15">
      <c r="B8" s="111" t="s">
        <v>619</v>
      </c>
    </row>
    <row r="10" spans="2:2" ht="56" x14ac:dyDescent="0.15">
      <c r="B10" s="111" t="s">
        <v>620</v>
      </c>
    </row>
    <row r="12" spans="2:2" ht="42" x14ac:dyDescent="0.15">
      <c r="B12" s="111" t="s">
        <v>621</v>
      </c>
    </row>
    <row r="14" spans="2:2" ht="14" x14ac:dyDescent="0.15">
      <c r="B14" s="111" t="s">
        <v>622</v>
      </c>
    </row>
    <row r="16" spans="2:2" ht="28" x14ac:dyDescent="0.15">
      <c r="B16" s="111" t="s">
        <v>623</v>
      </c>
    </row>
    <row r="18" spans="2:2" ht="42" x14ac:dyDescent="0.15">
      <c r="B18" s="111" t="s">
        <v>608</v>
      </c>
    </row>
    <row r="20" spans="2:2" ht="42" x14ac:dyDescent="0.15">
      <c r="B20" s="111" t="s">
        <v>624</v>
      </c>
    </row>
    <row r="22" spans="2:2" ht="25" x14ac:dyDescent="0.15">
      <c r="B22" s="128" t="s">
        <v>280</v>
      </c>
    </row>
    <row r="24" spans="2:2" ht="14" x14ac:dyDescent="0.15">
      <c r="B24" s="111" t="s">
        <v>271</v>
      </c>
    </row>
    <row r="25" spans="2:2" ht="14" x14ac:dyDescent="0.15">
      <c r="B25" s="111" t="s">
        <v>272</v>
      </c>
    </row>
    <row r="26" spans="2:2" ht="14" x14ac:dyDescent="0.15">
      <c r="B26" s="111" t="s">
        <v>273</v>
      </c>
    </row>
    <row r="27" spans="2:2" ht="14" x14ac:dyDescent="0.15">
      <c r="B27" s="111" t="s">
        <v>274</v>
      </c>
    </row>
    <row r="29" spans="2:2" ht="14" x14ac:dyDescent="0.15">
      <c r="B29" s="111" t="s">
        <v>275</v>
      </c>
    </row>
    <row r="30" spans="2:2" ht="14" x14ac:dyDescent="0.15">
      <c r="B30" s="111" t="s">
        <v>276</v>
      </c>
    </row>
    <row r="31" spans="2:2" ht="14" x14ac:dyDescent="0.15">
      <c r="B31" s="111" t="s">
        <v>277</v>
      </c>
    </row>
    <row r="32" spans="2:2" ht="14" x14ac:dyDescent="0.15">
      <c r="B32" s="111" t="s">
        <v>278</v>
      </c>
    </row>
    <row r="34" spans="2:2" ht="14" x14ac:dyDescent="0.15">
      <c r="B34" s="111" t="s">
        <v>279</v>
      </c>
    </row>
    <row r="36" spans="2:2" ht="56" x14ac:dyDescent="0.15">
      <c r="B36" s="111" t="s">
        <v>609</v>
      </c>
    </row>
    <row r="38" spans="2:2" ht="25" x14ac:dyDescent="0.15">
      <c r="B38" s="128" t="s">
        <v>240</v>
      </c>
    </row>
    <row r="40" spans="2:2" ht="56" x14ac:dyDescent="0.15">
      <c r="B40" s="111" t="s">
        <v>610</v>
      </c>
    </row>
    <row r="42" spans="2:2" ht="42" x14ac:dyDescent="0.15">
      <c r="B42" s="111" t="s">
        <v>611</v>
      </c>
    </row>
    <row r="44" spans="2:2" ht="28" x14ac:dyDescent="0.15">
      <c r="B44" s="111" t="s">
        <v>281</v>
      </c>
    </row>
    <row r="46" spans="2:2" ht="25" x14ac:dyDescent="0.15">
      <c r="B46" s="128" t="s">
        <v>239</v>
      </c>
    </row>
    <row r="48" spans="2:2" ht="14" x14ac:dyDescent="0.15">
      <c r="B48" s="111" t="s">
        <v>418</v>
      </c>
    </row>
    <row r="50" spans="2:2" ht="28" x14ac:dyDescent="0.15">
      <c r="B50" s="111" t="s">
        <v>419</v>
      </c>
    </row>
    <row r="52" spans="2:2" ht="14" x14ac:dyDescent="0.15">
      <c r="B52" s="111" t="s">
        <v>420</v>
      </c>
    </row>
  </sheetData>
  <hyperlinks>
    <hyperlink ref="B3" r:id="rId1" xr:uid="{00000000-0004-0000-02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Oraşe şi comune actuale</vt:lpstr>
      <vt:lpstr>Judeţe</vt:lpstr>
      <vt:lpstr>Despre</vt:lpstr>
    </vt:vector>
  </TitlesOfParts>
  <Company>Grizli777</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Lista judeţelor, oraşelor şi comunelor din România, cu populaţia pe ani © www.teoalida.ro</dc:title>
  <dc:creator>Teoalida</dc:creator>
  <cp:lastModifiedBy>Alex Schiller</cp:lastModifiedBy>
  <dcterms:created xsi:type="dcterms:W3CDTF">2022-01-26T00:03:30Z</dcterms:created>
  <dcterms:modified xsi:type="dcterms:W3CDTF">2025-03-10T02:35:10Z</dcterms:modified>
</cp:coreProperties>
</file>