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0" windowWidth="19875" windowHeight="81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24" i="1" l="1"/>
  <c r="D20" i="1" l="1"/>
  <c r="E20" i="1"/>
  <c r="F20" i="1"/>
  <c r="G20" i="1"/>
  <c r="D19" i="1"/>
  <c r="E19" i="1"/>
  <c r="F19" i="1"/>
  <c r="F24" i="1" s="1"/>
  <c r="G19" i="1"/>
  <c r="C20" i="1"/>
  <c r="C19" i="1"/>
  <c r="E25" i="1" l="1"/>
  <c r="E24" i="1"/>
  <c r="E27" i="1"/>
  <c r="E31" i="1"/>
  <c r="E35" i="1"/>
  <c r="E28" i="1"/>
  <c r="E32" i="1"/>
  <c r="E36" i="1"/>
  <c r="E29" i="1"/>
  <c r="E33" i="1"/>
  <c r="E37" i="1"/>
  <c r="E26" i="1"/>
  <c r="E30" i="1"/>
  <c r="E34" i="1"/>
  <c r="E38" i="1"/>
  <c r="E40" i="1" l="1"/>
  <c r="E41" i="1" s="1"/>
  <c r="E47" i="1" s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24" i="1"/>
  <c r="C24" i="1"/>
  <c r="D24" i="1"/>
  <c r="C25" i="1"/>
  <c r="D25" i="1"/>
  <c r="F25" i="1"/>
  <c r="C26" i="1"/>
  <c r="D26" i="1"/>
  <c r="F26" i="1"/>
  <c r="C27" i="1"/>
  <c r="D27" i="1"/>
  <c r="F27" i="1"/>
  <c r="C28" i="1"/>
  <c r="D28" i="1"/>
  <c r="F28" i="1"/>
  <c r="C29" i="1"/>
  <c r="D29" i="1"/>
  <c r="F29" i="1"/>
  <c r="C30" i="1"/>
  <c r="D30" i="1"/>
  <c r="F30" i="1"/>
  <c r="C31" i="1"/>
  <c r="D31" i="1"/>
  <c r="F31" i="1"/>
  <c r="C32" i="1"/>
  <c r="D32" i="1"/>
  <c r="F32" i="1"/>
  <c r="C33" i="1"/>
  <c r="D33" i="1"/>
  <c r="F33" i="1"/>
  <c r="C34" i="1"/>
  <c r="D34" i="1"/>
  <c r="F34" i="1"/>
  <c r="C35" i="1"/>
  <c r="D35" i="1"/>
  <c r="F35" i="1"/>
  <c r="C36" i="1"/>
  <c r="D36" i="1"/>
  <c r="F36" i="1"/>
  <c r="C37" i="1"/>
  <c r="D37" i="1"/>
  <c r="F37" i="1"/>
  <c r="C38" i="1"/>
  <c r="D38" i="1"/>
  <c r="F38" i="1"/>
  <c r="C40" i="1" l="1"/>
  <c r="C41" i="1" s="1"/>
  <c r="C58" i="1" s="1"/>
  <c r="E46" i="1"/>
  <c r="D40" i="1"/>
  <c r="D41" i="1" s="1"/>
  <c r="D46" i="1" s="1"/>
  <c r="G40" i="1"/>
  <c r="G41" i="1" s="1"/>
  <c r="G49" i="1" s="1"/>
  <c r="E58" i="1"/>
  <c r="E60" i="1"/>
  <c r="E59" i="1"/>
  <c r="E55" i="1"/>
  <c r="E51" i="1"/>
  <c r="E48" i="1"/>
  <c r="E52" i="1"/>
  <c r="E56" i="1"/>
  <c r="E50" i="1"/>
  <c r="E54" i="1"/>
  <c r="E57" i="1"/>
  <c r="E53" i="1"/>
  <c r="E49" i="1"/>
  <c r="F40" i="1"/>
  <c r="F41" i="1" s="1"/>
  <c r="F46" i="1" s="1"/>
  <c r="D56" i="1" l="1"/>
  <c r="D51" i="1"/>
  <c r="D47" i="1"/>
  <c r="D58" i="1"/>
  <c r="C53" i="1"/>
  <c r="C56" i="1"/>
  <c r="C48" i="1"/>
  <c r="C51" i="1"/>
  <c r="C46" i="1"/>
  <c r="C49" i="1"/>
  <c r="C54" i="1"/>
  <c r="C59" i="1"/>
  <c r="C47" i="1"/>
  <c r="C60" i="1"/>
  <c r="C52" i="1"/>
  <c r="D49" i="1"/>
  <c r="D48" i="1"/>
  <c r="C57" i="1"/>
  <c r="C50" i="1"/>
  <c r="C55" i="1"/>
  <c r="D59" i="1"/>
  <c r="D57" i="1"/>
  <c r="D52" i="1"/>
  <c r="D60" i="1"/>
  <c r="D50" i="1"/>
  <c r="D55" i="1"/>
  <c r="D53" i="1"/>
  <c r="D54" i="1"/>
  <c r="G50" i="1"/>
  <c r="G58" i="1"/>
  <c r="G60" i="1"/>
  <c r="G47" i="1"/>
  <c r="G52" i="1"/>
  <c r="G46" i="1"/>
  <c r="G53" i="1"/>
  <c r="G55" i="1"/>
  <c r="G54" i="1"/>
  <c r="G56" i="1"/>
  <c r="G59" i="1"/>
  <c r="G57" i="1"/>
  <c r="G51" i="1"/>
  <c r="G48" i="1"/>
  <c r="F47" i="1"/>
  <c r="F51" i="1"/>
  <c r="F55" i="1"/>
  <c r="F49" i="1"/>
  <c r="F53" i="1"/>
  <c r="F57" i="1"/>
  <c r="F59" i="1"/>
  <c r="F52" i="1"/>
  <c r="F50" i="1"/>
  <c r="F54" i="1"/>
  <c r="F58" i="1"/>
  <c r="F48" i="1"/>
  <c r="F60" i="1"/>
  <c r="E61" i="1"/>
  <c r="E62" i="1" s="1"/>
  <c r="F56" i="1"/>
  <c r="F61" i="1" l="1"/>
  <c r="F62" i="1" s="1"/>
  <c r="C61" i="1"/>
  <c r="C62" i="1" s="1"/>
  <c r="D61" i="1"/>
  <c r="D62" i="1" s="1"/>
  <c r="G61" i="1"/>
  <c r="G62" i="1" s="1"/>
  <c r="H62" i="1" l="1"/>
  <c r="F64" i="1" s="1"/>
  <c r="G64" i="1" l="1"/>
  <c r="G73" i="1" s="1"/>
  <c r="D64" i="1"/>
  <c r="D69" i="1" s="1"/>
  <c r="C64" i="1"/>
  <c r="C72" i="1" s="1"/>
  <c r="E64" i="1"/>
  <c r="E69" i="1" s="1"/>
  <c r="G69" i="1"/>
  <c r="F71" i="1"/>
  <c r="F75" i="1"/>
  <c r="F79" i="1"/>
  <c r="F83" i="1"/>
  <c r="F70" i="1"/>
  <c r="F74" i="1"/>
  <c r="F78" i="1"/>
  <c r="F82" i="1"/>
  <c r="F69" i="1"/>
  <c r="F73" i="1"/>
  <c r="F77" i="1"/>
  <c r="F81" i="1"/>
  <c r="F72" i="1"/>
  <c r="F76" i="1"/>
  <c r="F80" i="1"/>
  <c r="D79" i="1" l="1"/>
  <c r="D72" i="1"/>
  <c r="D82" i="1"/>
  <c r="D78" i="1"/>
  <c r="D76" i="1"/>
  <c r="D75" i="1"/>
  <c r="E81" i="1"/>
  <c r="E73" i="1"/>
  <c r="G70" i="1"/>
  <c r="G79" i="1"/>
  <c r="G78" i="1"/>
  <c r="G77" i="1"/>
  <c r="E70" i="1"/>
  <c r="G76" i="1"/>
  <c r="G82" i="1"/>
  <c r="G75" i="1"/>
  <c r="E78" i="1"/>
  <c r="G80" i="1"/>
  <c r="G83" i="1"/>
  <c r="G71" i="1"/>
  <c r="D73" i="1"/>
  <c r="D71" i="1"/>
  <c r="D81" i="1"/>
  <c r="D74" i="1"/>
  <c r="C83" i="1"/>
  <c r="D83" i="1"/>
  <c r="D80" i="1"/>
  <c r="D77" i="1"/>
  <c r="D70" i="1"/>
  <c r="G72" i="1"/>
  <c r="G74" i="1"/>
  <c r="G81" i="1"/>
  <c r="E80" i="1"/>
  <c r="E71" i="1"/>
  <c r="E74" i="1"/>
  <c r="E82" i="1"/>
  <c r="E77" i="1"/>
  <c r="C71" i="1"/>
  <c r="E72" i="1"/>
  <c r="E79" i="1"/>
  <c r="E76" i="1"/>
  <c r="E83" i="1"/>
  <c r="E75" i="1"/>
  <c r="C75" i="1"/>
  <c r="C78" i="1"/>
  <c r="C81" i="1"/>
  <c r="C76" i="1"/>
  <c r="C73" i="1"/>
  <c r="C82" i="1"/>
  <c r="C79" i="1"/>
  <c r="C74" i="1"/>
  <c r="C70" i="1"/>
  <c r="C80" i="1"/>
  <c r="C77" i="1"/>
  <c r="C69" i="1"/>
  <c r="H69" i="1" s="1"/>
  <c r="H72" i="1" l="1"/>
  <c r="H82" i="1"/>
  <c r="H78" i="1"/>
  <c r="H74" i="1"/>
  <c r="H76" i="1"/>
  <c r="H75" i="1"/>
  <c r="H77" i="1"/>
  <c r="H79" i="1"/>
  <c r="H81" i="1"/>
  <c r="H83" i="1"/>
  <c r="H71" i="1"/>
  <c r="H80" i="1"/>
  <c r="H70" i="1"/>
  <c r="H73" i="1"/>
  <c r="I71" i="1" l="1"/>
  <c r="I81" i="1"/>
  <c r="I73" i="1"/>
  <c r="H85" i="1"/>
  <c r="H86" i="1" s="1"/>
  <c r="J69" i="1" s="1"/>
  <c r="I74" i="1"/>
  <c r="I72" i="1"/>
  <c r="I78" i="1"/>
  <c r="I76" i="1"/>
  <c r="I79" i="1"/>
  <c r="I80" i="1"/>
  <c r="I77" i="1"/>
  <c r="I69" i="1"/>
  <c r="I82" i="1"/>
  <c r="I83" i="1"/>
  <c r="I75" i="1"/>
  <c r="I70" i="1"/>
  <c r="J82" i="1" l="1"/>
  <c r="J73" i="1"/>
  <c r="J72" i="1"/>
  <c r="J76" i="1"/>
  <c r="J75" i="1"/>
  <c r="J81" i="1"/>
  <c r="J74" i="1"/>
  <c r="J78" i="1"/>
  <c r="J70" i="1"/>
  <c r="J71" i="1"/>
  <c r="J83" i="1"/>
  <c r="J77" i="1"/>
  <c r="J79" i="1"/>
  <c r="J80" i="1"/>
</calcChain>
</file>

<file path=xl/sharedStrings.xml><?xml version="1.0" encoding="utf-8"?>
<sst xmlns="http://schemas.openxmlformats.org/spreadsheetml/2006/main" count="100" uniqueCount="34">
  <si>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</si>
  <si>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</si>
  <si>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</si>
  <si>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</si>
  <si>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</si>
  <si>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</si>
  <si>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</si>
  <si>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</si>
  <si>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</si>
  <si>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</si>
  <si>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</si>
  <si>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</si>
  <si>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</si>
  <si>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</si>
  <si>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</si>
  <si>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Alternatif</t>
  </si>
  <si>
    <t>C1</t>
  </si>
  <si>
    <t>C2</t>
  </si>
  <si>
    <t>C3</t>
  </si>
  <si>
    <t>C4</t>
  </si>
  <si>
    <t>C5</t>
  </si>
  <si>
    <t>&gt; Langkah 1 &amp; 2</t>
  </si>
  <si>
    <t>&gt; Langkah 3</t>
  </si>
  <si>
    <t>Benefit</t>
  </si>
  <si>
    <t>Cost</t>
  </si>
  <si>
    <t>&gt; Langkah 4</t>
  </si>
  <si>
    <t>Langkah 6</t>
  </si>
  <si>
    <t>Langkah 7</t>
  </si>
  <si>
    <t>Nilai</t>
  </si>
  <si>
    <t>Prioritas</t>
  </si>
  <si>
    <t>Status Kelayakan</t>
  </si>
  <si>
    <t>Nilai Min</t>
  </si>
  <si>
    <t>Nilai Max</t>
  </si>
  <si>
    <t>Langkah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</si>
</sst>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/>
    <xf numFmtId="164" fontId="0" fillId="0" borderId="0" xfId="0" applyNumberFormat="1" applyFill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6"/>
  <sheetViews>
    <sheetView tabSelected="1" topLeftCell="A46" zoomScaleNormal="100" workbookViewId="0">
      <selection activeCell="V56" sqref="V56"/>
    </sheetView>
  </sheetViews>
  <sheetFormatPr defaultRowHeight="15" x14ac:dyDescent="0.25"/>
  <cols>
    <col min="1" max="1" width="9.140625" style="7"/>
    <col min="2" max="2" width="9.5703125" style="7" bestFit="1" customWidth="1"/>
    <col min="3" max="7" width="7.5703125" style="7" bestFit="1" customWidth="1"/>
    <col min="8" max="8" width="6.5703125" style="7" bestFit="1" customWidth="1"/>
    <col min="9" max="9" width="8.42578125" style="7" bestFit="1" customWidth="1"/>
    <col min="10" max="10" width="16" style="7" bestFit="1" customWidth="1"/>
    <col min="11" max="13" width="9.140625" style="7"/>
    <col min="14" max="14" width="9.5703125" style="7" bestFit="1" customWidth="1"/>
    <col min="15" max="16384" width="9.140625" style="7"/>
  </cols>
  <sheetData>
    <row r="1" spans="1:18" x14ac:dyDescent="0.25">
      <c r="A1" s="6" t="s">
        <v>21</v>
      </c>
      <c r="I1" s="8"/>
      <c r="J1" s="9"/>
      <c r="K1" s="8"/>
      <c r="L1" s="8"/>
      <c r="M1" s="8"/>
      <c r="N1" s="8"/>
      <c r="O1" s="8"/>
      <c r="P1" s="8"/>
      <c r="Q1" s="8"/>
      <c r="R1" s="8"/>
    </row>
    <row r="2" spans="1:18" x14ac:dyDescent="0.25">
      <c r="C2" s="7" t="s">
        <v>23</v>
      </c>
      <c r="D2" s="7" t="s">
        <v>23</v>
      </c>
      <c r="E2" s="7" t="s">
        <v>24</v>
      </c>
      <c r="F2" s="7" t="s">
        <v>24</v>
      </c>
      <c r="G2" s="7" t="s">
        <v>23</v>
      </c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 x14ac:dyDescent="0.25">
      <c r="B3" s="10" t="s">
        <v>15</v>
      </c>
      <c r="C3" s="10" t="s">
        <v>16</v>
      </c>
      <c r="D3" s="10" t="s">
        <v>17</v>
      </c>
      <c r="E3" s="10" t="s">
        <v>18</v>
      </c>
      <c r="F3" s="10" t="s">
        <v>19</v>
      </c>
      <c r="G3" s="10" t="s">
        <v>20</v>
      </c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x14ac:dyDescent="0.25">
      <c r="B4" s="10" t="s">
        <v>0</v>
      </c>
      <c r="C4" s="11">
        <v>2</v>
      </c>
      <c r="D4" s="11">
        <v>2</v>
      </c>
      <c r="E4" s="11">
        <v>3</v>
      </c>
      <c r="F4" s="11">
        <v>3</v>
      </c>
      <c r="G4" s="11">
        <v>1</v>
      </c>
      <c r="I4" s="8"/>
      <c r="J4" s="8"/>
      <c r="K4" s="8"/>
      <c r="L4" s="8"/>
      <c r="M4" s="8"/>
      <c r="N4" s="8"/>
      <c r="O4" s="8"/>
      <c r="P4" s="8"/>
      <c r="Q4" s="8"/>
      <c r="R4" s="8"/>
    </row>
    <row r="5" spans="1:18" x14ac:dyDescent="0.25">
      <c r="B5" s="10" t="s">
        <v>1</v>
      </c>
      <c r="C5" s="11">
        <v>2</v>
      </c>
      <c r="D5" s="11">
        <v>2</v>
      </c>
      <c r="E5" s="11">
        <v>1</v>
      </c>
      <c r="F5" s="11">
        <v>2</v>
      </c>
      <c r="G5" s="11">
        <v>1</v>
      </c>
      <c r="I5" s="8"/>
      <c r="J5" s="8"/>
      <c r="K5" s="8"/>
      <c r="L5" s="8"/>
      <c r="M5" s="8"/>
      <c r="N5" s="8"/>
      <c r="O5" s="8"/>
      <c r="P5" s="8"/>
      <c r="Q5" s="8"/>
      <c r="R5" s="8"/>
    </row>
    <row r="6" spans="1:18" x14ac:dyDescent="0.25">
      <c r="B6" s="10" t="s">
        <v>2</v>
      </c>
      <c r="C6" s="11">
        <v>1</v>
      </c>
      <c r="D6" s="11">
        <v>2</v>
      </c>
      <c r="E6" s="11">
        <v>3</v>
      </c>
      <c r="F6" s="11">
        <v>3</v>
      </c>
      <c r="G6" s="11">
        <v>1</v>
      </c>
      <c r="I6" s="8"/>
      <c r="J6" s="8"/>
      <c r="K6" s="8"/>
      <c r="L6" s="8"/>
      <c r="M6" s="8"/>
      <c r="N6" s="8"/>
      <c r="O6" s="8"/>
      <c r="P6" s="8"/>
      <c r="Q6" s="8"/>
      <c r="R6" s="8"/>
    </row>
    <row r="7" spans="1:18" x14ac:dyDescent="0.25">
      <c r="B7" s="10" t="s">
        <v>3</v>
      </c>
      <c r="C7" s="11">
        <v>2</v>
      </c>
      <c r="D7" s="11">
        <v>2</v>
      </c>
      <c r="E7" s="11">
        <v>3</v>
      </c>
      <c r="F7" s="11">
        <v>2</v>
      </c>
      <c r="G7" s="11">
        <v>2</v>
      </c>
      <c r="I7" s="8"/>
      <c r="J7" s="8"/>
      <c r="K7" s="8"/>
      <c r="L7" s="8"/>
      <c r="M7" s="8"/>
      <c r="N7" s="8"/>
      <c r="O7" s="8"/>
      <c r="P7" s="8"/>
      <c r="Q7" s="8"/>
      <c r="R7" s="8"/>
    </row>
    <row r="8" spans="1:18" x14ac:dyDescent="0.25">
      <c r="B8" s="10" t="s">
        <v>4</v>
      </c>
      <c r="C8" s="11">
        <v>1</v>
      </c>
      <c r="D8" s="11">
        <v>1</v>
      </c>
      <c r="E8" s="11">
        <v>3</v>
      </c>
      <c r="F8" s="11">
        <v>3</v>
      </c>
      <c r="G8" s="11">
        <v>1</v>
      </c>
      <c r="I8" s="8"/>
      <c r="J8" s="8"/>
      <c r="K8" s="8"/>
      <c r="L8" s="8"/>
      <c r="M8" s="8"/>
      <c r="N8" s="8"/>
      <c r="O8" s="8"/>
      <c r="P8" s="8"/>
      <c r="Q8" s="8"/>
      <c r="R8" s="8"/>
    </row>
    <row r="9" spans="1:18" x14ac:dyDescent="0.25">
      <c r="B9" s="10" t="s">
        <v>5</v>
      </c>
      <c r="C9" s="11">
        <v>2</v>
      </c>
      <c r="D9" s="11">
        <v>2</v>
      </c>
      <c r="E9" s="11">
        <v>3</v>
      </c>
      <c r="F9" s="11">
        <v>2</v>
      </c>
      <c r="G9" s="11">
        <v>1</v>
      </c>
      <c r="I9" s="8"/>
      <c r="J9" s="8"/>
      <c r="K9" s="8"/>
      <c r="L9" s="8"/>
      <c r="M9" s="8"/>
      <c r="N9" s="8"/>
      <c r="O9" s="8"/>
      <c r="P9" s="8"/>
      <c r="Q9" s="8"/>
      <c r="R9" s="8"/>
    </row>
    <row r="10" spans="1:18" x14ac:dyDescent="0.25">
      <c r="B10" s="10" t="s">
        <v>6</v>
      </c>
      <c r="C10" s="11">
        <v>1</v>
      </c>
      <c r="D10" s="11">
        <v>2</v>
      </c>
      <c r="E10" s="11">
        <v>3</v>
      </c>
      <c r="F10" s="11">
        <v>2</v>
      </c>
      <c r="G10" s="11">
        <v>1</v>
      </c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18" x14ac:dyDescent="0.25">
      <c r="B11" s="10" t="s">
        <v>7</v>
      </c>
      <c r="C11" s="11">
        <v>2</v>
      </c>
      <c r="D11" s="11">
        <v>1</v>
      </c>
      <c r="E11" s="11">
        <v>3</v>
      </c>
      <c r="F11" s="11">
        <v>2</v>
      </c>
      <c r="G11" s="11">
        <v>1</v>
      </c>
      <c r="I11" s="8"/>
      <c r="J11" s="8"/>
      <c r="K11" s="8"/>
      <c r="L11" s="8"/>
      <c r="M11" s="8"/>
      <c r="N11" s="8"/>
      <c r="O11" s="8"/>
      <c r="P11" s="8"/>
      <c r="Q11" s="8"/>
      <c r="R11" s="8"/>
    </row>
    <row r="12" spans="1:18" x14ac:dyDescent="0.25">
      <c r="B12" s="10" t="s">
        <v>8</v>
      </c>
      <c r="C12" s="11">
        <v>1</v>
      </c>
      <c r="D12" s="11">
        <v>3</v>
      </c>
      <c r="E12" s="11">
        <v>2</v>
      </c>
      <c r="F12" s="11">
        <v>2</v>
      </c>
      <c r="G12" s="11">
        <v>1</v>
      </c>
      <c r="I12" s="8"/>
      <c r="J12" s="8"/>
      <c r="K12" s="8"/>
      <c r="L12" s="8"/>
      <c r="M12" s="8"/>
      <c r="N12" s="8"/>
      <c r="O12" s="8"/>
      <c r="P12" s="8"/>
      <c r="Q12" s="8"/>
      <c r="R12" s="8"/>
    </row>
    <row r="13" spans="1:18" x14ac:dyDescent="0.25">
      <c r="B13" s="10" t="s">
        <v>9</v>
      </c>
      <c r="C13" s="11">
        <v>2</v>
      </c>
      <c r="D13" s="11">
        <v>2</v>
      </c>
      <c r="E13" s="11">
        <v>2</v>
      </c>
      <c r="F13" s="11">
        <v>2</v>
      </c>
      <c r="G13" s="11">
        <v>2</v>
      </c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1:18" x14ac:dyDescent="0.25">
      <c r="B14" s="10" t="s">
        <v>10</v>
      </c>
      <c r="C14" s="11">
        <v>1</v>
      </c>
      <c r="D14" s="11">
        <v>1</v>
      </c>
      <c r="E14" s="11">
        <v>3</v>
      </c>
      <c r="F14" s="11">
        <v>3</v>
      </c>
      <c r="G14" s="11">
        <v>1</v>
      </c>
      <c r="I14" s="8"/>
      <c r="J14" s="8"/>
      <c r="K14" s="8"/>
      <c r="L14" s="8"/>
      <c r="M14" s="8"/>
      <c r="N14" s="8"/>
      <c r="O14" s="8"/>
      <c r="P14" s="8"/>
      <c r="Q14" s="8"/>
      <c r="R14" s="8"/>
    </row>
    <row r="15" spans="1:18" x14ac:dyDescent="0.25">
      <c r="B15" s="10" t="s">
        <v>11</v>
      </c>
      <c r="C15" s="11">
        <v>1</v>
      </c>
      <c r="D15" s="11">
        <v>1</v>
      </c>
      <c r="E15" s="11">
        <v>3</v>
      </c>
      <c r="F15" s="11">
        <v>3</v>
      </c>
      <c r="G15" s="11">
        <v>1</v>
      </c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1:18" x14ac:dyDescent="0.25">
      <c r="B16" s="10" t="s">
        <v>12</v>
      </c>
      <c r="C16" s="11">
        <v>2</v>
      </c>
      <c r="D16" s="11">
        <v>2</v>
      </c>
      <c r="E16" s="11">
        <v>3</v>
      </c>
      <c r="F16" s="11">
        <v>2</v>
      </c>
      <c r="G16" s="11">
        <v>2</v>
      </c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8" x14ac:dyDescent="0.25">
      <c r="B17" s="10" t="s">
        <v>13</v>
      </c>
      <c r="C17" s="11">
        <v>1</v>
      </c>
      <c r="D17" s="11">
        <v>1</v>
      </c>
      <c r="E17" s="11">
        <v>3</v>
      </c>
      <c r="F17" s="11">
        <v>3</v>
      </c>
      <c r="G17" s="11">
        <v>1</v>
      </c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1:18" ht="15.75" thickBot="1" x14ac:dyDescent="0.3">
      <c r="B18" s="12" t="s">
        <v>14</v>
      </c>
      <c r="C18" s="13">
        <v>2</v>
      </c>
      <c r="D18" s="13">
        <v>2</v>
      </c>
      <c r="E18" s="13">
        <v>2</v>
      </c>
      <c r="F18" s="13">
        <v>2</v>
      </c>
      <c r="G18" s="13">
        <v>1</v>
      </c>
      <c r="I18" s="8"/>
      <c r="J18" s="8"/>
      <c r="K18" s="8"/>
      <c r="L18" s="8"/>
      <c r="M18" s="8"/>
      <c r="N18" s="8"/>
      <c r="O18" s="8"/>
      <c r="P18" s="8"/>
      <c r="Q18" s="8"/>
      <c r="R18" s="8"/>
    </row>
    <row r="19" spans="1:18" ht="15.75" thickBot="1" x14ac:dyDescent="0.3">
      <c r="B19" s="14" t="s">
        <v>31</v>
      </c>
      <c r="C19" s="15">
        <f>MIN(C4:C18)</f>
        <v>1</v>
      </c>
      <c r="D19" s="15">
        <f t="shared" ref="D19:G19" si="0">MIN(D4:D18)</f>
        <v>1</v>
      </c>
      <c r="E19" s="15">
        <f t="shared" si="0"/>
        <v>1</v>
      </c>
      <c r="F19" s="15">
        <f t="shared" si="0"/>
        <v>2</v>
      </c>
      <c r="G19" s="15">
        <f t="shared" si="0"/>
        <v>1</v>
      </c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18" ht="15.75" thickBot="1" x14ac:dyDescent="0.3">
      <c r="B20" s="14" t="s">
        <v>32</v>
      </c>
      <c r="C20" s="16">
        <f>MAX(C4:C18)</f>
        <v>2</v>
      </c>
      <c r="D20" s="16">
        <f t="shared" ref="D20:G20" si="1">MAX(D4:D18)</f>
        <v>3</v>
      </c>
      <c r="E20" s="16">
        <f t="shared" si="1"/>
        <v>3</v>
      </c>
      <c r="F20" s="16">
        <f t="shared" si="1"/>
        <v>3</v>
      </c>
      <c r="G20" s="16">
        <f t="shared" si="1"/>
        <v>2</v>
      </c>
      <c r="I20" s="8"/>
      <c r="J20" s="8"/>
      <c r="K20" s="8"/>
      <c r="L20" s="8"/>
      <c r="M20" s="8"/>
      <c r="N20" s="8"/>
      <c r="O20" s="8"/>
      <c r="P20" s="8"/>
      <c r="Q20" s="8"/>
      <c r="R20" s="8"/>
    </row>
    <row r="21" spans="1:18" x14ac:dyDescent="0.25"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 x14ac:dyDescent="0.25">
      <c r="A22" s="6" t="s">
        <v>22</v>
      </c>
      <c r="I22" s="8"/>
      <c r="J22" s="9"/>
      <c r="K22" s="8"/>
      <c r="L22" s="8"/>
      <c r="M22" s="8"/>
      <c r="N22" s="8"/>
      <c r="O22" s="8"/>
      <c r="P22" s="8"/>
      <c r="Q22" s="8"/>
      <c r="R22" s="8"/>
    </row>
    <row r="23" spans="1:18" x14ac:dyDescent="0.25">
      <c r="B23" s="10" t="s">
        <v>15</v>
      </c>
      <c r="C23" s="10" t="s">
        <v>16</v>
      </c>
      <c r="D23" s="10" t="s">
        <v>17</v>
      </c>
      <c r="E23" s="10" t="s">
        <v>18</v>
      </c>
      <c r="F23" s="10" t="s">
        <v>19</v>
      </c>
      <c r="G23" s="10" t="s">
        <v>20</v>
      </c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1:18" x14ac:dyDescent="0.25">
      <c r="B24" s="10" t="s">
        <v>0</v>
      </c>
      <c r="C24" s="1">
        <f>C4/$C$20</f>
        <v>1</v>
      </c>
      <c r="D24" s="1">
        <f>D4/$D$20</f>
        <v>0.66666666666666663</v>
      </c>
      <c r="E24" s="1">
        <f>$E$19/$E4</f>
        <v>0.33333333333333331</v>
      </c>
      <c r="F24" s="1">
        <f>$F$19/F4</f>
        <v>0.66666666666666663</v>
      </c>
      <c r="G24" s="1">
        <f>G4/$G$20</f>
        <v>0.5</v>
      </c>
      <c r="I24" s="8"/>
      <c r="J24" s="18">
        <f>SUM(E24:E38)</f>
        <v>6.1666666666666661</v>
      </c>
      <c r="K24" s="8"/>
      <c r="L24" s="8"/>
      <c r="M24" s="8"/>
      <c r="N24" s="8"/>
      <c r="O24" s="8"/>
      <c r="P24" s="8"/>
      <c r="Q24" s="8"/>
      <c r="R24" s="8"/>
    </row>
    <row r="25" spans="1:18" x14ac:dyDescent="0.25">
      <c r="B25" s="10" t="s">
        <v>1</v>
      </c>
      <c r="C25" s="1">
        <f t="shared" ref="C25:C38" si="2">C5/$C$20</f>
        <v>1</v>
      </c>
      <c r="D25" s="1">
        <f t="shared" ref="D25:D38" si="3">D5/$D$20</f>
        <v>0.66666666666666663</v>
      </c>
      <c r="E25" s="1">
        <f>$E$19/$E5</f>
        <v>1</v>
      </c>
      <c r="F25" s="1">
        <f t="shared" ref="F25:F38" si="4">$F$19/F5</f>
        <v>1</v>
      </c>
      <c r="G25" s="1">
        <f t="shared" ref="G25:G38" si="5">G5/$G$20</f>
        <v>0.5</v>
      </c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1:18" x14ac:dyDescent="0.25">
      <c r="B26" s="10" t="s">
        <v>2</v>
      </c>
      <c r="C26" s="1">
        <f t="shared" si="2"/>
        <v>0.5</v>
      </c>
      <c r="D26" s="1">
        <f t="shared" si="3"/>
        <v>0.66666666666666663</v>
      </c>
      <c r="E26" s="1">
        <f t="shared" ref="E26:E38" si="6">$E$19/$E6</f>
        <v>0.33333333333333331</v>
      </c>
      <c r="F26" s="1">
        <f t="shared" si="4"/>
        <v>0.66666666666666663</v>
      </c>
      <c r="G26" s="1">
        <f t="shared" si="5"/>
        <v>0.5</v>
      </c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18" x14ac:dyDescent="0.25">
      <c r="B27" s="10" t="s">
        <v>3</v>
      </c>
      <c r="C27" s="1">
        <f t="shared" si="2"/>
        <v>1</v>
      </c>
      <c r="D27" s="1">
        <f t="shared" si="3"/>
        <v>0.66666666666666663</v>
      </c>
      <c r="E27" s="1">
        <f t="shared" si="6"/>
        <v>0.33333333333333331</v>
      </c>
      <c r="F27" s="1">
        <f t="shared" si="4"/>
        <v>1</v>
      </c>
      <c r="G27" s="1">
        <f t="shared" si="5"/>
        <v>1</v>
      </c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1:18" x14ac:dyDescent="0.25">
      <c r="B28" s="10" t="s">
        <v>4</v>
      </c>
      <c r="C28" s="1">
        <f t="shared" si="2"/>
        <v>0.5</v>
      </c>
      <c r="D28" s="1">
        <f t="shared" si="3"/>
        <v>0.33333333333333331</v>
      </c>
      <c r="E28" s="1">
        <f t="shared" si="6"/>
        <v>0.33333333333333331</v>
      </c>
      <c r="F28" s="1">
        <f t="shared" si="4"/>
        <v>0.66666666666666663</v>
      </c>
      <c r="G28" s="1">
        <f t="shared" si="5"/>
        <v>0.5</v>
      </c>
      <c r="I28" s="8"/>
      <c r="J28" s="8"/>
      <c r="K28" s="8"/>
      <c r="L28" s="8"/>
      <c r="M28" s="8"/>
      <c r="N28" s="8"/>
      <c r="O28" s="8"/>
      <c r="P28" s="8"/>
      <c r="Q28" s="8"/>
      <c r="R28" s="8"/>
    </row>
    <row r="29" spans="1:18" x14ac:dyDescent="0.25">
      <c r="B29" s="10" t="s">
        <v>5</v>
      </c>
      <c r="C29" s="1">
        <f t="shared" si="2"/>
        <v>1</v>
      </c>
      <c r="D29" s="1">
        <f t="shared" si="3"/>
        <v>0.66666666666666663</v>
      </c>
      <c r="E29" s="1">
        <f t="shared" si="6"/>
        <v>0.33333333333333331</v>
      </c>
      <c r="F29" s="1">
        <f t="shared" si="4"/>
        <v>1</v>
      </c>
      <c r="G29" s="1">
        <f t="shared" si="5"/>
        <v>0.5</v>
      </c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1:18" x14ac:dyDescent="0.25">
      <c r="B30" s="10" t="s">
        <v>6</v>
      </c>
      <c r="C30" s="1">
        <f t="shared" si="2"/>
        <v>0.5</v>
      </c>
      <c r="D30" s="1">
        <f t="shared" si="3"/>
        <v>0.66666666666666663</v>
      </c>
      <c r="E30" s="1">
        <f t="shared" si="6"/>
        <v>0.33333333333333331</v>
      </c>
      <c r="F30" s="1">
        <f t="shared" si="4"/>
        <v>1</v>
      </c>
      <c r="G30" s="1">
        <f t="shared" si="5"/>
        <v>0.5</v>
      </c>
      <c r="I30" s="8"/>
      <c r="J30" s="8"/>
      <c r="K30" s="8"/>
      <c r="L30" s="8"/>
      <c r="M30" s="8"/>
      <c r="N30" s="8"/>
      <c r="O30" s="8"/>
      <c r="P30" s="8"/>
      <c r="Q30" s="8"/>
      <c r="R30" s="8"/>
    </row>
    <row r="31" spans="1:18" x14ac:dyDescent="0.25">
      <c r="B31" s="10" t="s">
        <v>7</v>
      </c>
      <c r="C31" s="1">
        <f t="shared" si="2"/>
        <v>1</v>
      </c>
      <c r="D31" s="1">
        <f t="shared" si="3"/>
        <v>0.33333333333333331</v>
      </c>
      <c r="E31" s="1">
        <f t="shared" si="6"/>
        <v>0.33333333333333331</v>
      </c>
      <c r="F31" s="1">
        <f t="shared" si="4"/>
        <v>1</v>
      </c>
      <c r="G31" s="1">
        <f t="shared" si="5"/>
        <v>0.5</v>
      </c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18" x14ac:dyDescent="0.25">
      <c r="B32" s="10" t="s">
        <v>8</v>
      </c>
      <c r="C32" s="1">
        <f t="shared" si="2"/>
        <v>0.5</v>
      </c>
      <c r="D32" s="1">
        <f t="shared" si="3"/>
        <v>1</v>
      </c>
      <c r="E32" s="1">
        <f t="shared" si="6"/>
        <v>0.5</v>
      </c>
      <c r="F32" s="1">
        <f t="shared" si="4"/>
        <v>1</v>
      </c>
      <c r="G32" s="1">
        <f t="shared" si="5"/>
        <v>0.5</v>
      </c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1:18" x14ac:dyDescent="0.25">
      <c r="B33" s="10" t="s">
        <v>9</v>
      </c>
      <c r="C33" s="1">
        <f t="shared" si="2"/>
        <v>1</v>
      </c>
      <c r="D33" s="1">
        <f t="shared" si="3"/>
        <v>0.66666666666666663</v>
      </c>
      <c r="E33" s="1">
        <f t="shared" si="6"/>
        <v>0.5</v>
      </c>
      <c r="F33" s="1">
        <f t="shared" si="4"/>
        <v>1</v>
      </c>
      <c r="G33" s="1">
        <f t="shared" si="5"/>
        <v>1</v>
      </c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1:18" x14ac:dyDescent="0.25">
      <c r="B34" s="10" t="s">
        <v>10</v>
      </c>
      <c r="C34" s="1">
        <f t="shared" si="2"/>
        <v>0.5</v>
      </c>
      <c r="D34" s="1">
        <f t="shared" si="3"/>
        <v>0.33333333333333331</v>
      </c>
      <c r="E34" s="1">
        <f t="shared" si="6"/>
        <v>0.33333333333333331</v>
      </c>
      <c r="F34" s="1">
        <f t="shared" si="4"/>
        <v>0.66666666666666663</v>
      </c>
      <c r="G34" s="1">
        <f t="shared" si="5"/>
        <v>0.5</v>
      </c>
      <c r="I34" s="8"/>
      <c r="J34" s="8"/>
      <c r="K34" s="8"/>
      <c r="L34" s="8"/>
      <c r="M34" s="8"/>
      <c r="N34" s="8"/>
      <c r="O34" s="8"/>
      <c r="P34" s="8"/>
      <c r="Q34" s="8"/>
      <c r="R34" s="8"/>
    </row>
    <row r="35" spans="1:18" x14ac:dyDescent="0.25">
      <c r="B35" s="10" t="s">
        <v>11</v>
      </c>
      <c r="C35" s="1">
        <f t="shared" si="2"/>
        <v>0.5</v>
      </c>
      <c r="D35" s="1">
        <f t="shared" si="3"/>
        <v>0.33333333333333331</v>
      </c>
      <c r="E35" s="1">
        <f t="shared" si="6"/>
        <v>0.33333333333333331</v>
      </c>
      <c r="F35" s="1">
        <f t="shared" si="4"/>
        <v>0.66666666666666663</v>
      </c>
      <c r="G35" s="1">
        <f t="shared" si="5"/>
        <v>0.5</v>
      </c>
      <c r="I35" s="8"/>
      <c r="J35" s="8"/>
      <c r="K35" s="8"/>
      <c r="L35" s="8"/>
      <c r="M35" s="8"/>
      <c r="N35" s="8"/>
      <c r="O35" s="8"/>
      <c r="P35" s="8"/>
      <c r="Q35" s="8"/>
      <c r="R35" s="8"/>
    </row>
    <row r="36" spans="1:18" x14ac:dyDescent="0.25">
      <c r="B36" s="10" t="s">
        <v>12</v>
      </c>
      <c r="C36" s="1">
        <f t="shared" si="2"/>
        <v>1</v>
      </c>
      <c r="D36" s="1">
        <f t="shared" si="3"/>
        <v>0.66666666666666663</v>
      </c>
      <c r="E36" s="1">
        <f t="shared" si="6"/>
        <v>0.33333333333333331</v>
      </c>
      <c r="F36" s="1">
        <f t="shared" si="4"/>
        <v>1</v>
      </c>
      <c r="G36" s="1">
        <f t="shared" si="5"/>
        <v>1</v>
      </c>
      <c r="I36" s="8"/>
      <c r="J36" s="8"/>
      <c r="K36" s="8"/>
      <c r="L36" s="8"/>
      <c r="M36" s="8"/>
      <c r="N36" s="8"/>
      <c r="O36" s="8"/>
      <c r="P36" s="8"/>
      <c r="Q36" s="8"/>
      <c r="R36" s="8"/>
    </row>
    <row r="37" spans="1:18" x14ac:dyDescent="0.25">
      <c r="B37" s="10" t="s">
        <v>13</v>
      </c>
      <c r="C37" s="1">
        <f t="shared" si="2"/>
        <v>0.5</v>
      </c>
      <c r="D37" s="1">
        <f t="shared" si="3"/>
        <v>0.33333333333333331</v>
      </c>
      <c r="E37" s="1">
        <f t="shared" si="6"/>
        <v>0.33333333333333331</v>
      </c>
      <c r="F37" s="1">
        <f t="shared" si="4"/>
        <v>0.66666666666666663</v>
      </c>
      <c r="G37" s="1">
        <f t="shared" si="5"/>
        <v>0.5</v>
      </c>
      <c r="I37" s="8"/>
      <c r="J37" s="8"/>
      <c r="K37" s="8"/>
      <c r="L37" s="8"/>
      <c r="M37" s="8"/>
      <c r="N37" s="8"/>
      <c r="O37" s="8"/>
      <c r="P37" s="8"/>
      <c r="Q37" s="8"/>
      <c r="R37" s="8"/>
    </row>
    <row r="38" spans="1:18" x14ac:dyDescent="0.25">
      <c r="B38" s="10" t="s">
        <v>14</v>
      </c>
      <c r="C38" s="1">
        <f t="shared" si="2"/>
        <v>1</v>
      </c>
      <c r="D38" s="1">
        <f t="shared" si="3"/>
        <v>0.66666666666666663</v>
      </c>
      <c r="E38" s="1">
        <f t="shared" si="6"/>
        <v>0.5</v>
      </c>
      <c r="F38" s="1">
        <f t="shared" si="4"/>
        <v>1</v>
      </c>
      <c r="G38" s="1">
        <f t="shared" si="5"/>
        <v>0.5</v>
      </c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1:18" x14ac:dyDescent="0.25">
      <c r="B39" s="8"/>
      <c r="C39" s="5"/>
      <c r="D39" s="5"/>
      <c r="E39" s="5"/>
      <c r="F39" s="5"/>
      <c r="G39" s="5"/>
      <c r="I39" s="8"/>
      <c r="J39" s="8"/>
      <c r="K39" s="8"/>
      <c r="L39" s="8"/>
      <c r="M39" s="8"/>
      <c r="N39" s="8"/>
      <c r="O39" s="8"/>
      <c r="P39" s="8"/>
      <c r="Q39" s="8"/>
      <c r="R39" s="8"/>
    </row>
    <row r="40" spans="1:18" x14ac:dyDescent="0.25">
      <c r="B40" s="8"/>
      <c r="C40" s="5">
        <f>SUM(C24:C38)</f>
        <v>11.5</v>
      </c>
      <c r="D40" s="5">
        <f>SUM(D24:D38)</f>
        <v>8.6666666666666661</v>
      </c>
      <c r="E40" s="5">
        <f>SUM(E24:E38)</f>
        <v>6.1666666666666661</v>
      </c>
      <c r="F40" s="5">
        <f t="shared" ref="F40:G40" si="7">SUM(F24:F38)</f>
        <v>12.999999999999998</v>
      </c>
      <c r="G40" s="5">
        <f t="shared" si="7"/>
        <v>9</v>
      </c>
      <c r="I40" s="8"/>
      <c r="J40" s="9"/>
      <c r="K40" s="8"/>
      <c r="L40" s="8"/>
      <c r="M40" s="8"/>
      <c r="N40" s="8"/>
      <c r="O40" s="8"/>
      <c r="P40" s="8"/>
      <c r="Q40" s="8"/>
      <c r="R40" s="8"/>
    </row>
    <row r="41" spans="1:18" x14ac:dyDescent="0.25">
      <c r="C41" s="3">
        <f>C40/15</f>
        <v>0.76666666666666672</v>
      </c>
      <c r="D41" s="3">
        <f>D40/15</f>
        <v>0.57777777777777772</v>
      </c>
      <c r="E41" s="3">
        <f t="shared" ref="E41:G41" si="8">E40/15</f>
        <v>0.41111111111111109</v>
      </c>
      <c r="F41" s="3">
        <f t="shared" si="8"/>
        <v>0.86666666666666659</v>
      </c>
      <c r="G41" s="3">
        <f t="shared" si="8"/>
        <v>0.6</v>
      </c>
      <c r="I41" s="8"/>
      <c r="J41" s="8"/>
      <c r="K41" s="8"/>
      <c r="L41" s="8"/>
      <c r="M41" s="8"/>
      <c r="N41" s="8"/>
      <c r="O41" s="8"/>
      <c r="P41" s="8"/>
      <c r="Q41" s="8"/>
      <c r="R41" s="8"/>
    </row>
    <row r="42" spans="1:18" x14ac:dyDescent="0.25">
      <c r="I42" s="8"/>
      <c r="J42" s="8"/>
      <c r="K42" s="8"/>
      <c r="L42" s="8"/>
      <c r="M42" s="8"/>
      <c r="N42" s="8"/>
      <c r="O42" s="8"/>
      <c r="P42" s="8"/>
      <c r="Q42" s="8"/>
      <c r="R42" s="8"/>
    </row>
    <row r="43" spans="1:18" ht="15.75" x14ac:dyDescent="0.25">
      <c r="A43" s="6" t="s">
        <v>25</v>
      </c>
      <c r="I43" s="8"/>
      <c r="J43" s="9"/>
      <c r="K43" s="8"/>
      <c r="L43" s="8"/>
      <c r="M43" s="4"/>
      <c r="N43" s="8"/>
      <c r="O43" s="8"/>
      <c r="P43" s="8"/>
      <c r="Q43" s="8"/>
      <c r="R43" s="8"/>
    </row>
    <row r="44" spans="1:18" x14ac:dyDescent="0.25">
      <c r="I44" s="8"/>
      <c r="J44" s="8"/>
      <c r="K44" s="8"/>
      <c r="L44" s="8"/>
      <c r="M44" s="8"/>
      <c r="N44" s="8"/>
      <c r="O44" s="8"/>
      <c r="P44" s="8"/>
      <c r="Q44" s="8"/>
      <c r="R44" s="8"/>
    </row>
    <row r="45" spans="1:18" x14ac:dyDescent="0.25">
      <c r="B45" s="10" t="s">
        <v>15</v>
      </c>
      <c r="C45" s="10" t="s">
        <v>16</v>
      </c>
      <c r="D45" s="10" t="s">
        <v>17</v>
      </c>
      <c r="E45" s="10" t="s">
        <v>18</v>
      </c>
      <c r="F45" s="10" t="s">
        <v>19</v>
      </c>
      <c r="G45" s="10" t="s">
        <v>20</v>
      </c>
      <c r="I45" s="8"/>
      <c r="J45" s="8"/>
      <c r="K45" s="8"/>
      <c r="L45" s="8"/>
      <c r="M45" s="8"/>
      <c r="N45" s="8"/>
      <c r="O45" s="8"/>
      <c r="P45" s="8"/>
      <c r="Q45" s="8"/>
      <c r="R45" s="8"/>
    </row>
    <row r="46" spans="1:18" x14ac:dyDescent="0.25">
      <c r="B46" s="10" t="s">
        <v>0</v>
      </c>
      <c r="C46" s="2">
        <f>(C24-$C$41)^2</f>
        <v>5.444444444444442E-2</v>
      </c>
      <c r="D46" s="2">
        <f>(D24-$D$41)^2</f>
        <v>7.9012345679012382E-3</v>
      </c>
      <c r="E46" s="2">
        <f>(E24-$E$41)^2</f>
        <v>6.0493827160493828E-3</v>
      </c>
      <c r="F46" s="2">
        <f>(F24-$F$41)^2</f>
        <v>3.999999999999998E-2</v>
      </c>
      <c r="G46" s="2">
        <f>(G24-$G$41)^2</f>
        <v>9.999999999999995E-3</v>
      </c>
      <c r="I46" s="8"/>
      <c r="J46" s="8"/>
      <c r="K46" s="8"/>
      <c r="L46" s="8"/>
      <c r="M46" s="8"/>
      <c r="N46" s="8"/>
      <c r="O46" s="8"/>
      <c r="P46" s="8"/>
      <c r="Q46" s="8"/>
      <c r="R46" s="8"/>
    </row>
    <row r="47" spans="1:18" x14ac:dyDescent="0.25">
      <c r="B47" s="10" t="s">
        <v>1</v>
      </c>
      <c r="C47" s="2">
        <f>(C25-$C$41)^2</f>
        <v>5.444444444444442E-2</v>
      </c>
      <c r="D47" s="2">
        <f t="shared" ref="D47:D60" si="9">(D25-$D$41)^2</f>
        <v>7.9012345679012382E-3</v>
      </c>
      <c r="E47" s="2">
        <f>(E25-$E$41)^2</f>
        <v>0.34679012345679017</v>
      </c>
      <c r="F47" s="2">
        <f t="shared" ref="F47:F60" si="10">(F25-$F$41)^2</f>
        <v>1.7777777777777799E-2</v>
      </c>
      <c r="G47" s="2">
        <f t="shared" ref="G47:G60" si="11">(G25-$G$41)^2</f>
        <v>9.999999999999995E-3</v>
      </c>
      <c r="I47" s="8"/>
      <c r="J47" s="8"/>
      <c r="K47" s="8"/>
      <c r="L47" s="8"/>
      <c r="M47" s="8"/>
      <c r="N47" s="8"/>
      <c r="O47" s="8"/>
      <c r="P47" s="8"/>
      <c r="Q47" s="8"/>
      <c r="R47" s="8"/>
    </row>
    <row r="48" spans="1:18" x14ac:dyDescent="0.25">
      <c r="B48" s="10" t="s">
        <v>2</v>
      </c>
      <c r="C48" s="2">
        <f t="shared" ref="C48:C60" si="12">(C26-$C$41)^2</f>
        <v>7.1111111111111139E-2</v>
      </c>
      <c r="D48" s="2">
        <f t="shared" si="9"/>
        <v>7.9012345679012382E-3</v>
      </c>
      <c r="E48" s="2">
        <f t="shared" ref="E48:E60" si="13">(E26-$E$41)^2</f>
        <v>6.0493827160493828E-3</v>
      </c>
      <c r="F48" s="2">
        <f t="shared" si="10"/>
        <v>3.999999999999998E-2</v>
      </c>
      <c r="G48" s="2">
        <f t="shared" si="11"/>
        <v>9.999999999999995E-3</v>
      </c>
      <c r="I48" s="8"/>
      <c r="J48" s="8"/>
      <c r="K48" s="8"/>
      <c r="L48" s="8"/>
      <c r="M48" s="8"/>
      <c r="N48" s="8"/>
      <c r="O48" s="8"/>
      <c r="P48" s="8"/>
      <c r="Q48" s="8"/>
      <c r="R48" s="8"/>
    </row>
    <row r="49" spans="1:18" x14ac:dyDescent="0.25">
      <c r="B49" s="10" t="s">
        <v>3</v>
      </c>
      <c r="C49" s="2">
        <f t="shared" si="12"/>
        <v>5.444444444444442E-2</v>
      </c>
      <c r="D49" s="2">
        <f t="shared" si="9"/>
        <v>7.9012345679012382E-3</v>
      </c>
      <c r="E49" s="2">
        <f t="shared" si="13"/>
        <v>6.0493827160493828E-3</v>
      </c>
      <c r="F49" s="2">
        <f t="shared" si="10"/>
        <v>1.7777777777777799E-2</v>
      </c>
      <c r="G49" s="2">
        <f t="shared" si="11"/>
        <v>0.16000000000000003</v>
      </c>
      <c r="I49" s="8"/>
      <c r="J49" s="8"/>
      <c r="K49" s="8"/>
      <c r="L49" s="8"/>
      <c r="M49" s="8"/>
      <c r="N49" s="8"/>
      <c r="O49" s="8"/>
      <c r="P49" s="8"/>
      <c r="Q49" s="8"/>
      <c r="R49" s="8"/>
    </row>
    <row r="50" spans="1:18" x14ac:dyDescent="0.25">
      <c r="B50" s="10" t="s">
        <v>4</v>
      </c>
      <c r="C50" s="2">
        <f t="shared" si="12"/>
        <v>7.1111111111111139E-2</v>
      </c>
      <c r="D50" s="2">
        <f t="shared" si="9"/>
        <v>5.975308641975307E-2</v>
      </c>
      <c r="E50" s="2">
        <f t="shared" si="13"/>
        <v>6.0493827160493828E-3</v>
      </c>
      <c r="F50" s="2">
        <f t="shared" si="10"/>
        <v>3.999999999999998E-2</v>
      </c>
      <c r="G50" s="2">
        <f t="shared" si="11"/>
        <v>9.999999999999995E-3</v>
      </c>
      <c r="I50" s="8"/>
      <c r="J50" s="8"/>
      <c r="K50" s="8"/>
      <c r="L50" s="8"/>
      <c r="M50" s="8"/>
      <c r="N50" s="8"/>
      <c r="O50" s="8"/>
      <c r="P50" s="8"/>
      <c r="Q50" s="8"/>
      <c r="R50" s="8"/>
    </row>
    <row r="51" spans="1:18" x14ac:dyDescent="0.25">
      <c r="B51" s="10" t="s">
        <v>5</v>
      </c>
      <c r="C51" s="2">
        <f t="shared" si="12"/>
        <v>5.444444444444442E-2</v>
      </c>
      <c r="D51" s="2">
        <f t="shared" si="9"/>
        <v>7.9012345679012382E-3</v>
      </c>
      <c r="E51" s="2">
        <f t="shared" si="13"/>
        <v>6.0493827160493828E-3</v>
      </c>
      <c r="F51" s="2">
        <f t="shared" si="10"/>
        <v>1.7777777777777799E-2</v>
      </c>
      <c r="G51" s="2">
        <f t="shared" si="11"/>
        <v>9.999999999999995E-3</v>
      </c>
      <c r="I51" s="8"/>
      <c r="J51" s="8"/>
      <c r="K51" s="8"/>
      <c r="L51" s="8"/>
      <c r="M51" s="8"/>
      <c r="N51" s="8"/>
      <c r="O51" s="8"/>
      <c r="P51" s="8"/>
      <c r="Q51" s="8"/>
      <c r="R51" s="8"/>
    </row>
    <row r="52" spans="1:18" x14ac:dyDescent="0.25">
      <c r="B52" s="10" t="s">
        <v>6</v>
      </c>
      <c r="C52" s="2">
        <f t="shared" si="12"/>
        <v>7.1111111111111139E-2</v>
      </c>
      <c r="D52" s="2">
        <f t="shared" si="9"/>
        <v>7.9012345679012382E-3</v>
      </c>
      <c r="E52" s="2">
        <f t="shared" si="13"/>
        <v>6.0493827160493828E-3</v>
      </c>
      <c r="F52" s="2">
        <f t="shared" si="10"/>
        <v>1.7777777777777799E-2</v>
      </c>
      <c r="G52" s="2">
        <f t="shared" si="11"/>
        <v>9.999999999999995E-3</v>
      </c>
      <c r="I52" s="8"/>
      <c r="J52" s="8"/>
      <c r="K52" s="8"/>
      <c r="L52" s="8"/>
      <c r="M52" s="8"/>
      <c r="N52" s="8"/>
      <c r="O52" s="8"/>
      <c r="P52" s="8"/>
      <c r="Q52" s="8"/>
      <c r="R52" s="8"/>
    </row>
    <row r="53" spans="1:18" x14ac:dyDescent="0.25">
      <c r="B53" s="10" t="s">
        <v>7</v>
      </c>
      <c r="C53" s="2">
        <f t="shared" si="12"/>
        <v>5.444444444444442E-2</v>
      </c>
      <c r="D53" s="2">
        <f t="shared" si="9"/>
        <v>5.975308641975307E-2</v>
      </c>
      <c r="E53" s="2">
        <f t="shared" si="13"/>
        <v>6.0493827160493828E-3</v>
      </c>
      <c r="F53" s="2">
        <f t="shared" si="10"/>
        <v>1.7777777777777799E-2</v>
      </c>
      <c r="G53" s="2">
        <f t="shared" si="11"/>
        <v>9.999999999999995E-3</v>
      </c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x14ac:dyDescent="0.25">
      <c r="B54" s="10" t="s">
        <v>8</v>
      </c>
      <c r="C54" s="2">
        <f t="shared" si="12"/>
        <v>7.1111111111111139E-2</v>
      </c>
      <c r="D54" s="2">
        <f t="shared" si="9"/>
        <v>0.17827160493827165</v>
      </c>
      <c r="E54" s="2">
        <f t="shared" si="13"/>
        <v>7.9012345679012382E-3</v>
      </c>
      <c r="F54" s="2">
        <f t="shared" si="10"/>
        <v>1.7777777777777799E-2</v>
      </c>
      <c r="G54" s="2">
        <f t="shared" si="11"/>
        <v>9.999999999999995E-3</v>
      </c>
      <c r="I54" s="8"/>
      <c r="J54" s="8"/>
      <c r="K54" s="8"/>
      <c r="L54" s="8"/>
      <c r="M54" s="8"/>
      <c r="N54" s="8"/>
      <c r="O54" s="8"/>
      <c r="P54" s="8"/>
      <c r="Q54" s="8"/>
      <c r="R54" s="8"/>
    </row>
    <row r="55" spans="1:18" x14ac:dyDescent="0.25">
      <c r="B55" s="10" t="s">
        <v>9</v>
      </c>
      <c r="C55" s="2">
        <f t="shared" si="12"/>
        <v>5.444444444444442E-2</v>
      </c>
      <c r="D55" s="2">
        <f t="shared" si="9"/>
        <v>7.9012345679012382E-3</v>
      </c>
      <c r="E55" s="2">
        <f t="shared" si="13"/>
        <v>7.9012345679012382E-3</v>
      </c>
      <c r="F55" s="2">
        <f t="shared" si="10"/>
        <v>1.7777777777777799E-2</v>
      </c>
      <c r="G55" s="2">
        <f t="shared" si="11"/>
        <v>0.16000000000000003</v>
      </c>
      <c r="I55" s="8"/>
      <c r="J55" s="8"/>
      <c r="K55" s="8"/>
      <c r="L55" s="8"/>
      <c r="M55" s="8"/>
      <c r="N55" s="8"/>
      <c r="O55" s="8"/>
      <c r="P55" s="8"/>
      <c r="Q55" s="8"/>
      <c r="R55" s="8"/>
    </row>
    <row r="56" spans="1:18" x14ac:dyDescent="0.25">
      <c r="B56" s="10" t="s">
        <v>10</v>
      </c>
      <c r="C56" s="2">
        <f t="shared" si="12"/>
        <v>7.1111111111111139E-2</v>
      </c>
      <c r="D56" s="2">
        <f t="shared" si="9"/>
        <v>5.975308641975307E-2</v>
      </c>
      <c r="E56" s="2">
        <f t="shared" si="13"/>
        <v>6.0493827160493828E-3</v>
      </c>
      <c r="F56" s="2">
        <f t="shared" si="10"/>
        <v>3.999999999999998E-2</v>
      </c>
      <c r="G56" s="2">
        <f t="shared" si="11"/>
        <v>9.999999999999995E-3</v>
      </c>
      <c r="I56" s="8"/>
      <c r="J56" s="8"/>
      <c r="K56" s="8"/>
      <c r="L56" s="8"/>
      <c r="M56" s="8"/>
      <c r="N56" s="8"/>
      <c r="O56" s="8"/>
      <c r="P56" s="8"/>
      <c r="Q56" s="8"/>
      <c r="R56" s="8"/>
    </row>
    <row r="57" spans="1:18" x14ac:dyDescent="0.25">
      <c r="B57" s="10" t="s">
        <v>11</v>
      </c>
      <c r="C57" s="2">
        <f t="shared" si="12"/>
        <v>7.1111111111111139E-2</v>
      </c>
      <c r="D57" s="2">
        <f t="shared" si="9"/>
        <v>5.975308641975307E-2</v>
      </c>
      <c r="E57" s="2">
        <f t="shared" si="13"/>
        <v>6.0493827160493828E-3</v>
      </c>
      <c r="F57" s="2">
        <f t="shared" si="10"/>
        <v>3.999999999999998E-2</v>
      </c>
      <c r="G57" s="2">
        <f t="shared" si="11"/>
        <v>9.999999999999995E-3</v>
      </c>
      <c r="I57" s="8"/>
      <c r="J57" s="8"/>
      <c r="K57" s="8"/>
      <c r="L57" s="8"/>
      <c r="M57" s="8"/>
      <c r="N57" s="8"/>
      <c r="O57" s="8"/>
      <c r="P57" s="8"/>
      <c r="Q57" s="8"/>
      <c r="R57" s="8"/>
    </row>
    <row r="58" spans="1:18" x14ac:dyDescent="0.25">
      <c r="B58" s="10" t="s">
        <v>12</v>
      </c>
      <c r="C58" s="2">
        <f t="shared" si="12"/>
        <v>5.444444444444442E-2</v>
      </c>
      <c r="D58" s="2">
        <f t="shared" si="9"/>
        <v>7.9012345679012382E-3</v>
      </c>
      <c r="E58" s="2">
        <f t="shared" si="13"/>
        <v>6.0493827160493828E-3</v>
      </c>
      <c r="F58" s="2">
        <f t="shared" si="10"/>
        <v>1.7777777777777799E-2</v>
      </c>
      <c r="G58" s="2">
        <f t="shared" si="11"/>
        <v>0.16000000000000003</v>
      </c>
      <c r="I58" s="8"/>
      <c r="J58" s="8"/>
      <c r="K58" s="8"/>
      <c r="L58" s="8"/>
      <c r="M58" s="8"/>
      <c r="N58" s="8"/>
      <c r="O58" s="8"/>
      <c r="P58" s="8"/>
      <c r="Q58" s="8"/>
      <c r="R58" s="8"/>
    </row>
    <row r="59" spans="1:18" x14ac:dyDescent="0.25">
      <c r="B59" s="10" t="s">
        <v>13</v>
      </c>
      <c r="C59" s="2">
        <f t="shared" si="12"/>
        <v>7.1111111111111139E-2</v>
      </c>
      <c r="D59" s="2">
        <f t="shared" si="9"/>
        <v>5.975308641975307E-2</v>
      </c>
      <c r="E59" s="2">
        <f t="shared" si="13"/>
        <v>6.0493827160493828E-3</v>
      </c>
      <c r="F59" s="2">
        <f t="shared" si="10"/>
        <v>3.999999999999998E-2</v>
      </c>
      <c r="G59" s="2">
        <f t="shared" si="11"/>
        <v>9.999999999999995E-3</v>
      </c>
      <c r="I59" s="8"/>
      <c r="J59" s="8"/>
      <c r="K59" s="8"/>
      <c r="L59" s="8"/>
      <c r="M59" s="8"/>
      <c r="N59" s="8"/>
      <c r="O59" s="8"/>
      <c r="P59" s="8"/>
      <c r="Q59" s="8"/>
      <c r="R59" s="8"/>
    </row>
    <row r="60" spans="1:18" x14ac:dyDescent="0.25">
      <c r="B60" s="10" t="s">
        <v>14</v>
      </c>
      <c r="C60" s="2">
        <f t="shared" si="12"/>
        <v>5.444444444444442E-2</v>
      </c>
      <c r="D60" s="2">
        <f t="shared" si="9"/>
        <v>7.9012345679012382E-3</v>
      </c>
      <c r="E60" s="2">
        <f t="shared" si="13"/>
        <v>7.9012345679012382E-3</v>
      </c>
      <c r="F60" s="2">
        <f t="shared" si="10"/>
        <v>1.7777777777777799E-2</v>
      </c>
      <c r="G60" s="2">
        <f t="shared" si="11"/>
        <v>9.999999999999995E-3</v>
      </c>
      <c r="I60" s="8"/>
      <c r="J60" s="8"/>
      <c r="K60" s="8"/>
      <c r="L60" s="8"/>
      <c r="M60" s="8"/>
      <c r="N60" s="8"/>
      <c r="O60" s="8"/>
      <c r="P60" s="8"/>
      <c r="Q60" s="8"/>
      <c r="R60" s="8"/>
    </row>
    <row r="61" spans="1:18" x14ac:dyDescent="0.25">
      <c r="A61" s="6" t="s">
        <v>33</v>
      </c>
      <c r="C61" s="3">
        <f>SUM(C46:C60)</f>
        <v>0.93333333333333324</v>
      </c>
      <c r="D61" s="3">
        <f>SUM(D46:D60)</f>
        <v>0.54814814814814816</v>
      </c>
      <c r="E61" s="3">
        <f t="shared" ref="E61" si="14">SUM(E46:E60)</f>
        <v>0.43703703703703711</v>
      </c>
      <c r="F61" s="3">
        <f>SUM(F46:F60)</f>
        <v>0.40000000000000008</v>
      </c>
      <c r="G61" s="3">
        <f>SUM(G46:G60)</f>
        <v>0.60000000000000009</v>
      </c>
      <c r="H61" s="3"/>
      <c r="I61" s="8"/>
      <c r="J61" s="8"/>
      <c r="K61" s="8"/>
      <c r="L61" s="8"/>
      <c r="M61" s="8"/>
      <c r="N61" s="8"/>
      <c r="O61" s="8"/>
      <c r="P61" s="8"/>
      <c r="Q61" s="8"/>
      <c r="R61" s="8"/>
    </row>
    <row r="62" spans="1:18" x14ac:dyDescent="0.25">
      <c r="C62" s="3">
        <f>1-C61</f>
        <v>6.6666666666666763E-2</v>
      </c>
      <c r="D62" s="3">
        <f t="shared" ref="D62:G62" si="15">1-D61</f>
        <v>0.45185185185185184</v>
      </c>
      <c r="E62" s="3">
        <f t="shared" si="15"/>
        <v>0.56296296296296289</v>
      </c>
      <c r="F62" s="3">
        <f t="shared" si="15"/>
        <v>0.59999999999999987</v>
      </c>
      <c r="G62" s="3">
        <f t="shared" si="15"/>
        <v>0.39999999999999991</v>
      </c>
      <c r="H62" s="3">
        <f>SUM(C62:G62)</f>
        <v>2.0814814814814815</v>
      </c>
      <c r="I62" s="8"/>
      <c r="J62" s="9"/>
      <c r="K62" s="8"/>
      <c r="L62" s="8"/>
      <c r="M62" s="8"/>
      <c r="N62" s="8"/>
      <c r="O62" s="8"/>
      <c r="P62" s="8"/>
      <c r="Q62" s="8"/>
      <c r="R62" s="8"/>
    </row>
    <row r="63" spans="1:18" x14ac:dyDescent="0.25"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1:18" x14ac:dyDescent="0.25">
      <c r="A64" s="6" t="s">
        <v>26</v>
      </c>
      <c r="C64" s="3">
        <f>C62/$H$62</f>
        <v>3.2028469750889729E-2</v>
      </c>
      <c r="D64" s="3">
        <f t="shared" ref="D64:G64" si="16">D62/$H$62</f>
        <v>0.21708185053380782</v>
      </c>
      <c r="E64" s="3">
        <f>E62/$H$62</f>
        <v>0.27046263345195726</v>
      </c>
      <c r="F64" s="3">
        <f t="shared" si="16"/>
        <v>0.28825622775800708</v>
      </c>
      <c r="G64" s="3">
        <f t="shared" si="16"/>
        <v>0.19217081850533804</v>
      </c>
      <c r="I64" s="8"/>
      <c r="J64" s="9"/>
      <c r="K64" s="8"/>
      <c r="L64" s="8"/>
      <c r="M64" s="8"/>
      <c r="N64" s="8"/>
      <c r="O64" s="8"/>
      <c r="P64" s="8"/>
      <c r="Q64" s="8"/>
      <c r="R64" s="8"/>
    </row>
    <row r="65" spans="1:18" x14ac:dyDescent="0.25"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1:18" x14ac:dyDescent="0.25">
      <c r="I66" s="8"/>
      <c r="J66" s="9"/>
      <c r="K66" s="8"/>
      <c r="L66" s="8"/>
      <c r="M66" s="8"/>
      <c r="N66" s="8"/>
      <c r="O66" s="8"/>
      <c r="P66" s="8"/>
      <c r="Q66" s="8"/>
      <c r="R66" s="8"/>
    </row>
    <row r="67" spans="1:18" x14ac:dyDescent="0.25">
      <c r="A67" s="6" t="s">
        <v>27</v>
      </c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1:18" x14ac:dyDescent="0.25">
      <c r="B68" s="10" t="s">
        <v>15</v>
      </c>
      <c r="C68" s="10" t="s">
        <v>16</v>
      </c>
      <c r="D68" s="10" t="s">
        <v>17</v>
      </c>
      <c r="E68" s="10" t="s">
        <v>18</v>
      </c>
      <c r="F68" s="10" t="s">
        <v>19</v>
      </c>
      <c r="G68" s="10" t="s">
        <v>20</v>
      </c>
      <c r="H68" s="10" t="s">
        <v>28</v>
      </c>
      <c r="I68" s="10" t="s">
        <v>29</v>
      </c>
      <c r="J68" s="10" t="s">
        <v>30</v>
      </c>
      <c r="K68" s="8"/>
      <c r="L68" s="8"/>
      <c r="M68" s="8"/>
      <c r="N68" s="8"/>
      <c r="O68" s="8"/>
      <c r="P68" s="8"/>
      <c r="Q68" s="8"/>
      <c r="R68" s="8"/>
    </row>
    <row r="69" spans="1:18" x14ac:dyDescent="0.25">
      <c r="B69" s="10" t="s">
        <v>0</v>
      </c>
      <c r="C69" s="2">
        <f>C24*$C$64</f>
        <v>3.2028469750889729E-2</v>
      </c>
      <c r="D69" s="2">
        <f>D24*$D$64</f>
        <v>0.1447212336892052</v>
      </c>
      <c r="E69" s="2">
        <f>E24*$E$64</f>
        <v>9.0154211150652419E-2</v>
      </c>
      <c r="F69" s="2">
        <f>F24*$F$64</f>
        <v>0.19217081850533804</v>
      </c>
      <c r="G69" s="2">
        <f>G24*$G$64</f>
        <v>9.6085409252669021E-2</v>
      </c>
      <c r="H69" s="2">
        <f>SUM(C69:G69)</f>
        <v>0.55516014234875444</v>
      </c>
      <c r="I69" s="17">
        <f>RANK(H69,$H$69:$H$83,0)</f>
        <v>10</v>
      </c>
      <c r="J69" s="17" t="str">
        <f>IF($H69&gt;$H$86,"Layak","Tidak Layak")</f>
        <v>Tidak Layak</v>
      </c>
      <c r="K69" s="8"/>
      <c r="L69" s="8"/>
      <c r="M69" s="8"/>
      <c r="N69" s="8"/>
      <c r="O69" s="8"/>
      <c r="P69" s="8"/>
      <c r="Q69" s="8"/>
      <c r="R69" s="8"/>
    </row>
    <row r="70" spans="1:18" x14ac:dyDescent="0.25">
      <c r="B70" s="10" t="s">
        <v>1</v>
      </c>
      <c r="C70" s="2">
        <f t="shared" ref="C70:C83" si="17">C25*$C$64</f>
        <v>3.2028469750889729E-2</v>
      </c>
      <c r="D70" s="2">
        <f t="shared" ref="D70:D83" si="18">D25*$D$64</f>
        <v>0.1447212336892052</v>
      </c>
      <c r="E70" s="2">
        <f t="shared" ref="E70:E83" si="19">E25*$E$64</f>
        <v>0.27046263345195726</v>
      </c>
      <c r="F70" s="2">
        <f t="shared" ref="F70:F83" si="20">F25*$F$64</f>
        <v>0.28825622775800708</v>
      </c>
      <c r="G70" s="2">
        <f t="shared" ref="G70:G83" si="21">G25*$G$64</f>
        <v>9.6085409252669021E-2</v>
      </c>
      <c r="H70" s="2">
        <f t="shared" ref="H70:H83" si="22">SUM(C70:G70)</f>
        <v>0.83155397390272834</v>
      </c>
      <c r="I70" s="17">
        <f t="shared" ref="I70:I83" si="23">RANK(H70,$H$69:$H$83,0)</f>
        <v>1</v>
      </c>
      <c r="J70" s="17" t="str">
        <f t="shared" ref="J70:J83" si="24">IF($H70&gt;$H$86,"Layak","Tidak Layak")</f>
        <v>Layak</v>
      </c>
      <c r="K70" s="8"/>
      <c r="L70" s="8"/>
      <c r="M70" s="8"/>
      <c r="N70" s="8"/>
      <c r="O70" s="8"/>
      <c r="P70" s="8"/>
      <c r="Q70" s="8"/>
      <c r="R70" s="8"/>
    </row>
    <row r="71" spans="1:18" x14ac:dyDescent="0.25">
      <c r="B71" s="10" t="s">
        <v>2</v>
      </c>
      <c r="C71" s="2">
        <f t="shared" si="17"/>
        <v>1.6014234875444865E-2</v>
      </c>
      <c r="D71" s="2">
        <f t="shared" si="18"/>
        <v>0.1447212336892052</v>
      </c>
      <c r="E71" s="2">
        <f t="shared" si="19"/>
        <v>9.0154211150652419E-2</v>
      </c>
      <c r="F71" s="2">
        <f t="shared" si="20"/>
        <v>0.19217081850533804</v>
      </c>
      <c r="G71" s="2">
        <f t="shared" si="21"/>
        <v>9.6085409252669021E-2</v>
      </c>
      <c r="H71" s="2">
        <f t="shared" si="22"/>
        <v>0.53914590747330959</v>
      </c>
      <c r="I71" s="17">
        <f t="shared" si="23"/>
        <v>11</v>
      </c>
      <c r="J71" s="17" t="str">
        <f t="shared" si="24"/>
        <v>Tidak Layak</v>
      </c>
      <c r="K71" s="8"/>
      <c r="L71" s="8"/>
      <c r="M71" s="8"/>
      <c r="N71" s="8"/>
      <c r="O71" s="8"/>
      <c r="P71" s="8"/>
      <c r="Q71" s="8"/>
      <c r="R71" s="8"/>
    </row>
    <row r="72" spans="1:18" x14ac:dyDescent="0.25">
      <c r="B72" s="10" t="s">
        <v>3</v>
      </c>
      <c r="C72" s="2">
        <f>C27*$C$64</f>
        <v>3.2028469750889729E-2</v>
      </c>
      <c r="D72" s="2">
        <f t="shared" si="18"/>
        <v>0.1447212336892052</v>
      </c>
      <c r="E72" s="2">
        <f t="shared" si="19"/>
        <v>9.0154211150652419E-2</v>
      </c>
      <c r="F72" s="2">
        <f t="shared" si="20"/>
        <v>0.28825622775800708</v>
      </c>
      <c r="G72" s="2">
        <f t="shared" si="21"/>
        <v>0.19217081850533804</v>
      </c>
      <c r="H72" s="2">
        <f t="shared" si="22"/>
        <v>0.74733096085409245</v>
      </c>
      <c r="I72" s="17">
        <f t="shared" si="23"/>
        <v>4</v>
      </c>
      <c r="J72" s="17" t="str">
        <f t="shared" si="24"/>
        <v>Layak</v>
      </c>
      <c r="K72" s="8"/>
      <c r="L72" s="8"/>
      <c r="M72" s="8"/>
      <c r="N72" s="8"/>
      <c r="O72" s="8"/>
      <c r="P72" s="8"/>
      <c r="Q72" s="8"/>
      <c r="R72" s="8"/>
    </row>
    <row r="73" spans="1:18" x14ac:dyDescent="0.25">
      <c r="B73" s="10" t="s">
        <v>4</v>
      </c>
      <c r="C73" s="2">
        <f t="shared" si="17"/>
        <v>1.6014234875444865E-2</v>
      </c>
      <c r="D73" s="2">
        <f t="shared" si="18"/>
        <v>7.2360616844602599E-2</v>
      </c>
      <c r="E73" s="2">
        <f t="shared" si="19"/>
        <v>9.0154211150652419E-2</v>
      </c>
      <c r="F73" s="2">
        <f t="shared" si="20"/>
        <v>0.19217081850533804</v>
      </c>
      <c r="G73" s="2">
        <f t="shared" si="21"/>
        <v>9.6085409252669021E-2</v>
      </c>
      <c r="H73" s="2">
        <f t="shared" si="22"/>
        <v>0.46678529062870694</v>
      </c>
      <c r="I73" s="17">
        <f t="shared" si="23"/>
        <v>12</v>
      </c>
      <c r="J73" s="17" t="str">
        <f t="shared" si="24"/>
        <v>Tidak Layak</v>
      </c>
      <c r="K73" s="8"/>
      <c r="L73" s="8"/>
      <c r="M73" s="8"/>
      <c r="N73" s="8"/>
      <c r="O73" s="8"/>
      <c r="P73" s="8"/>
      <c r="Q73" s="8"/>
      <c r="R73" s="8"/>
    </row>
    <row r="74" spans="1:18" x14ac:dyDescent="0.25">
      <c r="B74" s="10" t="s">
        <v>5</v>
      </c>
      <c r="C74" s="2">
        <f t="shared" si="17"/>
        <v>3.2028469750889729E-2</v>
      </c>
      <c r="D74" s="2">
        <f t="shared" si="18"/>
        <v>0.1447212336892052</v>
      </c>
      <c r="E74" s="2">
        <f t="shared" si="19"/>
        <v>9.0154211150652419E-2</v>
      </c>
      <c r="F74" s="2">
        <f t="shared" si="20"/>
        <v>0.28825622775800708</v>
      </c>
      <c r="G74" s="2">
        <f t="shared" si="21"/>
        <v>9.6085409252669021E-2</v>
      </c>
      <c r="H74" s="2">
        <f t="shared" si="22"/>
        <v>0.6512455516014235</v>
      </c>
      <c r="I74" s="17">
        <f t="shared" si="23"/>
        <v>7</v>
      </c>
      <c r="J74" s="17" t="str">
        <f t="shared" si="24"/>
        <v>Layak</v>
      </c>
      <c r="K74" s="8"/>
      <c r="L74" s="8"/>
      <c r="M74" s="8"/>
      <c r="N74" s="8"/>
      <c r="O74" s="8"/>
      <c r="P74" s="8"/>
      <c r="Q74" s="8"/>
      <c r="R74" s="8"/>
    </row>
    <row r="75" spans="1:18" x14ac:dyDescent="0.25">
      <c r="B75" s="10" t="s">
        <v>6</v>
      </c>
      <c r="C75" s="2">
        <f t="shared" si="17"/>
        <v>1.6014234875444865E-2</v>
      </c>
      <c r="D75" s="2">
        <f t="shared" si="18"/>
        <v>0.1447212336892052</v>
      </c>
      <c r="E75" s="2">
        <f t="shared" si="19"/>
        <v>9.0154211150652419E-2</v>
      </c>
      <c r="F75" s="2">
        <f t="shared" si="20"/>
        <v>0.28825622775800708</v>
      </c>
      <c r="G75" s="2">
        <f t="shared" si="21"/>
        <v>9.6085409252669021E-2</v>
      </c>
      <c r="H75" s="2">
        <f t="shared" si="22"/>
        <v>0.63523131672597866</v>
      </c>
      <c r="I75" s="17">
        <f t="shared" si="23"/>
        <v>8</v>
      </c>
      <c r="J75" s="17" t="str">
        <f t="shared" si="24"/>
        <v>Layak</v>
      </c>
      <c r="K75" s="8"/>
      <c r="L75" s="8"/>
      <c r="M75" s="8"/>
      <c r="N75" s="8"/>
      <c r="O75" s="8"/>
      <c r="P75" s="8"/>
      <c r="Q75" s="8"/>
      <c r="R75" s="8"/>
    </row>
    <row r="76" spans="1:18" x14ac:dyDescent="0.25">
      <c r="B76" s="10" t="s">
        <v>7</v>
      </c>
      <c r="C76" s="2">
        <f t="shared" si="17"/>
        <v>3.2028469750889729E-2</v>
      </c>
      <c r="D76" s="2">
        <f t="shared" si="18"/>
        <v>7.2360616844602599E-2</v>
      </c>
      <c r="E76" s="2">
        <f t="shared" si="19"/>
        <v>9.0154211150652419E-2</v>
      </c>
      <c r="F76" s="2">
        <f t="shared" si="20"/>
        <v>0.28825622775800708</v>
      </c>
      <c r="G76" s="2">
        <f t="shared" si="21"/>
        <v>9.6085409252669021E-2</v>
      </c>
      <c r="H76" s="2">
        <f t="shared" si="22"/>
        <v>0.5788849347568209</v>
      </c>
      <c r="I76" s="17">
        <f t="shared" si="23"/>
        <v>9</v>
      </c>
      <c r="J76" s="17" t="str">
        <f t="shared" si="24"/>
        <v>Tidak Layak</v>
      </c>
      <c r="K76" s="8"/>
      <c r="L76" s="8"/>
      <c r="M76" s="8"/>
      <c r="N76" s="8"/>
      <c r="O76" s="8"/>
      <c r="P76" s="8"/>
      <c r="Q76" s="8"/>
      <c r="R76" s="8"/>
    </row>
    <row r="77" spans="1:18" x14ac:dyDescent="0.25">
      <c r="B77" s="10" t="s">
        <v>8</v>
      </c>
      <c r="C77" s="2">
        <f t="shared" si="17"/>
        <v>1.6014234875444865E-2</v>
      </c>
      <c r="D77" s="2">
        <f t="shared" si="18"/>
        <v>0.21708185053380782</v>
      </c>
      <c r="E77" s="2">
        <f t="shared" si="19"/>
        <v>0.13523131672597863</v>
      </c>
      <c r="F77" s="2">
        <f t="shared" si="20"/>
        <v>0.28825622775800708</v>
      </c>
      <c r="G77" s="2">
        <f t="shared" si="21"/>
        <v>9.6085409252669021E-2</v>
      </c>
      <c r="H77" s="2">
        <f t="shared" si="22"/>
        <v>0.75266903914590744</v>
      </c>
      <c r="I77" s="17">
        <f t="shared" si="23"/>
        <v>3</v>
      </c>
      <c r="J77" s="17" t="str">
        <f t="shared" si="24"/>
        <v>Layak</v>
      </c>
      <c r="K77" s="8"/>
      <c r="L77" s="8"/>
      <c r="M77" s="8"/>
      <c r="N77" s="8"/>
      <c r="O77" s="8"/>
      <c r="P77" s="8"/>
      <c r="Q77" s="8"/>
      <c r="R77" s="8"/>
    </row>
    <row r="78" spans="1:18" x14ac:dyDescent="0.25">
      <c r="B78" s="10" t="s">
        <v>9</v>
      </c>
      <c r="C78" s="2">
        <f t="shared" si="17"/>
        <v>3.2028469750889729E-2</v>
      </c>
      <c r="D78" s="2">
        <f t="shared" si="18"/>
        <v>0.1447212336892052</v>
      </c>
      <c r="E78" s="2">
        <f t="shared" si="19"/>
        <v>0.13523131672597863</v>
      </c>
      <c r="F78" s="2">
        <f t="shared" si="20"/>
        <v>0.28825622775800708</v>
      </c>
      <c r="G78" s="2">
        <f t="shared" si="21"/>
        <v>0.19217081850533804</v>
      </c>
      <c r="H78" s="2">
        <f t="shared" si="22"/>
        <v>0.79240806642941863</v>
      </c>
      <c r="I78" s="17">
        <f t="shared" si="23"/>
        <v>2</v>
      </c>
      <c r="J78" s="17" t="str">
        <f t="shared" si="24"/>
        <v>Layak</v>
      </c>
      <c r="K78" s="8"/>
      <c r="L78" s="8"/>
      <c r="M78" s="8"/>
      <c r="N78" s="8"/>
      <c r="O78" s="8"/>
      <c r="P78" s="8"/>
      <c r="Q78" s="8"/>
      <c r="R78" s="8"/>
    </row>
    <row r="79" spans="1:18" x14ac:dyDescent="0.25">
      <c r="B79" s="10" t="s">
        <v>10</v>
      </c>
      <c r="C79" s="2">
        <f t="shared" si="17"/>
        <v>1.6014234875444865E-2</v>
      </c>
      <c r="D79" s="2">
        <f t="shared" si="18"/>
        <v>7.2360616844602599E-2</v>
      </c>
      <c r="E79" s="2">
        <f t="shared" si="19"/>
        <v>9.0154211150652419E-2</v>
      </c>
      <c r="F79" s="2">
        <f t="shared" si="20"/>
        <v>0.19217081850533804</v>
      </c>
      <c r="G79" s="2">
        <f t="shared" si="21"/>
        <v>9.6085409252669021E-2</v>
      </c>
      <c r="H79" s="2">
        <f t="shared" si="22"/>
        <v>0.46678529062870694</v>
      </c>
      <c r="I79" s="17">
        <f t="shared" si="23"/>
        <v>12</v>
      </c>
      <c r="J79" s="17" t="str">
        <f t="shared" si="24"/>
        <v>Tidak Layak</v>
      </c>
      <c r="K79" s="8"/>
      <c r="L79" s="8"/>
      <c r="M79" s="8"/>
      <c r="N79" s="8"/>
      <c r="O79" s="8"/>
      <c r="P79" s="8"/>
      <c r="Q79" s="8"/>
      <c r="R79" s="8"/>
    </row>
    <row r="80" spans="1:18" x14ac:dyDescent="0.25">
      <c r="B80" s="10" t="s">
        <v>11</v>
      </c>
      <c r="C80" s="2">
        <f t="shared" si="17"/>
        <v>1.6014234875444865E-2</v>
      </c>
      <c r="D80" s="2">
        <f t="shared" si="18"/>
        <v>7.2360616844602599E-2</v>
      </c>
      <c r="E80" s="2">
        <f t="shared" si="19"/>
        <v>9.0154211150652419E-2</v>
      </c>
      <c r="F80" s="2">
        <f t="shared" si="20"/>
        <v>0.19217081850533804</v>
      </c>
      <c r="G80" s="2">
        <f t="shared" si="21"/>
        <v>9.6085409252669021E-2</v>
      </c>
      <c r="H80" s="2">
        <f t="shared" si="22"/>
        <v>0.46678529062870694</v>
      </c>
      <c r="I80" s="17">
        <f t="shared" si="23"/>
        <v>12</v>
      </c>
      <c r="J80" s="17" t="str">
        <f t="shared" si="24"/>
        <v>Tidak Layak</v>
      </c>
      <c r="K80" s="8"/>
      <c r="L80" s="8"/>
      <c r="M80" s="8"/>
      <c r="N80" s="8"/>
      <c r="O80" s="8"/>
      <c r="P80" s="8"/>
      <c r="Q80" s="8"/>
      <c r="R80" s="8"/>
    </row>
    <row r="81" spans="2:18" x14ac:dyDescent="0.25">
      <c r="B81" s="10" t="s">
        <v>12</v>
      </c>
      <c r="C81" s="2">
        <f t="shared" si="17"/>
        <v>3.2028469750889729E-2</v>
      </c>
      <c r="D81" s="2">
        <f t="shared" si="18"/>
        <v>0.1447212336892052</v>
      </c>
      <c r="E81" s="2">
        <f t="shared" si="19"/>
        <v>9.0154211150652419E-2</v>
      </c>
      <c r="F81" s="2">
        <f t="shared" si="20"/>
        <v>0.28825622775800708</v>
      </c>
      <c r="G81" s="2">
        <f t="shared" si="21"/>
        <v>0.19217081850533804</v>
      </c>
      <c r="H81" s="2">
        <f t="shared" si="22"/>
        <v>0.74733096085409245</v>
      </c>
      <c r="I81" s="17">
        <f t="shared" si="23"/>
        <v>4</v>
      </c>
      <c r="J81" s="17" t="str">
        <f t="shared" si="24"/>
        <v>Layak</v>
      </c>
      <c r="K81" s="8"/>
      <c r="L81" s="8"/>
      <c r="M81" s="8"/>
      <c r="N81" s="8"/>
      <c r="O81" s="8"/>
      <c r="P81" s="8"/>
      <c r="Q81" s="8"/>
      <c r="R81" s="8"/>
    </row>
    <row r="82" spans="2:18" x14ac:dyDescent="0.25">
      <c r="B82" s="10" t="s">
        <v>13</v>
      </c>
      <c r="C82" s="2">
        <f t="shared" si="17"/>
        <v>1.6014234875444865E-2</v>
      </c>
      <c r="D82" s="2">
        <f t="shared" si="18"/>
        <v>7.2360616844602599E-2</v>
      </c>
      <c r="E82" s="2">
        <f t="shared" si="19"/>
        <v>9.0154211150652419E-2</v>
      </c>
      <c r="F82" s="2">
        <f t="shared" si="20"/>
        <v>0.19217081850533804</v>
      </c>
      <c r="G82" s="2">
        <f t="shared" si="21"/>
        <v>9.6085409252669021E-2</v>
      </c>
      <c r="H82" s="2">
        <f t="shared" si="22"/>
        <v>0.46678529062870694</v>
      </c>
      <c r="I82" s="17">
        <f t="shared" si="23"/>
        <v>12</v>
      </c>
      <c r="J82" s="17" t="str">
        <f t="shared" si="24"/>
        <v>Tidak Layak</v>
      </c>
      <c r="K82" s="8"/>
      <c r="L82" s="8"/>
      <c r="M82" s="8"/>
      <c r="N82" s="8"/>
      <c r="O82" s="8"/>
      <c r="P82" s="8"/>
      <c r="Q82" s="8"/>
      <c r="R82" s="8"/>
    </row>
    <row r="83" spans="2:18" x14ac:dyDescent="0.25">
      <c r="B83" s="10" t="s">
        <v>14</v>
      </c>
      <c r="C83" s="2">
        <f t="shared" si="17"/>
        <v>3.2028469750889729E-2</v>
      </c>
      <c r="D83" s="2">
        <f t="shared" si="18"/>
        <v>0.1447212336892052</v>
      </c>
      <c r="E83" s="2">
        <f t="shared" si="19"/>
        <v>0.13523131672597863</v>
      </c>
      <c r="F83" s="2">
        <f t="shared" si="20"/>
        <v>0.28825622775800708</v>
      </c>
      <c r="G83" s="2">
        <f t="shared" si="21"/>
        <v>9.6085409252669021E-2</v>
      </c>
      <c r="H83" s="2">
        <f t="shared" si="22"/>
        <v>0.69632265717674968</v>
      </c>
      <c r="I83" s="17">
        <f t="shared" si="23"/>
        <v>6</v>
      </c>
      <c r="J83" s="17" t="str">
        <f t="shared" si="24"/>
        <v>Layak</v>
      </c>
      <c r="K83" s="8"/>
      <c r="L83" s="8"/>
      <c r="M83" s="8"/>
      <c r="N83" s="8"/>
      <c r="O83" s="8"/>
      <c r="P83" s="8"/>
      <c r="Q83" s="8"/>
      <c r="R83" s="8"/>
    </row>
    <row r="84" spans="2:18" x14ac:dyDescent="0.25">
      <c r="I84" s="8"/>
      <c r="J84" s="8"/>
      <c r="K84" s="8"/>
      <c r="L84" s="8"/>
      <c r="M84" s="8"/>
      <c r="N84" s="8"/>
      <c r="O84" s="8"/>
      <c r="P84" s="8"/>
      <c r="Q84" s="8"/>
      <c r="R84" s="8"/>
    </row>
    <row r="85" spans="2:18" x14ac:dyDescent="0.25">
      <c r="H85" s="3">
        <f>SUM(H69:H83)</f>
        <v>9.3944246737841031</v>
      </c>
      <c r="I85" s="8"/>
      <c r="J85" s="8"/>
      <c r="K85" s="8"/>
      <c r="L85" s="8"/>
      <c r="M85" s="8"/>
      <c r="N85" s="8"/>
      <c r="O85" s="8"/>
      <c r="P85" s="8"/>
      <c r="Q85" s="8"/>
      <c r="R85" s="8"/>
    </row>
    <row r="86" spans="2:18" x14ac:dyDescent="0.25">
      <c r="H86" s="3">
        <f>H85/15</f>
        <v>0.62629497825227354</v>
      </c>
      <c r="I86" s="8"/>
      <c r="J86" s="8"/>
      <c r="K86" s="8"/>
      <c r="L86" s="8"/>
      <c r="M86" s="8"/>
      <c r="N86" s="8"/>
      <c r="O86" s="8"/>
      <c r="P86" s="8"/>
      <c r="Q86" s="8"/>
      <c r="R86" s="8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2021-02-17T10:08:22Z</dcterms:created>
  <dcterms:modified xsi:type="dcterms:W3CDTF">2021-06-24T20:51:22Z</dcterms:modified>
</cp:coreProperties>
</file>