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<sst xmlns="http://schemas.openxmlformats.org/spreadsheetml/2006/main" count="64" uniqueCount="44">
  <si>
    <t>Software project</t>
  </si>
  <si>
    <t>a</t>
  </si>
  <si>
    <t>b</t>
  </si>
  <si>
    <t>c</t>
  </si>
  <si>
    <t>d</t>
  </si>
  <si>
    <t>organic</t>
  </si>
  <si>
    <t>1,05</t>
  </si>
  <si>
    <t>semi detached</t>
  </si>
  <si>
    <t>embeded</t>
  </si>
  <si>
    <t>Kloc</t>
  </si>
  <si>
    <t>(source code)</t>
  </si>
  <si>
    <t>organik</t>
  </si>
  <si>
    <t>semi detachted</t>
  </si>
  <si>
    <t xml:space="preserve">E = </t>
  </si>
  <si>
    <t>2,4*(30)^1,05</t>
  </si>
  <si>
    <t>3*(5)^1,12</t>
  </si>
  <si>
    <t>3,6(5)^1,2</t>
  </si>
  <si>
    <t>18,19  mm</t>
  </si>
  <si>
    <t>24,83 mm</t>
  </si>
  <si>
    <t xml:space="preserve">D = </t>
  </si>
  <si>
    <t>2,5(13,005)^0,38</t>
  </si>
  <si>
    <t>2,5(18,195)^0,35</t>
  </si>
  <si>
    <t>2,5(24,835)^0,32</t>
  </si>
  <si>
    <t>6,6 bulan</t>
  </si>
  <si>
    <t>6,9 bulan</t>
  </si>
  <si>
    <t>p=</t>
  </si>
  <si>
    <t>E/D</t>
  </si>
  <si>
    <t>1,96 (orang</t>
  </si>
  <si>
    <t xml:space="preserve"> 2.24 orang</t>
  </si>
  <si>
    <t>3,55 orang</t>
  </si>
  <si>
    <t>digenapkan kedalam :</t>
  </si>
  <si>
    <t>digenapkan ke dalam :</t>
  </si>
  <si>
    <t>waktu(bulan)</t>
  </si>
  <si>
    <t>waktu (bulan)</t>
  </si>
  <si>
    <t>orang</t>
  </si>
  <si>
    <t>Organik</t>
  </si>
  <si>
    <t>(baris kode * harga perbaris) + (jumlah karyawan * gaji perbulan) * lama pengerjaan + keuntungan %</t>
  </si>
  <si>
    <t>(5000*5000) + (4 * 3.000.000)*3,5 bulan + 15%</t>
  </si>
  <si>
    <t>* 3 )+15%</t>
  </si>
  <si>
    <t>Rp</t>
  </si>
  <si>
    <t>(5000*5000) + (5 * 3.000.000)*3,5 bulan + 15%</t>
  </si>
  <si>
    <t>*3.5)  +15%</t>
  </si>
  <si>
    <t>(5000*5000) + (8 * 3.000.000)*3,5 bulan + 15%</t>
  </si>
  <si>
    <t>*3) +15%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</si>
</sst>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&quot;Cambria Math&quot;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76A5AF"/>
        <bgColor rgb="FF76A5AF"/>
      </patternFill>
    </fill>
  </fills>
  <borders count="7">
    <border/>
    <border>
      <left style="thin">
        <color rgb="FF4472C4"/>
      </left>
      <top style="thin">
        <color rgb="FF4472C4"/>
      </top>
    </border>
    <border>
      <top style="thin">
        <color rgb="FF4472C4"/>
      </top>
    </border>
    <border>
      <right style="thin">
        <color rgb="FF4472C4"/>
      </right>
      <top style="thin">
        <color rgb="FF4472C4"/>
      </top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top style="thin">
        <color rgb="FF4472C4"/>
      </top>
      <bottom style="thin">
        <color rgb="FF4472C4"/>
      </bottom>
    </border>
    <border>
      <right style="thin">
        <color rgb="FF4472C4"/>
      </right>
      <top style="thin">
        <color rgb="FF4472C4"/>
      </top>
      <bottom style="thin">
        <color rgb="FF4472C4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49" xfId="0" applyAlignment="1" applyBorder="1" applyFont="1" applyNumberForma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3" fontId="6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11</xdr:row>
      <xdr:rowOff>180975</xdr:rowOff>
    </xdr:from>
    <xdr:ext cx="628650" cy="190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11</xdr:row>
      <xdr:rowOff>180975</xdr:rowOff>
    </xdr:from>
    <xdr:ext cx="628650" cy="190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11</xdr:row>
      <xdr:rowOff>180975</xdr:rowOff>
    </xdr:from>
    <xdr:ext cx="628650" cy="190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16</xdr:row>
      <xdr:rowOff>200025</xdr:rowOff>
    </xdr:from>
    <xdr:ext cx="447675" cy="19050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16</xdr:row>
      <xdr:rowOff>200025</xdr:rowOff>
    </xdr:from>
    <xdr:ext cx="447675" cy="19050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16</xdr:row>
      <xdr:rowOff>200025</xdr:rowOff>
    </xdr:from>
    <xdr:ext cx="447675" cy="19050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>
      <c r="B4" s="4" t="s">
        <v>5</v>
      </c>
      <c r="C4" s="5">
        <v>2.4</v>
      </c>
      <c r="D4" s="6" t="s">
        <v>6</v>
      </c>
      <c r="E4" s="5">
        <v>2.5</v>
      </c>
      <c r="F4" s="7">
        <v>0.38</v>
      </c>
    </row>
    <row r="5">
      <c r="B5" s="4" t="s">
        <v>7</v>
      </c>
      <c r="C5" s="5">
        <v>3.0</v>
      </c>
      <c r="D5" s="5">
        <v>1.12</v>
      </c>
      <c r="E5" s="5">
        <v>2.5</v>
      </c>
      <c r="F5" s="7">
        <v>0.35</v>
      </c>
    </row>
    <row r="6">
      <c r="B6" s="8" t="s">
        <v>8</v>
      </c>
      <c r="C6" s="9">
        <v>3.6</v>
      </c>
      <c r="D6" s="9">
        <v>1.2</v>
      </c>
      <c r="E6" s="9">
        <v>2.5</v>
      </c>
      <c r="F6" s="10">
        <v>0.32</v>
      </c>
      <c r="H6" s="11">
        <f>2^4</f>
        <v>16</v>
      </c>
    </row>
    <row r="8">
      <c r="B8" s="12" t="s">
        <v>9</v>
      </c>
      <c r="C8" s="13">
        <v>5.0</v>
      </c>
      <c r="D8" s="13">
        <v>5000.0</v>
      </c>
      <c r="E8" s="13" t="s">
        <v>10</v>
      </c>
    </row>
    <row r="9">
      <c r="C9" s="14"/>
      <c r="D9" s="14"/>
    </row>
    <row r="11">
      <c r="B11" s="15" t="s">
        <v>11</v>
      </c>
      <c r="C11" s="16"/>
      <c r="E11" s="17" t="s">
        <v>12</v>
      </c>
      <c r="F11" s="18"/>
      <c r="H11" s="19" t="s">
        <v>8</v>
      </c>
      <c r="I11" s="20"/>
    </row>
    <row r="12">
      <c r="B12" s="16"/>
      <c r="C12" s="16"/>
      <c r="E12" s="18"/>
      <c r="F12" s="18"/>
      <c r="H12" s="20"/>
      <c r="I12" s="20"/>
    </row>
    <row r="13">
      <c r="B13" s="15" t="s">
        <v>13</v>
      </c>
      <c r="C13" s="15"/>
      <c r="E13" s="17" t="s">
        <v>13</v>
      </c>
      <c r="F13" s="17"/>
      <c r="H13" s="19" t="s">
        <v>13</v>
      </c>
      <c r="I13" s="19"/>
    </row>
    <row r="14">
      <c r="B14" s="16"/>
      <c r="C14" s="15" t="s">
        <v>14</v>
      </c>
      <c r="E14" s="18"/>
      <c r="F14" s="17" t="s">
        <v>15</v>
      </c>
      <c r="H14" s="20"/>
      <c r="I14" s="19" t="s">
        <v>16</v>
      </c>
    </row>
    <row r="15">
      <c r="B15" s="16"/>
      <c r="C15" s="16">
        <f>C4*(C8^D4)</f>
        <v>13.00558064</v>
      </c>
      <c r="E15" s="18"/>
      <c r="F15" s="18">
        <f>C5*(C8^D5)</f>
        <v>18.19565357</v>
      </c>
      <c r="H15" s="20"/>
      <c r="I15" s="20">
        <f>C6*(C8^D6)</f>
        <v>24.83513391</v>
      </c>
    </row>
    <row r="16">
      <c r="B16" s="16"/>
      <c r="C16" s="16"/>
      <c r="E16" s="18"/>
      <c r="F16" s="17" t="s">
        <v>17</v>
      </c>
      <c r="H16" s="20"/>
      <c r="I16" s="19" t="s">
        <v>18</v>
      </c>
    </row>
    <row r="17">
      <c r="B17" s="16"/>
      <c r="C17" s="16"/>
      <c r="E17" s="18"/>
      <c r="F17" s="18"/>
      <c r="H17" s="20"/>
      <c r="I17" s="20"/>
    </row>
    <row r="18">
      <c r="B18" s="15" t="s">
        <v>19</v>
      </c>
      <c r="C18" s="15"/>
      <c r="E18" s="17" t="s">
        <v>19</v>
      </c>
      <c r="F18" s="17"/>
      <c r="H18" s="19" t="s">
        <v>19</v>
      </c>
      <c r="I18" s="19"/>
    </row>
    <row r="19">
      <c r="B19" s="16"/>
      <c r="C19" s="21" t="s">
        <v>20</v>
      </c>
      <c r="E19" s="18"/>
      <c r="F19" s="17" t="s">
        <v>21</v>
      </c>
      <c r="H19" s="20"/>
      <c r="I19" s="19" t="s">
        <v>22</v>
      </c>
    </row>
    <row r="20">
      <c r="B20" s="16"/>
      <c r="C20" s="16">
        <f>E4*(C15^F4)</f>
        <v>6.626883141</v>
      </c>
      <c r="E20" s="18"/>
      <c r="F20" s="18">
        <f>E5*(F15^F5)</f>
        <v>6.901264768</v>
      </c>
      <c r="H20" s="20"/>
      <c r="I20" s="20">
        <f>E6*(I15^F6)</f>
        <v>6.988135069</v>
      </c>
    </row>
    <row r="21">
      <c r="B21" s="16"/>
      <c r="C21" s="15" t="s">
        <v>23</v>
      </c>
      <c r="E21" s="18"/>
      <c r="F21" s="17" t="s">
        <v>24</v>
      </c>
      <c r="H21" s="20"/>
      <c r="I21" s="19" t="s">
        <v>24</v>
      </c>
    </row>
    <row r="22">
      <c r="B22" s="16"/>
      <c r="C22" s="16"/>
      <c r="E22" s="18"/>
      <c r="F22" s="18"/>
      <c r="H22" s="20"/>
      <c r="I22" s="20"/>
    </row>
    <row r="23">
      <c r="B23" s="16"/>
      <c r="C23" s="16"/>
      <c r="E23" s="18"/>
      <c r="F23" s="18"/>
      <c r="H23" s="20"/>
      <c r="I23" s="20"/>
    </row>
    <row r="24">
      <c r="B24" s="15" t="s">
        <v>25</v>
      </c>
      <c r="C24" s="15" t="s">
        <v>26</v>
      </c>
      <c r="E24" s="17" t="s">
        <v>25</v>
      </c>
      <c r="F24" s="17" t="s">
        <v>26</v>
      </c>
      <c r="H24" s="19" t="s">
        <v>25</v>
      </c>
      <c r="I24" s="19" t="s">
        <v>26</v>
      </c>
    </row>
    <row r="25">
      <c r="B25" s="16"/>
      <c r="C25" s="16">
        <f>C15/C20</f>
        <v>1.962548662</v>
      </c>
      <c r="E25" s="18"/>
      <c r="F25" s="18">
        <f>F15/F20</f>
        <v>2.636567959</v>
      </c>
      <c r="H25" s="20"/>
      <c r="I25" s="20">
        <f>I15/I20</f>
        <v>3.553900098</v>
      </c>
    </row>
    <row r="26">
      <c r="B26" s="16"/>
      <c r="C26" s="15" t="s">
        <v>27</v>
      </c>
      <c r="E26" s="18"/>
      <c r="F26" s="17" t="s">
        <v>28</v>
      </c>
      <c r="H26" s="20"/>
      <c r="I26" s="19" t="s">
        <v>29</v>
      </c>
    </row>
    <row r="27">
      <c r="B27" s="16"/>
      <c r="C27" s="16"/>
      <c r="E27" s="18"/>
      <c r="F27" s="18"/>
      <c r="H27" s="20"/>
      <c r="I27" s="20"/>
    </row>
    <row r="28">
      <c r="B28" s="15" t="s">
        <v>30</v>
      </c>
      <c r="C28" s="16"/>
      <c r="E28" s="17" t="s">
        <v>31</v>
      </c>
      <c r="F28" s="18"/>
      <c r="H28" s="19" t="s">
        <v>31</v>
      </c>
      <c r="I28" s="20"/>
    </row>
    <row r="29">
      <c r="B29" s="15" t="s">
        <v>32</v>
      </c>
      <c r="C29" s="15">
        <v>7.0</v>
      </c>
      <c r="E29" s="17" t="s">
        <v>33</v>
      </c>
      <c r="F29" s="17">
        <v>3.5</v>
      </c>
      <c r="H29" s="19" t="s">
        <v>33</v>
      </c>
      <c r="I29" s="19">
        <v>3.0</v>
      </c>
    </row>
    <row r="30">
      <c r="B30" s="15" t="s">
        <v>34</v>
      </c>
      <c r="C30" s="15">
        <v>2.0</v>
      </c>
      <c r="E30" s="17" t="s">
        <v>34</v>
      </c>
      <c r="F30" s="17">
        <v>5.0</v>
      </c>
      <c r="H30" s="19" t="s">
        <v>34</v>
      </c>
      <c r="I30" s="19">
        <v>8.0</v>
      </c>
    </row>
    <row r="33">
      <c r="B33" s="15" t="s">
        <v>35</v>
      </c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5" t="s">
        <v>36</v>
      </c>
    </row>
    <row r="36">
      <c r="B36" s="16"/>
      <c r="C36" s="16"/>
      <c r="D36" s="16"/>
      <c r="E36" s="16"/>
      <c r="F36" s="16"/>
      <c r="G36" s="16"/>
    </row>
    <row r="37">
      <c r="B37" s="15" t="s">
        <v>37</v>
      </c>
      <c r="F37" s="16"/>
      <c r="G37" s="16"/>
    </row>
    <row r="38">
      <c r="B38" s="16">
        <f>D8*5000</f>
        <v>25000000</v>
      </c>
      <c r="C38" s="16">
        <f>C30*3000000</f>
        <v>6000000</v>
      </c>
      <c r="D38" s="15" t="s">
        <v>38</v>
      </c>
      <c r="E38" s="16"/>
      <c r="F38" s="16"/>
      <c r="G38" s="16"/>
    </row>
    <row r="39">
      <c r="B39" s="16">
        <f>B38</f>
        <v>25000000</v>
      </c>
      <c r="C39" s="16">
        <f>C38*3.5</f>
        <v>21000000</v>
      </c>
      <c r="D39" s="16">
        <f>C39*15/100</f>
        <v>3150000</v>
      </c>
      <c r="E39" s="16"/>
      <c r="F39" s="16"/>
      <c r="G39" s="16"/>
    </row>
    <row r="40">
      <c r="A40" s="22" t="s">
        <v>39</v>
      </c>
      <c r="B40" s="16">
        <f>B39+C39+D39</f>
        <v>49150000</v>
      </c>
      <c r="C40" s="16"/>
      <c r="D40" s="16"/>
      <c r="E40" s="16"/>
      <c r="F40" s="16"/>
      <c r="G40" s="16"/>
    </row>
    <row r="43">
      <c r="B43" s="17" t="s">
        <v>12</v>
      </c>
      <c r="C43" s="18"/>
      <c r="D43" s="18"/>
      <c r="E43" s="18"/>
      <c r="F43" s="18"/>
      <c r="G43" s="18"/>
    </row>
    <row r="44">
      <c r="B44" s="18"/>
      <c r="C44" s="18"/>
      <c r="D44" s="18"/>
      <c r="E44" s="18"/>
      <c r="F44" s="18"/>
      <c r="G44" s="18"/>
    </row>
    <row r="45">
      <c r="B45" s="17" t="s">
        <v>36</v>
      </c>
    </row>
    <row r="46">
      <c r="B46" s="18"/>
      <c r="C46" s="18"/>
      <c r="D46" s="18"/>
      <c r="E46" s="18"/>
      <c r="F46" s="18"/>
      <c r="G46" s="18"/>
    </row>
    <row r="47">
      <c r="B47" s="17" t="s">
        <v>40</v>
      </c>
      <c r="F47" s="18"/>
      <c r="G47" s="18"/>
    </row>
    <row r="48">
      <c r="B48" s="18">
        <f>D8*5000</f>
        <v>25000000</v>
      </c>
      <c r="C48" s="17">
        <v>2.5E7</v>
      </c>
      <c r="D48" s="17" t="s">
        <v>41</v>
      </c>
      <c r="E48" s="18"/>
      <c r="F48" s="18"/>
      <c r="G48" s="18"/>
    </row>
    <row r="49">
      <c r="B49" s="18">
        <f>B48</f>
        <v>25000000</v>
      </c>
      <c r="C49" s="18">
        <f>C48*3.5</f>
        <v>87500000</v>
      </c>
      <c r="D49" s="18">
        <f>C49*15/100</f>
        <v>13125000</v>
      </c>
      <c r="E49" s="18"/>
      <c r="F49" s="18"/>
      <c r="G49" s="18"/>
    </row>
    <row r="50">
      <c r="A50" s="22" t="s">
        <v>39</v>
      </c>
      <c r="B50" s="18">
        <f>B49+C49+D49</f>
        <v>125625000</v>
      </c>
      <c r="C50" s="18"/>
      <c r="D50" s="18"/>
      <c r="E50" s="18"/>
      <c r="F50" s="18"/>
      <c r="G50" s="18"/>
    </row>
    <row r="53">
      <c r="B53" s="19" t="s">
        <v>8</v>
      </c>
      <c r="C53" s="20"/>
      <c r="D53" s="20"/>
      <c r="E53" s="20"/>
      <c r="F53" s="20"/>
      <c r="G53" s="20"/>
    </row>
    <row r="54">
      <c r="B54" s="20"/>
      <c r="C54" s="20"/>
      <c r="D54" s="20"/>
      <c r="E54" s="20"/>
      <c r="F54" s="20"/>
      <c r="G54" s="20"/>
    </row>
    <row r="55">
      <c r="B55" s="19" t="s">
        <v>36</v>
      </c>
    </row>
    <row r="56">
      <c r="B56" s="20"/>
      <c r="C56" s="20"/>
      <c r="D56" s="20"/>
      <c r="E56" s="20"/>
      <c r="F56" s="20"/>
      <c r="G56" s="20"/>
    </row>
    <row r="57">
      <c r="B57" s="19" t="s">
        <v>42</v>
      </c>
      <c r="F57" s="20"/>
      <c r="G57" s="20"/>
    </row>
    <row r="58">
      <c r="B58" s="20">
        <f>D8*5000</f>
        <v>25000000</v>
      </c>
      <c r="C58" s="19">
        <v>2.4E7</v>
      </c>
      <c r="D58" s="19" t="s">
        <v>43</v>
      </c>
      <c r="E58" s="20"/>
      <c r="F58" s="20"/>
      <c r="G58" s="20"/>
    </row>
    <row r="59">
      <c r="B59" s="20">
        <f>B58</f>
        <v>25000000</v>
      </c>
      <c r="C59" s="20">
        <f>C58*3.5</f>
        <v>84000000</v>
      </c>
      <c r="D59" s="20">
        <f>C59*15/100</f>
        <v>12600000</v>
      </c>
      <c r="E59" s="20"/>
      <c r="F59" s="20"/>
      <c r="G59" s="20"/>
    </row>
    <row r="60">
      <c r="A60" s="22" t="s">
        <v>39</v>
      </c>
      <c r="B60" s="20">
        <f>B59+C59+D59</f>
        <v>121600000</v>
      </c>
      <c r="C60" s="20"/>
      <c r="D60" s="20"/>
      <c r="E60" s="20"/>
      <c r="F60" s="20"/>
      <c r="G60" s="20"/>
    </row>
  </sheetData>
  <mergeCells count="6">
    <mergeCell ref="B35:G35"/>
    <mergeCell ref="B37:E37"/>
    <mergeCell ref="B45:G45"/>
    <mergeCell ref="B47:E47"/>
    <mergeCell ref="B55:G55"/>
    <mergeCell ref="B57:E57"/>
  </mergeCells>
  <drawing r:id="rId1"/>
</worksheet>
</file>