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N\Documents\SDIT\"/>
    </mc:Choice>
  </mc:AlternateContent>
  <xr:revisionPtr revIDLastSave="0" documentId="13_ncr:1_{188637F8-9772-4085-A87A-19D86E1BCC53}" xr6:coauthVersionLast="47" xr6:coauthVersionMax="47" xr10:uidLastSave="{00000000-0000-0000-0000-000000000000}"/>
  <bookViews>
    <workbookView xWindow="-110" yWindow="-110" windowWidth="19420" windowHeight="11500" firstSheet="1" activeTab="1" xr2:uid="{BDC4ACE7-563B-4E23-964A-60D4C89F5EC8}"/>
  </bookViews>
  <sheets>
    <sheet name="HOME" sheetId="1" r:id="rId1"/>
    <sheet name="DATA SEKOLAH" sheetId="2" r:id="rId2"/>
    <sheet name="DATA SISWA" sheetId="3" r:id="rId3"/>
    <sheet name="MATA PELAJARAN" sheetId="4" r:id="rId4"/>
    <sheet name="TUJUAN PEMBELAJARAN" sheetId="5" r:id="rId5"/>
    <sheet name="SAMPUL" sheetId="43" r:id="rId6"/>
    <sheet name="RAPOR" sheetId="13" r:id="rId7"/>
    <sheet name="EKSTRAKURIKULER" sheetId="23" r:id="rId8"/>
    <sheet name="ASSESMEN SUMATIF" sheetId="18" r:id="rId9"/>
    <sheet name="MAPEL 1" sheetId="17" r:id="rId10"/>
    <sheet name="MAPEL 6" sheetId="28" r:id="rId11"/>
    <sheet name="MAPEL 2" sheetId="19" r:id="rId12"/>
    <sheet name="MAPEL 3" sheetId="22" r:id="rId13"/>
    <sheet name="MAPEL 4" sheetId="21" r:id="rId14"/>
    <sheet name="MAPEL 5" sheetId="27" r:id="rId15"/>
    <sheet name="MAPEL 7" sheetId="20" r:id="rId16"/>
    <sheet name="MAPEL 8" sheetId="29" r:id="rId17"/>
    <sheet name="MAPEL 9" sheetId="30" r:id="rId18"/>
    <sheet name="MAPEL 10" sheetId="31" r:id="rId19"/>
    <sheet name="PROSES DESKRIPSI" sheetId="32" r:id="rId20"/>
    <sheet name="D. MAPEL 1" sheetId="41" r:id="rId21"/>
    <sheet name="D. MAPEL 2" sheetId="40" r:id="rId22"/>
    <sheet name="D. MAPEL 3" sheetId="39" r:id="rId23"/>
    <sheet name="D. MAPEL 4" sheetId="38" r:id="rId24"/>
    <sheet name="D. MAPEL 5" sheetId="37" r:id="rId25"/>
    <sheet name="D. MAPEL 6" sheetId="36" r:id="rId26"/>
    <sheet name="D. MAPEL 7" sheetId="35" r:id="rId27"/>
    <sheet name="D. MAPEL 8" sheetId="34" r:id="rId28"/>
    <sheet name="D. MAPEL 9" sheetId="33" r:id="rId29"/>
    <sheet name="D. MAPEL 10" sheetId="26" r:id="rId30"/>
    <sheet name="LEGER NILAI" sheetId="15" r:id="rId31"/>
    <sheet name="MUTASI" sheetId="24" r:id="rId32"/>
  </sheets>
  <externalReferences>
    <externalReference r:id="rId33"/>
  </externalReferences>
  <definedNames>
    <definedName name="_xlnm.Print_Area" localSheetId="6">RAPOR!$A$1:$K$60</definedName>
    <definedName name="_xlnm.Print_Area" localSheetId="5">SAMPUL!$A$1:$I$126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5" l="1"/>
  <c r="C9" i="15"/>
  <c r="D9" i="15"/>
  <c r="G9" i="15"/>
  <c r="J9" i="15"/>
  <c r="M9" i="15"/>
  <c r="P9" i="15"/>
  <c r="S9" i="15"/>
  <c r="V9" i="15"/>
  <c r="Y9" i="15"/>
  <c r="AB9" i="15"/>
  <c r="AE9" i="15"/>
  <c r="AH9" i="15"/>
  <c r="AI9" i="15"/>
  <c r="AJ9" i="15"/>
  <c r="AK9" i="15"/>
  <c r="AL9" i="15"/>
  <c r="AM9" i="15"/>
  <c r="AN9" i="15"/>
  <c r="B10" i="15"/>
  <c r="C10" i="15"/>
  <c r="D10" i="15"/>
  <c r="G10" i="15"/>
  <c r="J10" i="15"/>
  <c r="M10" i="15"/>
  <c r="P10" i="15"/>
  <c r="S10" i="15"/>
  <c r="V10" i="15"/>
  <c r="Y10" i="15"/>
  <c r="AB10" i="15"/>
  <c r="AE10" i="15"/>
  <c r="AH10" i="15"/>
  <c r="AI10" i="15"/>
  <c r="AJ10" i="15"/>
  <c r="AK10" i="15"/>
  <c r="AL10" i="15"/>
  <c r="AM10" i="15"/>
  <c r="AN10" i="15"/>
  <c r="B11" i="15"/>
  <c r="C11" i="15"/>
  <c r="D11" i="15"/>
  <c r="G11" i="15"/>
  <c r="J11" i="15"/>
  <c r="M11" i="15"/>
  <c r="P11" i="15"/>
  <c r="S11" i="15"/>
  <c r="V11" i="15"/>
  <c r="Y11" i="15"/>
  <c r="AB11" i="15"/>
  <c r="AE11" i="15"/>
  <c r="AH11" i="15"/>
  <c r="AI11" i="15"/>
  <c r="AJ11" i="15"/>
  <c r="AK11" i="15"/>
  <c r="AL11" i="15"/>
  <c r="AM11" i="15"/>
  <c r="AN11" i="15"/>
  <c r="B12" i="15"/>
  <c r="C12" i="15"/>
  <c r="D12" i="15"/>
  <c r="G12" i="15"/>
  <c r="J12" i="15"/>
  <c r="M12" i="15"/>
  <c r="P12" i="15"/>
  <c r="S12" i="15"/>
  <c r="V12" i="15"/>
  <c r="Y12" i="15"/>
  <c r="AB12" i="15"/>
  <c r="AE12" i="15"/>
  <c r="AH12" i="15"/>
  <c r="AI12" i="15"/>
  <c r="AJ12" i="15"/>
  <c r="AK12" i="15"/>
  <c r="AL12" i="15"/>
  <c r="AM12" i="15"/>
  <c r="AN12" i="15"/>
  <c r="B13" i="15"/>
  <c r="C13" i="15"/>
  <c r="D13" i="15"/>
  <c r="G13" i="15"/>
  <c r="J13" i="15"/>
  <c r="M13" i="15"/>
  <c r="P13" i="15"/>
  <c r="S13" i="15"/>
  <c r="V13" i="15"/>
  <c r="Y13" i="15"/>
  <c r="AB13" i="15"/>
  <c r="AE13" i="15"/>
  <c r="AH13" i="15"/>
  <c r="AI13" i="15"/>
  <c r="AJ13" i="15"/>
  <c r="AK13" i="15"/>
  <c r="AL13" i="15"/>
  <c r="AM13" i="15"/>
  <c r="AN13" i="15"/>
  <c r="B14" i="15"/>
  <c r="C14" i="15"/>
  <c r="D14" i="15"/>
  <c r="G14" i="15"/>
  <c r="J14" i="15"/>
  <c r="M14" i="15"/>
  <c r="P14" i="15"/>
  <c r="S14" i="15"/>
  <c r="V14" i="15"/>
  <c r="Y14" i="15"/>
  <c r="AB14" i="15"/>
  <c r="AE14" i="15"/>
  <c r="AH14" i="15"/>
  <c r="AI14" i="15"/>
  <c r="AJ14" i="15"/>
  <c r="AK14" i="15"/>
  <c r="AL14" i="15"/>
  <c r="AM14" i="15"/>
  <c r="AN14" i="15"/>
  <c r="B15" i="15"/>
  <c r="C15" i="15"/>
  <c r="D15" i="15"/>
  <c r="G15" i="15"/>
  <c r="J15" i="15"/>
  <c r="M15" i="15"/>
  <c r="P15" i="15"/>
  <c r="S15" i="15"/>
  <c r="V15" i="15"/>
  <c r="Y15" i="15"/>
  <c r="AB15" i="15"/>
  <c r="AE15" i="15"/>
  <c r="AH15" i="15"/>
  <c r="AI15" i="15"/>
  <c r="AJ15" i="15"/>
  <c r="AK15" i="15"/>
  <c r="AL15" i="15"/>
  <c r="AM15" i="15"/>
  <c r="AN15" i="15"/>
  <c r="B16" i="15"/>
  <c r="C16" i="15"/>
  <c r="D16" i="15"/>
  <c r="G16" i="15"/>
  <c r="J16" i="15"/>
  <c r="M16" i="15"/>
  <c r="P16" i="15"/>
  <c r="S16" i="15"/>
  <c r="V16" i="15"/>
  <c r="Y16" i="15"/>
  <c r="AB16" i="15"/>
  <c r="AE16" i="15"/>
  <c r="AH16" i="15"/>
  <c r="AI16" i="15"/>
  <c r="AJ16" i="15"/>
  <c r="AK16" i="15"/>
  <c r="AL16" i="15"/>
  <c r="AM16" i="15"/>
  <c r="AN16" i="15"/>
  <c r="B17" i="15"/>
  <c r="C17" i="15"/>
  <c r="D17" i="15"/>
  <c r="G17" i="15"/>
  <c r="J17" i="15"/>
  <c r="M17" i="15"/>
  <c r="P17" i="15"/>
  <c r="S17" i="15"/>
  <c r="V17" i="15"/>
  <c r="Y17" i="15"/>
  <c r="AB17" i="15"/>
  <c r="AE17" i="15"/>
  <c r="AH17" i="15"/>
  <c r="AI17" i="15"/>
  <c r="AJ17" i="15"/>
  <c r="AK17" i="15"/>
  <c r="AL17" i="15"/>
  <c r="AM17" i="15"/>
  <c r="AN17" i="15"/>
  <c r="B18" i="15"/>
  <c r="C18" i="15"/>
  <c r="D18" i="15"/>
  <c r="G18" i="15"/>
  <c r="J18" i="15"/>
  <c r="M18" i="15"/>
  <c r="P18" i="15"/>
  <c r="S18" i="15"/>
  <c r="V18" i="15"/>
  <c r="Y18" i="15"/>
  <c r="AB18" i="15"/>
  <c r="AE18" i="15"/>
  <c r="AH18" i="15"/>
  <c r="AI18" i="15"/>
  <c r="AJ18" i="15"/>
  <c r="AK18" i="15"/>
  <c r="AL18" i="15"/>
  <c r="AM18" i="15"/>
  <c r="AN18" i="15"/>
  <c r="B19" i="15"/>
  <c r="C19" i="15"/>
  <c r="D19" i="15"/>
  <c r="G19" i="15"/>
  <c r="J19" i="15"/>
  <c r="M19" i="15"/>
  <c r="P19" i="15"/>
  <c r="S19" i="15"/>
  <c r="V19" i="15"/>
  <c r="Y19" i="15"/>
  <c r="AB19" i="15"/>
  <c r="AE19" i="15"/>
  <c r="AH19" i="15"/>
  <c r="AI19" i="15"/>
  <c r="AJ19" i="15"/>
  <c r="AK19" i="15"/>
  <c r="AL19" i="15"/>
  <c r="AM19" i="15"/>
  <c r="AN19" i="15"/>
  <c r="B20" i="15"/>
  <c r="C20" i="15"/>
  <c r="D20" i="15"/>
  <c r="G20" i="15"/>
  <c r="J20" i="15"/>
  <c r="M20" i="15"/>
  <c r="P20" i="15"/>
  <c r="S20" i="15"/>
  <c r="V20" i="15"/>
  <c r="Y20" i="15"/>
  <c r="AB20" i="15"/>
  <c r="AE20" i="15"/>
  <c r="AH20" i="15"/>
  <c r="AI20" i="15"/>
  <c r="AJ20" i="15"/>
  <c r="AK20" i="15"/>
  <c r="AL20" i="15"/>
  <c r="AM20" i="15"/>
  <c r="AN20" i="15"/>
  <c r="B21" i="15"/>
  <c r="C21" i="15"/>
  <c r="D21" i="15"/>
  <c r="G21" i="15"/>
  <c r="J21" i="15"/>
  <c r="M21" i="15"/>
  <c r="P21" i="15"/>
  <c r="S21" i="15"/>
  <c r="V21" i="15"/>
  <c r="Y21" i="15"/>
  <c r="AB21" i="15"/>
  <c r="AE21" i="15"/>
  <c r="AH21" i="15"/>
  <c r="AI21" i="15"/>
  <c r="AJ21" i="15"/>
  <c r="AK21" i="15"/>
  <c r="AL21" i="15"/>
  <c r="AM21" i="15"/>
  <c r="AN21" i="15"/>
  <c r="B22" i="15"/>
  <c r="C22" i="15"/>
  <c r="D22" i="15"/>
  <c r="G22" i="15"/>
  <c r="J22" i="15"/>
  <c r="M22" i="15"/>
  <c r="P22" i="15"/>
  <c r="S22" i="15"/>
  <c r="V22" i="15"/>
  <c r="Y22" i="15"/>
  <c r="AB22" i="15"/>
  <c r="AE22" i="15"/>
  <c r="AH22" i="15"/>
  <c r="AI22" i="15"/>
  <c r="AJ22" i="15"/>
  <c r="AK22" i="15"/>
  <c r="AL22" i="15"/>
  <c r="AM22" i="15"/>
  <c r="AN22" i="15"/>
  <c r="B23" i="15"/>
  <c r="C23" i="15"/>
  <c r="D23" i="15"/>
  <c r="G23" i="15"/>
  <c r="J23" i="15"/>
  <c r="M23" i="15"/>
  <c r="P23" i="15"/>
  <c r="S23" i="15"/>
  <c r="V23" i="15"/>
  <c r="Y23" i="15"/>
  <c r="AB23" i="15"/>
  <c r="AE23" i="15"/>
  <c r="AH23" i="15"/>
  <c r="AI23" i="15"/>
  <c r="AJ23" i="15"/>
  <c r="AK23" i="15"/>
  <c r="AL23" i="15"/>
  <c r="AM23" i="15"/>
  <c r="AN23" i="15"/>
  <c r="B24" i="15"/>
  <c r="C24" i="15"/>
  <c r="D24" i="15"/>
  <c r="G24" i="15"/>
  <c r="J24" i="15"/>
  <c r="M24" i="15"/>
  <c r="P24" i="15"/>
  <c r="S24" i="15"/>
  <c r="V24" i="15"/>
  <c r="Y24" i="15"/>
  <c r="AB24" i="15"/>
  <c r="AE24" i="15"/>
  <c r="AH24" i="15"/>
  <c r="AI24" i="15"/>
  <c r="AJ24" i="15"/>
  <c r="AK24" i="15"/>
  <c r="AL24" i="15"/>
  <c r="AM24" i="15"/>
  <c r="AN24" i="15"/>
  <c r="B25" i="15"/>
  <c r="C25" i="15"/>
  <c r="D25" i="15"/>
  <c r="G25" i="15"/>
  <c r="J25" i="15"/>
  <c r="M25" i="15"/>
  <c r="P25" i="15"/>
  <c r="S25" i="15"/>
  <c r="V25" i="15"/>
  <c r="Y25" i="15"/>
  <c r="AB25" i="15"/>
  <c r="AE25" i="15"/>
  <c r="AH25" i="15"/>
  <c r="AI25" i="15"/>
  <c r="AJ25" i="15"/>
  <c r="AK25" i="15"/>
  <c r="AL25" i="15"/>
  <c r="AM25" i="15"/>
  <c r="AN25" i="15"/>
  <c r="B26" i="15"/>
  <c r="C26" i="15"/>
  <c r="D26" i="15"/>
  <c r="G26" i="15"/>
  <c r="J26" i="15"/>
  <c r="M26" i="15"/>
  <c r="P26" i="15"/>
  <c r="S26" i="15"/>
  <c r="V26" i="15"/>
  <c r="Y26" i="15"/>
  <c r="AB26" i="15"/>
  <c r="AE26" i="15"/>
  <c r="AH26" i="15"/>
  <c r="AI26" i="15"/>
  <c r="AJ26" i="15"/>
  <c r="AK26" i="15"/>
  <c r="AL26" i="15"/>
  <c r="AM26" i="15"/>
  <c r="AN26" i="15"/>
  <c r="B27" i="15"/>
  <c r="C27" i="15"/>
  <c r="D27" i="15"/>
  <c r="G27" i="15"/>
  <c r="J27" i="15"/>
  <c r="M27" i="15"/>
  <c r="P27" i="15"/>
  <c r="S27" i="15"/>
  <c r="V27" i="15"/>
  <c r="Y27" i="15"/>
  <c r="AB27" i="15"/>
  <c r="AE27" i="15"/>
  <c r="AH27" i="15"/>
  <c r="AI27" i="15"/>
  <c r="AJ27" i="15"/>
  <c r="AK27" i="15"/>
  <c r="AL27" i="15"/>
  <c r="AM27" i="15"/>
  <c r="AN27" i="15"/>
  <c r="B28" i="15"/>
  <c r="C28" i="15"/>
  <c r="D28" i="15"/>
  <c r="G28" i="15"/>
  <c r="J28" i="15"/>
  <c r="M28" i="15"/>
  <c r="P28" i="15"/>
  <c r="S28" i="15"/>
  <c r="V28" i="15"/>
  <c r="Y28" i="15"/>
  <c r="AB28" i="15"/>
  <c r="AE28" i="15"/>
  <c r="AH28" i="15"/>
  <c r="AI28" i="15"/>
  <c r="AJ28" i="15"/>
  <c r="AK28" i="15"/>
  <c r="AL28" i="15"/>
  <c r="AM28" i="15"/>
  <c r="AN28" i="15"/>
  <c r="B29" i="15"/>
  <c r="C29" i="15"/>
  <c r="D29" i="15"/>
  <c r="G29" i="15"/>
  <c r="J29" i="15"/>
  <c r="M29" i="15"/>
  <c r="P29" i="15"/>
  <c r="S29" i="15"/>
  <c r="V29" i="15"/>
  <c r="Y29" i="15"/>
  <c r="AB29" i="15"/>
  <c r="AE29" i="15"/>
  <c r="AH29" i="15"/>
  <c r="AI29" i="15"/>
  <c r="AJ29" i="15"/>
  <c r="AK29" i="15"/>
  <c r="AL29" i="15"/>
  <c r="AM29" i="15"/>
  <c r="AN29" i="15"/>
  <c r="B30" i="15"/>
  <c r="C30" i="15"/>
  <c r="D30" i="15"/>
  <c r="G30" i="15"/>
  <c r="J30" i="15"/>
  <c r="M30" i="15"/>
  <c r="P30" i="15"/>
  <c r="S30" i="15"/>
  <c r="V30" i="15"/>
  <c r="Y30" i="15"/>
  <c r="AB30" i="15"/>
  <c r="AE30" i="15"/>
  <c r="AH30" i="15"/>
  <c r="AI30" i="15"/>
  <c r="AJ30" i="15"/>
  <c r="AK30" i="15"/>
  <c r="AL30" i="15"/>
  <c r="AM30" i="15"/>
  <c r="AN30" i="15"/>
  <c r="B31" i="15"/>
  <c r="C31" i="15"/>
  <c r="D31" i="15"/>
  <c r="G31" i="15"/>
  <c r="J31" i="15"/>
  <c r="M31" i="15"/>
  <c r="P31" i="15"/>
  <c r="S31" i="15"/>
  <c r="V31" i="15"/>
  <c r="Y31" i="15"/>
  <c r="AB31" i="15"/>
  <c r="AE31" i="15"/>
  <c r="AH31" i="15"/>
  <c r="AI31" i="15"/>
  <c r="AJ31" i="15"/>
  <c r="AK31" i="15"/>
  <c r="AL31" i="15"/>
  <c r="AM31" i="15"/>
  <c r="AN31" i="15"/>
  <c r="B32" i="15"/>
  <c r="C32" i="15"/>
  <c r="D32" i="15"/>
  <c r="G32" i="15"/>
  <c r="J32" i="15"/>
  <c r="M32" i="15"/>
  <c r="P32" i="15"/>
  <c r="S32" i="15"/>
  <c r="V32" i="15"/>
  <c r="Y32" i="15"/>
  <c r="AB32" i="15"/>
  <c r="AE32" i="15"/>
  <c r="AH32" i="15"/>
  <c r="AI32" i="15"/>
  <c r="AJ32" i="15"/>
  <c r="AK32" i="15"/>
  <c r="AL32" i="15"/>
  <c r="AM32" i="15"/>
  <c r="AN32" i="15"/>
  <c r="B33" i="15"/>
  <c r="C33" i="15"/>
  <c r="D33" i="15"/>
  <c r="G33" i="15"/>
  <c r="J33" i="15"/>
  <c r="M33" i="15"/>
  <c r="P33" i="15"/>
  <c r="S33" i="15"/>
  <c r="V33" i="15"/>
  <c r="Y33" i="15"/>
  <c r="AB33" i="15"/>
  <c r="AE33" i="15"/>
  <c r="AH33" i="15"/>
  <c r="AI33" i="15"/>
  <c r="AJ33" i="15"/>
  <c r="AK33" i="15"/>
  <c r="AL33" i="15"/>
  <c r="AM33" i="15"/>
  <c r="AN33" i="15"/>
  <c r="B34" i="15"/>
  <c r="C34" i="15"/>
  <c r="D34" i="15"/>
  <c r="G34" i="15"/>
  <c r="J34" i="15"/>
  <c r="M34" i="15"/>
  <c r="P34" i="15"/>
  <c r="S34" i="15"/>
  <c r="V34" i="15"/>
  <c r="Y34" i="15"/>
  <c r="AB34" i="15"/>
  <c r="AE34" i="15"/>
  <c r="AH34" i="15"/>
  <c r="AI34" i="15"/>
  <c r="AJ34" i="15"/>
  <c r="AK34" i="15"/>
  <c r="AL34" i="15"/>
  <c r="AM34" i="15"/>
  <c r="AN34" i="15"/>
  <c r="B35" i="15"/>
  <c r="C35" i="15"/>
  <c r="D35" i="15"/>
  <c r="G35" i="15"/>
  <c r="J35" i="15"/>
  <c r="M35" i="15"/>
  <c r="P35" i="15"/>
  <c r="S35" i="15"/>
  <c r="V35" i="15"/>
  <c r="Y35" i="15"/>
  <c r="AB35" i="15"/>
  <c r="AE35" i="15"/>
  <c r="AH35" i="15"/>
  <c r="AI35" i="15"/>
  <c r="AJ35" i="15"/>
  <c r="AK35" i="15"/>
  <c r="AL35" i="15"/>
  <c r="AM35" i="15"/>
  <c r="AN35" i="15"/>
  <c r="B36" i="15"/>
  <c r="C36" i="15"/>
  <c r="D36" i="15"/>
  <c r="G36" i="15"/>
  <c r="J36" i="15"/>
  <c r="M36" i="15"/>
  <c r="P36" i="15"/>
  <c r="S36" i="15"/>
  <c r="V36" i="15"/>
  <c r="Y36" i="15"/>
  <c r="AB36" i="15"/>
  <c r="AE36" i="15"/>
  <c r="AH36" i="15"/>
  <c r="AI36" i="15"/>
  <c r="AJ36" i="15"/>
  <c r="AK36" i="15"/>
  <c r="AL36" i="15"/>
  <c r="AM36" i="15"/>
  <c r="AN36" i="15"/>
  <c r="B37" i="15"/>
  <c r="C37" i="15"/>
  <c r="D37" i="15"/>
  <c r="G37" i="15"/>
  <c r="J37" i="15"/>
  <c r="M37" i="15"/>
  <c r="P37" i="15"/>
  <c r="S37" i="15"/>
  <c r="V37" i="15"/>
  <c r="Y37" i="15"/>
  <c r="AB37" i="15"/>
  <c r="AE37" i="15"/>
  <c r="AH37" i="15"/>
  <c r="AI37" i="15"/>
  <c r="AJ37" i="15"/>
  <c r="AK37" i="15"/>
  <c r="AL37" i="15"/>
  <c r="AM37" i="15"/>
  <c r="AN37" i="15"/>
  <c r="B38" i="15"/>
  <c r="C38" i="15"/>
  <c r="D38" i="15"/>
  <c r="G38" i="15"/>
  <c r="J38" i="15"/>
  <c r="M38" i="15"/>
  <c r="P38" i="15"/>
  <c r="S38" i="15"/>
  <c r="V38" i="15"/>
  <c r="Y38" i="15"/>
  <c r="AB38" i="15"/>
  <c r="AE38" i="15"/>
  <c r="AH38" i="15"/>
  <c r="AI38" i="15"/>
  <c r="AJ38" i="15"/>
  <c r="AK38" i="15"/>
  <c r="AL38" i="15"/>
  <c r="AM38" i="15"/>
  <c r="AN38" i="15"/>
  <c r="B39" i="15"/>
  <c r="C39" i="15"/>
  <c r="D39" i="15"/>
  <c r="G39" i="15"/>
  <c r="J39" i="15"/>
  <c r="M39" i="15"/>
  <c r="P39" i="15"/>
  <c r="S39" i="15"/>
  <c r="V39" i="15"/>
  <c r="Y39" i="15"/>
  <c r="AB39" i="15"/>
  <c r="AE39" i="15"/>
  <c r="AH39" i="15"/>
  <c r="AI39" i="15"/>
  <c r="AJ39" i="15"/>
  <c r="AK39" i="15"/>
  <c r="AL39" i="15"/>
  <c r="AM39" i="15"/>
  <c r="AN39" i="15"/>
  <c r="B40" i="15"/>
  <c r="C40" i="15"/>
  <c r="D40" i="15"/>
  <c r="G40" i="15"/>
  <c r="J40" i="15"/>
  <c r="M40" i="15"/>
  <c r="P40" i="15"/>
  <c r="S40" i="15"/>
  <c r="V40" i="15"/>
  <c r="Y40" i="15"/>
  <c r="AB40" i="15"/>
  <c r="AE40" i="15"/>
  <c r="AH40" i="15"/>
  <c r="AI40" i="15"/>
  <c r="AJ40" i="15"/>
  <c r="AK40" i="15"/>
  <c r="AL40" i="15"/>
  <c r="AM40" i="15"/>
  <c r="AN40" i="15"/>
  <c r="B41" i="15"/>
  <c r="C41" i="15"/>
  <c r="D41" i="15"/>
  <c r="G41" i="15"/>
  <c r="J41" i="15"/>
  <c r="M41" i="15"/>
  <c r="P41" i="15"/>
  <c r="S41" i="15"/>
  <c r="V41" i="15"/>
  <c r="Y41" i="15"/>
  <c r="AB41" i="15"/>
  <c r="AE41" i="15"/>
  <c r="AH41" i="15"/>
  <c r="AI41" i="15"/>
  <c r="AJ41" i="15"/>
  <c r="AK41" i="15"/>
  <c r="AL41" i="15"/>
  <c r="AM41" i="15"/>
  <c r="AN41" i="15"/>
  <c r="B42" i="15"/>
  <c r="C42" i="15"/>
  <c r="D42" i="15"/>
  <c r="G42" i="15"/>
  <c r="J42" i="15"/>
  <c r="M42" i="15"/>
  <c r="P42" i="15"/>
  <c r="S42" i="15"/>
  <c r="V42" i="15"/>
  <c r="Y42" i="15"/>
  <c r="AB42" i="15"/>
  <c r="AE42" i="15"/>
  <c r="AH42" i="15"/>
  <c r="AI42" i="15"/>
  <c r="AJ42" i="15"/>
  <c r="AK42" i="15"/>
  <c r="AL42" i="15"/>
  <c r="AM42" i="15"/>
  <c r="AN42" i="15"/>
  <c r="B43" i="15"/>
  <c r="C43" i="15"/>
  <c r="D43" i="15"/>
  <c r="G43" i="15"/>
  <c r="J43" i="15"/>
  <c r="M43" i="15"/>
  <c r="P43" i="15"/>
  <c r="S43" i="15"/>
  <c r="V43" i="15"/>
  <c r="Y43" i="15"/>
  <c r="AB43" i="15"/>
  <c r="AE43" i="15"/>
  <c r="AH43" i="15"/>
  <c r="AI43" i="15"/>
  <c r="AJ43" i="15"/>
  <c r="AK43" i="15"/>
  <c r="AL43" i="15"/>
  <c r="AM43" i="15"/>
  <c r="AN43" i="15"/>
  <c r="B44" i="15"/>
  <c r="C44" i="15"/>
  <c r="D44" i="15"/>
  <c r="G44" i="15"/>
  <c r="J44" i="15"/>
  <c r="M44" i="15"/>
  <c r="P44" i="15"/>
  <c r="S44" i="15"/>
  <c r="V44" i="15"/>
  <c r="Y44" i="15"/>
  <c r="AB44" i="15"/>
  <c r="AE44" i="15"/>
  <c r="AH44" i="15"/>
  <c r="AI44" i="15"/>
  <c r="AJ44" i="15"/>
  <c r="AK44" i="15"/>
  <c r="AL44" i="15"/>
  <c r="AM44" i="15"/>
  <c r="AN44" i="15"/>
  <c r="B45" i="15"/>
  <c r="C45" i="15"/>
  <c r="D45" i="15"/>
  <c r="G45" i="15"/>
  <c r="J45" i="15"/>
  <c r="M45" i="15"/>
  <c r="P45" i="15"/>
  <c r="S45" i="15"/>
  <c r="V45" i="15"/>
  <c r="Y45" i="15"/>
  <c r="AB45" i="15"/>
  <c r="AE45" i="15"/>
  <c r="AH45" i="15"/>
  <c r="AI45" i="15"/>
  <c r="AJ45" i="15"/>
  <c r="AK45" i="15"/>
  <c r="AL45" i="15"/>
  <c r="AM45" i="15"/>
  <c r="AN45" i="15"/>
  <c r="B46" i="15"/>
  <c r="C46" i="15"/>
  <c r="D46" i="15"/>
  <c r="G46" i="15"/>
  <c r="J46" i="15"/>
  <c r="M46" i="15"/>
  <c r="P46" i="15"/>
  <c r="S46" i="15"/>
  <c r="V46" i="15"/>
  <c r="Y46" i="15"/>
  <c r="AB46" i="15"/>
  <c r="AE46" i="15"/>
  <c r="AH46" i="15"/>
  <c r="AI46" i="15"/>
  <c r="AJ46" i="15"/>
  <c r="AK46" i="15"/>
  <c r="AL46" i="15"/>
  <c r="AM46" i="15"/>
  <c r="AN46" i="15"/>
  <c r="B47" i="15"/>
  <c r="C47" i="15"/>
  <c r="D47" i="15"/>
  <c r="G47" i="15"/>
  <c r="J47" i="15"/>
  <c r="M47" i="15"/>
  <c r="P47" i="15"/>
  <c r="S47" i="15"/>
  <c r="V47" i="15"/>
  <c r="Y47" i="15"/>
  <c r="AB47" i="15"/>
  <c r="AE47" i="15"/>
  <c r="AH47" i="15"/>
  <c r="AI47" i="15"/>
  <c r="AJ47" i="15"/>
  <c r="AK47" i="15"/>
  <c r="AL47" i="15"/>
  <c r="AM47" i="15"/>
  <c r="AN47" i="15"/>
  <c r="CH12" i="41"/>
  <c r="BI12" i="41"/>
  <c r="BA10" i="26" l="1"/>
  <c r="AY10" i="26"/>
  <c r="AW10" i="26"/>
  <c r="AU10" i="26"/>
  <c r="AS10" i="26"/>
  <c r="AQ10" i="26"/>
  <c r="AO10" i="26"/>
  <c r="AM10" i="26"/>
  <c r="AK10" i="26"/>
  <c r="AI10" i="26"/>
  <c r="AG10" i="26"/>
  <c r="AE10" i="26"/>
  <c r="AC10" i="26"/>
  <c r="AA10" i="26"/>
  <c r="Y10" i="26"/>
  <c r="W10" i="26"/>
  <c r="U10" i="26"/>
  <c r="S10" i="26"/>
  <c r="Q10" i="26"/>
  <c r="O10" i="26"/>
  <c r="M10" i="26"/>
  <c r="K10" i="26"/>
  <c r="I10" i="26"/>
  <c r="G10" i="26"/>
  <c r="BI10" i="26" s="1"/>
  <c r="CI10" i="26" s="1"/>
  <c r="E10" i="26"/>
  <c r="BY10" i="26"/>
  <c r="CY10" i="26" s="1"/>
  <c r="BQ10" i="26"/>
  <c r="CQ10" i="26" s="1"/>
  <c r="BA10" i="33"/>
  <c r="AY10" i="33"/>
  <c r="AW10" i="33"/>
  <c r="AU10" i="33"/>
  <c r="AS10" i="33"/>
  <c r="AQ10" i="33"/>
  <c r="AO10" i="33"/>
  <c r="AM10" i="33"/>
  <c r="AK10" i="33"/>
  <c r="AI10" i="33"/>
  <c r="AG10" i="33"/>
  <c r="AE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CA10" i="33"/>
  <c r="DA10" i="33" s="1"/>
  <c r="BK10" i="33"/>
  <c r="CK10" i="33" s="1"/>
  <c r="G10" i="34"/>
  <c r="BI10" i="34" s="1"/>
  <c r="CI10" i="34" s="1"/>
  <c r="BA10" i="34"/>
  <c r="AY10" i="34"/>
  <c r="AW10" i="34"/>
  <c r="AU10" i="34"/>
  <c r="AS10" i="34"/>
  <c r="AQ10" i="34"/>
  <c r="AO10" i="34"/>
  <c r="AM10" i="34"/>
  <c r="BY10" i="34" s="1"/>
  <c r="CY10" i="34" s="1"/>
  <c r="AK10" i="34"/>
  <c r="AI10" i="34"/>
  <c r="AG10" i="34"/>
  <c r="AE10" i="34"/>
  <c r="AC10" i="34"/>
  <c r="AA10" i="34"/>
  <c r="Y10" i="34"/>
  <c r="W10" i="34"/>
  <c r="BQ10" i="34" s="1"/>
  <c r="CQ10" i="34" s="1"/>
  <c r="U10" i="34"/>
  <c r="S10" i="34"/>
  <c r="Q10" i="34"/>
  <c r="O10" i="34"/>
  <c r="M10" i="34"/>
  <c r="K10" i="34"/>
  <c r="I10" i="34"/>
  <c r="E10" i="34"/>
  <c r="BA10" i="35"/>
  <c r="AY10" i="35"/>
  <c r="AW10" i="35"/>
  <c r="AU10" i="35"/>
  <c r="AS10" i="35"/>
  <c r="AQ10" i="35"/>
  <c r="AO10" i="35"/>
  <c r="AM10" i="35"/>
  <c r="AK10" i="35"/>
  <c r="AI10" i="35"/>
  <c r="AG10" i="35"/>
  <c r="AE10" i="35"/>
  <c r="AC10" i="35"/>
  <c r="AA10" i="35"/>
  <c r="Y10" i="35"/>
  <c r="W10" i="35"/>
  <c r="BQ10" i="35" s="1"/>
  <c r="CQ10" i="35" s="1"/>
  <c r="U10" i="35"/>
  <c r="S10" i="35"/>
  <c r="Q10" i="35"/>
  <c r="O10" i="35"/>
  <c r="M10" i="35"/>
  <c r="K10" i="35"/>
  <c r="I10" i="35"/>
  <c r="G10" i="35"/>
  <c r="BI10" i="35" s="1"/>
  <c r="CI10" i="35" s="1"/>
  <c r="E10" i="35"/>
  <c r="BY10" i="35"/>
  <c r="CY10" i="35" s="1"/>
  <c r="BA10" i="36"/>
  <c r="AY10" i="36"/>
  <c r="AW10" i="36"/>
  <c r="AU10" i="36"/>
  <c r="AS10" i="36"/>
  <c r="AQ10" i="36"/>
  <c r="AO10" i="36"/>
  <c r="AM10" i="36"/>
  <c r="BY10" i="36" s="1"/>
  <c r="CY10" i="36" s="1"/>
  <c r="AK10" i="36"/>
  <c r="AI10" i="36"/>
  <c r="AG10" i="36"/>
  <c r="AE10" i="36"/>
  <c r="AC10" i="36"/>
  <c r="AA10" i="36"/>
  <c r="Y10" i="36"/>
  <c r="W10" i="36"/>
  <c r="BQ10" i="36" s="1"/>
  <c r="CQ10" i="36" s="1"/>
  <c r="U10" i="36"/>
  <c r="S10" i="36"/>
  <c r="Q10" i="36"/>
  <c r="O10" i="36"/>
  <c r="M10" i="36"/>
  <c r="K10" i="36"/>
  <c r="I10" i="36"/>
  <c r="G10" i="36"/>
  <c r="BI10" i="36" s="1"/>
  <c r="CI10" i="36" s="1"/>
  <c r="E10" i="36"/>
  <c r="BA10" i="37"/>
  <c r="AY10" i="37"/>
  <c r="AW10" i="37"/>
  <c r="AU10" i="37"/>
  <c r="AS10" i="37"/>
  <c r="AQ10" i="37"/>
  <c r="AO10" i="37"/>
  <c r="AM10" i="37"/>
  <c r="BY10" i="37" s="1"/>
  <c r="CY10" i="37" s="1"/>
  <c r="AK10" i="37"/>
  <c r="AI10" i="37"/>
  <c r="AG10" i="37"/>
  <c r="AE10" i="37"/>
  <c r="AC10" i="37"/>
  <c r="AA10" i="37"/>
  <c r="Y10" i="37"/>
  <c r="W10" i="37"/>
  <c r="U10" i="37"/>
  <c r="S10" i="37"/>
  <c r="Q10" i="37"/>
  <c r="O10" i="37"/>
  <c r="M10" i="37"/>
  <c r="K10" i="37"/>
  <c r="I10" i="37"/>
  <c r="G10" i="37"/>
  <c r="E10" i="37"/>
  <c r="BQ10" i="37"/>
  <c r="CQ10" i="37" s="1"/>
  <c r="BI10" i="37"/>
  <c r="CI10" i="37" s="1"/>
  <c r="BA10" i="38"/>
  <c r="AY10" i="38"/>
  <c r="AW10" i="38"/>
  <c r="AU10" i="38"/>
  <c r="AS10" i="38"/>
  <c r="AQ10" i="38"/>
  <c r="AO10" i="38"/>
  <c r="AM10" i="38"/>
  <c r="AK10" i="38"/>
  <c r="AI10" i="38"/>
  <c r="AG10" i="38"/>
  <c r="AE10" i="38"/>
  <c r="AC10" i="38"/>
  <c r="AA10" i="38"/>
  <c r="Y10" i="38"/>
  <c r="W10" i="38"/>
  <c r="U10" i="38"/>
  <c r="S10" i="38"/>
  <c r="Q10" i="38"/>
  <c r="O10" i="38"/>
  <c r="M10" i="38"/>
  <c r="K10" i="38"/>
  <c r="I10" i="38"/>
  <c r="G10" i="38"/>
  <c r="BI10" i="38" s="1"/>
  <c r="CI10" i="38" s="1"/>
  <c r="E10" i="38"/>
  <c r="BQ10" i="38"/>
  <c r="CQ10" i="38" s="1"/>
  <c r="BA10" i="39"/>
  <c r="AY10" i="39"/>
  <c r="AW10" i="39"/>
  <c r="AU10" i="39"/>
  <c r="AS10" i="39"/>
  <c r="AQ10" i="39"/>
  <c r="AO10" i="39"/>
  <c r="AM10" i="39"/>
  <c r="AK10" i="39"/>
  <c r="AI10" i="39"/>
  <c r="AG10" i="39"/>
  <c r="AE10" i="39"/>
  <c r="AC10" i="39"/>
  <c r="AA10" i="39"/>
  <c r="Y10" i="39"/>
  <c r="W10" i="39"/>
  <c r="U10" i="39"/>
  <c r="S10" i="39"/>
  <c r="Q10" i="39"/>
  <c r="O10" i="39"/>
  <c r="M10" i="39"/>
  <c r="K10" i="39"/>
  <c r="I10" i="39"/>
  <c r="BJ10" i="39" s="1"/>
  <c r="CJ10" i="39" s="1"/>
  <c r="G10" i="39"/>
  <c r="E10" i="39"/>
  <c r="BY10" i="39"/>
  <c r="CY10" i="39" s="1"/>
  <c r="BS10" i="39"/>
  <c r="CS10" i="39" s="1"/>
  <c r="BQ10" i="39"/>
  <c r="CQ10" i="39" s="1"/>
  <c r="BI10" i="39"/>
  <c r="CI10" i="39" s="1"/>
  <c r="BA10" i="40"/>
  <c r="AY10" i="40"/>
  <c r="AW10" i="40"/>
  <c r="AU10" i="40"/>
  <c r="AS10" i="40"/>
  <c r="AQ10" i="40"/>
  <c r="AO10" i="40"/>
  <c r="AM10" i="40"/>
  <c r="AK10" i="40"/>
  <c r="AI10" i="40"/>
  <c r="AG10" i="40"/>
  <c r="AE10" i="40"/>
  <c r="AC10" i="40"/>
  <c r="AA10" i="40"/>
  <c r="Y10" i="40"/>
  <c r="W10" i="40"/>
  <c r="U10" i="40"/>
  <c r="S10" i="40"/>
  <c r="Q10" i="40"/>
  <c r="O10" i="40"/>
  <c r="M10" i="40"/>
  <c r="K10" i="40"/>
  <c r="I10" i="40"/>
  <c r="G10" i="40"/>
  <c r="BI10" i="40" s="1"/>
  <c r="CI10" i="40" s="1"/>
  <c r="E10" i="40"/>
  <c r="C37" i="13"/>
  <c r="C38" i="13"/>
  <c r="C39" i="13"/>
  <c r="C36" i="13"/>
  <c r="C32" i="13"/>
  <c r="C30" i="13"/>
  <c r="C28" i="13"/>
  <c r="C26" i="13"/>
  <c r="C24" i="13"/>
  <c r="C22" i="13"/>
  <c r="C20" i="13"/>
  <c r="C18" i="13"/>
  <c r="C16" i="13"/>
  <c r="C14" i="13"/>
  <c r="C24" i="43"/>
  <c r="C28" i="43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48" i="29"/>
  <c r="R47" i="29"/>
  <c r="R46" i="29"/>
  <c r="R45" i="29"/>
  <c r="R44" i="29"/>
  <c r="R43" i="29"/>
  <c r="R42" i="29"/>
  <c r="R41" i="29"/>
  <c r="R40" i="29"/>
  <c r="R39" i="29"/>
  <c r="R38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R24" i="29"/>
  <c r="R23" i="29"/>
  <c r="R22" i="29"/>
  <c r="R21" i="29"/>
  <c r="R20" i="29"/>
  <c r="R19" i="29"/>
  <c r="R18" i="29"/>
  <c r="R17" i="29"/>
  <c r="R16" i="29"/>
  <c r="R15" i="29"/>
  <c r="R14" i="29"/>
  <c r="R13" i="29"/>
  <c r="R12" i="29"/>
  <c r="R11" i="29"/>
  <c r="R10" i="29"/>
  <c r="R9" i="29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48" i="27"/>
  <c r="R47" i="27"/>
  <c r="R46" i="27"/>
  <c r="R45" i="27"/>
  <c r="R44" i="27"/>
  <c r="R43" i="27"/>
  <c r="R42" i="27"/>
  <c r="R41" i="27"/>
  <c r="R40" i="27"/>
  <c r="R39" i="27"/>
  <c r="R38" i="27"/>
  <c r="R37" i="27"/>
  <c r="R36" i="27"/>
  <c r="R35" i="27"/>
  <c r="R34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48" i="22"/>
  <c r="R47" i="22"/>
  <c r="R46" i="22"/>
  <c r="R45" i="22"/>
  <c r="R44" i="22"/>
  <c r="R43" i="22"/>
  <c r="R42" i="22"/>
  <c r="R41" i="22"/>
  <c r="R40" i="22"/>
  <c r="R39" i="22"/>
  <c r="R38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DF51" i="26"/>
  <c r="DE51" i="26"/>
  <c r="DD51" i="26"/>
  <c r="DC51" i="26"/>
  <c r="DB51" i="26"/>
  <c r="DA51" i="26"/>
  <c r="CZ51" i="26"/>
  <c r="CY51" i="26"/>
  <c r="CX51" i="26"/>
  <c r="CW51" i="26"/>
  <c r="CV51" i="26"/>
  <c r="CU51" i="26"/>
  <c r="CT51" i="26"/>
  <c r="CS51" i="26"/>
  <c r="CR51" i="26"/>
  <c r="CQ51" i="26"/>
  <c r="CP51" i="26"/>
  <c r="CO51" i="26"/>
  <c r="CN51" i="26"/>
  <c r="CM51" i="26"/>
  <c r="CL51" i="26"/>
  <c r="CK51" i="26"/>
  <c r="CJ51" i="26"/>
  <c r="CI51" i="26"/>
  <c r="CH51" i="26"/>
  <c r="CF51" i="26"/>
  <c r="CE51" i="26"/>
  <c r="CD51" i="26"/>
  <c r="CC51" i="26"/>
  <c r="CB51" i="26"/>
  <c r="CA51" i="26"/>
  <c r="BZ51" i="26"/>
  <c r="BY51" i="26"/>
  <c r="BX51" i="26"/>
  <c r="BW51" i="26"/>
  <c r="BV51" i="26"/>
  <c r="BU51" i="26"/>
  <c r="BT51" i="26"/>
  <c r="BS51" i="26"/>
  <c r="BR51" i="26"/>
  <c r="BQ51" i="26"/>
  <c r="BP51" i="26"/>
  <c r="BO51" i="26"/>
  <c r="BN51" i="26"/>
  <c r="BM51" i="26"/>
  <c r="BL51" i="26"/>
  <c r="BK51" i="26"/>
  <c r="BJ51" i="26"/>
  <c r="BI51" i="26"/>
  <c r="BH51" i="26"/>
  <c r="D51" i="26"/>
  <c r="DF50" i="26"/>
  <c r="DE50" i="26"/>
  <c r="DD50" i="26"/>
  <c r="DC50" i="26"/>
  <c r="DB50" i="26"/>
  <c r="DA50" i="26"/>
  <c r="CZ50" i="26"/>
  <c r="CY50" i="26"/>
  <c r="CX50" i="26"/>
  <c r="CW50" i="26"/>
  <c r="CV50" i="26"/>
  <c r="CU50" i="26"/>
  <c r="CT50" i="26"/>
  <c r="CS50" i="26"/>
  <c r="CR50" i="26"/>
  <c r="CQ50" i="26"/>
  <c r="CP50" i="26"/>
  <c r="CO50" i="26"/>
  <c r="CN50" i="26"/>
  <c r="CM50" i="26"/>
  <c r="CL50" i="26"/>
  <c r="CK50" i="26"/>
  <c r="CJ50" i="26"/>
  <c r="CI50" i="26"/>
  <c r="CH50" i="26"/>
  <c r="CF50" i="26"/>
  <c r="CE50" i="26"/>
  <c r="CD50" i="26"/>
  <c r="CC50" i="26"/>
  <c r="CB50" i="26"/>
  <c r="CA50" i="26"/>
  <c r="BZ50" i="26"/>
  <c r="BY50" i="26"/>
  <c r="BX50" i="26"/>
  <c r="BW50" i="26"/>
  <c r="BV50" i="26"/>
  <c r="BU50" i="26"/>
  <c r="BT50" i="26"/>
  <c r="BS50" i="26"/>
  <c r="BR50" i="26"/>
  <c r="BQ50" i="26"/>
  <c r="BP50" i="26"/>
  <c r="BO50" i="26"/>
  <c r="BN50" i="26"/>
  <c r="BM50" i="26"/>
  <c r="BL50" i="26"/>
  <c r="BK50" i="26"/>
  <c r="BJ50" i="26"/>
  <c r="BI50" i="26"/>
  <c r="BH50" i="26"/>
  <c r="D50" i="26"/>
  <c r="DF49" i="26"/>
  <c r="DE49" i="26"/>
  <c r="DD49" i="26"/>
  <c r="DC49" i="26"/>
  <c r="DB49" i="26"/>
  <c r="DA49" i="26"/>
  <c r="CZ49" i="26"/>
  <c r="CY49" i="26"/>
  <c r="CX49" i="26"/>
  <c r="CW49" i="26"/>
  <c r="CV49" i="26"/>
  <c r="CU49" i="26"/>
  <c r="CT49" i="26"/>
  <c r="CS49" i="26"/>
  <c r="CR49" i="26"/>
  <c r="CQ49" i="26"/>
  <c r="CP49" i="26"/>
  <c r="CO49" i="26"/>
  <c r="CN49" i="26"/>
  <c r="CM49" i="26"/>
  <c r="CL49" i="26"/>
  <c r="CK49" i="26"/>
  <c r="CJ49" i="26"/>
  <c r="CI49" i="26"/>
  <c r="CH49" i="26"/>
  <c r="CF49" i="26"/>
  <c r="CE49" i="26"/>
  <c r="CD49" i="26"/>
  <c r="CC49" i="26"/>
  <c r="CB49" i="26"/>
  <c r="CA49" i="26"/>
  <c r="BZ49" i="26"/>
  <c r="BY49" i="26"/>
  <c r="BX49" i="26"/>
  <c r="BW49" i="26"/>
  <c r="BV49" i="26"/>
  <c r="BU49" i="26"/>
  <c r="BT49" i="26"/>
  <c r="BS49" i="26"/>
  <c r="BR49" i="26"/>
  <c r="BQ49" i="26"/>
  <c r="BP49" i="26"/>
  <c r="BO49" i="26"/>
  <c r="BN49" i="26"/>
  <c r="BM49" i="26"/>
  <c r="BL49" i="26"/>
  <c r="BK49" i="26"/>
  <c r="BJ49" i="26"/>
  <c r="BI49" i="26"/>
  <c r="BH49" i="26"/>
  <c r="D49" i="26"/>
  <c r="DF48" i="26"/>
  <c r="DE48" i="26"/>
  <c r="DD48" i="26"/>
  <c r="DC48" i="26"/>
  <c r="DB48" i="26"/>
  <c r="DA48" i="26"/>
  <c r="CZ48" i="26"/>
  <c r="CY48" i="26"/>
  <c r="CX48" i="26"/>
  <c r="CW48" i="26"/>
  <c r="CV48" i="26"/>
  <c r="CU48" i="26"/>
  <c r="CT48" i="26"/>
  <c r="CS48" i="26"/>
  <c r="CR48" i="26"/>
  <c r="CQ48" i="26"/>
  <c r="CP48" i="26"/>
  <c r="CO48" i="26"/>
  <c r="CN48" i="26"/>
  <c r="CM48" i="26"/>
  <c r="CL48" i="26"/>
  <c r="CK48" i="26"/>
  <c r="CJ48" i="26"/>
  <c r="CI48" i="26"/>
  <c r="CH48" i="26"/>
  <c r="CF48" i="26"/>
  <c r="CE48" i="26"/>
  <c r="CD48" i="26"/>
  <c r="CC48" i="26"/>
  <c r="CB48" i="26"/>
  <c r="CA48" i="26"/>
  <c r="BZ48" i="26"/>
  <c r="BY48" i="26"/>
  <c r="BX48" i="26"/>
  <c r="BW48" i="26"/>
  <c r="BV48" i="26"/>
  <c r="BU48" i="26"/>
  <c r="BT48" i="26"/>
  <c r="BS48" i="26"/>
  <c r="BR48" i="26"/>
  <c r="BQ48" i="26"/>
  <c r="BP48" i="26"/>
  <c r="BO48" i="26"/>
  <c r="BN48" i="26"/>
  <c r="BM48" i="26"/>
  <c r="BL48" i="26"/>
  <c r="BK48" i="26"/>
  <c r="BJ48" i="26"/>
  <c r="BI48" i="26"/>
  <c r="BH48" i="26"/>
  <c r="D48" i="26"/>
  <c r="DF47" i="26"/>
  <c r="DE47" i="26"/>
  <c r="DD47" i="26"/>
  <c r="DC47" i="26"/>
  <c r="DB47" i="26"/>
  <c r="DA47" i="26"/>
  <c r="CZ47" i="26"/>
  <c r="CY47" i="26"/>
  <c r="CX47" i="26"/>
  <c r="CW47" i="26"/>
  <c r="CV47" i="26"/>
  <c r="CU47" i="26"/>
  <c r="CT47" i="26"/>
  <c r="CS47" i="26"/>
  <c r="CR47" i="26"/>
  <c r="CQ47" i="26"/>
  <c r="CP47" i="26"/>
  <c r="CO47" i="26"/>
  <c r="CN47" i="26"/>
  <c r="CM47" i="26"/>
  <c r="CL47" i="26"/>
  <c r="CK47" i="26"/>
  <c r="CJ47" i="26"/>
  <c r="CI47" i="26"/>
  <c r="CH47" i="26"/>
  <c r="CF47" i="26"/>
  <c r="CE47" i="26"/>
  <c r="CD47" i="26"/>
  <c r="CC47" i="26"/>
  <c r="CB47" i="26"/>
  <c r="CA47" i="26"/>
  <c r="BZ47" i="26"/>
  <c r="BY47" i="26"/>
  <c r="BX47" i="26"/>
  <c r="BW47" i="26"/>
  <c r="BV47" i="26"/>
  <c r="BU47" i="26"/>
  <c r="BT47" i="26"/>
  <c r="BS47" i="26"/>
  <c r="BR47" i="26"/>
  <c r="BQ47" i="26"/>
  <c r="BP47" i="26"/>
  <c r="BO47" i="26"/>
  <c r="BN47" i="26"/>
  <c r="BM47" i="26"/>
  <c r="BL47" i="26"/>
  <c r="BK47" i="26"/>
  <c r="BJ47" i="26"/>
  <c r="BI47" i="26"/>
  <c r="BH47" i="26"/>
  <c r="D47" i="26"/>
  <c r="DF46" i="26"/>
  <c r="DE46" i="26"/>
  <c r="DD46" i="26"/>
  <c r="DC46" i="26"/>
  <c r="DB46" i="26"/>
  <c r="DA46" i="26"/>
  <c r="CZ46" i="26"/>
  <c r="CY46" i="26"/>
  <c r="CX46" i="26"/>
  <c r="CW46" i="26"/>
  <c r="CV46" i="26"/>
  <c r="CU46" i="26"/>
  <c r="CT46" i="26"/>
  <c r="CS46" i="26"/>
  <c r="CR46" i="26"/>
  <c r="CQ46" i="26"/>
  <c r="CP46" i="26"/>
  <c r="CO46" i="26"/>
  <c r="CN46" i="26"/>
  <c r="CM46" i="26"/>
  <c r="CL46" i="26"/>
  <c r="CK46" i="26"/>
  <c r="CJ46" i="26"/>
  <c r="CI46" i="26"/>
  <c r="CH46" i="26"/>
  <c r="CF46" i="26"/>
  <c r="CE46" i="26"/>
  <c r="CD46" i="26"/>
  <c r="CC46" i="26"/>
  <c r="CB46" i="26"/>
  <c r="CA46" i="26"/>
  <c r="BZ46" i="26"/>
  <c r="BY46" i="26"/>
  <c r="BX46" i="26"/>
  <c r="BW46" i="26"/>
  <c r="BV46" i="26"/>
  <c r="BU46" i="26"/>
  <c r="BT46" i="26"/>
  <c r="BS46" i="26"/>
  <c r="BR46" i="26"/>
  <c r="BQ46" i="26"/>
  <c r="BP46" i="26"/>
  <c r="BO46" i="26"/>
  <c r="BN46" i="26"/>
  <c r="BM46" i="26"/>
  <c r="BL46" i="26"/>
  <c r="BK46" i="26"/>
  <c r="BJ46" i="26"/>
  <c r="BI46" i="26"/>
  <c r="BH46" i="26"/>
  <c r="D46" i="26"/>
  <c r="DF45" i="26"/>
  <c r="DE45" i="26"/>
  <c r="DD45" i="26"/>
  <c r="DC45" i="26"/>
  <c r="DB45" i="26"/>
  <c r="DA45" i="26"/>
  <c r="CZ45" i="26"/>
  <c r="CY45" i="26"/>
  <c r="CX45" i="26"/>
  <c r="CW45" i="26"/>
  <c r="CV45" i="26"/>
  <c r="CU45" i="26"/>
  <c r="CT45" i="26"/>
  <c r="CS45" i="26"/>
  <c r="CR45" i="26"/>
  <c r="CQ45" i="26"/>
  <c r="CP45" i="26"/>
  <c r="CO45" i="26"/>
  <c r="CN45" i="26"/>
  <c r="CM45" i="26"/>
  <c r="CL45" i="26"/>
  <c r="CK45" i="26"/>
  <c r="CJ45" i="26"/>
  <c r="CI45" i="26"/>
  <c r="CH45" i="26"/>
  <c r="CF45" i="26"/>
  <c r="CE45" i="26"/>
  <c r="CD45" i="26"/>
  <c r="CC45" i="26"/>
  <c r="CB45" i="26"/>
  <c r="CA45" i="26"/>
  <c r="BZ45" i="26"/>
  <c r="BY45" i="26"/>
  <c r="BX45" i="26"/>
  <c r="BW45" i="26"/>
  <c r="BV45" i="26"/>
  <c r="BU45" i="26"/>
  <c r="BT45" i="26"/>
  <c r="BS45" i="26"/>
  <c r="BR45" i="26"/>
  <c r="BQ45" i="26"/>
  <c r="BP45" i="26"/>
  <c r="BO45" i="26"/>
  <c r="BN45" i="26"/>
  <c r="BM45" i="26"/>
  <c r="BL45" i="26"/>
  <c r="BK45" i="26"/>
  <c r="BJ45" i="26"/>
  <c r="BI45" i="26"/>
  <c r="BH45" i="26"/>
  <c r="D45" i="26"/>
  <c r="DF44" i="26"/>
  <c r="DE44" i="26"/>
  <c r="DD44" i="26"/>
  <c r="DC44" i="26"/>
  <c r="DB44" i="26"/>
  <c r="DA44" i="26"/>
  <c r="CZ44" i="26"/>
  <c r="CY44" i="26"/>
  <c r="CX44" i="26"/>
  <c r="CW44" i="26"/>
  <c r="CV44" i="26"/>
  <c r="CU44" i="26"/>
  <c r="CT44" i="26"/>
  <c r="CS44" i="26"/>
  <c r="CR44" i="26"/>
  <c r="CQ44" i="26"/>
  <c r="CP44" i="26"/>
  <c r="CO44" i="26"/>
  <c r="CN44" i="26"/>
  <c r="CM44" i="26"/>
  <c r="CL44" i="26"/>
  <c r="CK44" i="26"/>
  <c r="CJ44" i="26"/>
  <c r="CI44" i="26"/>
  <c r="CH44" i="26"/>
  <c r="CF44" i="26"/>
  <c r="CE44" i="26"/>
  <c r="CD44" i="26"/>
  <c r="CC44" i="26"/>
  <c r="CB44" i="26"/>
  <c r="CA44" i="26"/>
  <c r="BZ44" i="26"/>
  <c r="BY44" i="26"/>
  <c r="BX44" i="26"/>
  <c r="BW44" i="26"/>
  <c r="BV44" i="26"/>
  <c r="BU44" i="26"/>
  <c r="BT44" i="26"/>
  <c r="BS44" i="26"/>
  <c r="BR44" i="26"/>
  <c r="BQ44" i="26"/>
  <c r="BP44" i="26"/>
  <c r="BO44" i="26"/>
  <c r="BN44" i="26"/>
  <c r="BM44" i="26"/>
  <c r="BL44" i="26"/>
  <c r="BK44" i="26"/>
  <c r="BJ44" i="26"/>
  <c r="BI44" i="26"/>
  <c r="BH44" i="26"/>
  <c r="D44" i="26"/>
  <c r="DF43" i="26"/>
  <c r="DE43" i="26"/>
  <c r="DD43" i="26"/>
  <c r="DC43" i="26"/>
  <c r="DB43" i="26"/>
  <c r="DA43" i="26"/>
  <c r="CZ43" i="26"/>
  <c r="CY43" i="26"/>
  <c r="CX43" i="26"/>
  <c r="CW43" i="26"/>
  <c r="CV43" i="26"/>
  <c r="CU43" i="26"/>
  <c r="CT43" i="26"/>
  <c r="CS43" i="26"/>
  <c r="CR43" i="26"/>
  <c r="CQ43" i="26"/>
  <c r="CP43" i="26"/>
  <c r="CO43" i="26"/>
  <c r="CN43" i="26"/>
  <c r="CM43" i="26"/>
  <c r="CL43" i="26"/>
  <c r="CK43" i="26"/>
  <c r="CJ43" i="26"/>
  <c r="CI43" i="26"/>
  <c r="CH43" i="26"/>
  <c r="CF43" i="26"/>
  <c r="CE43" i="26"/>
  <c r="CD43" i="26"/>
  <c r="CC43" i="26"/>
  <c r="CB43" i="26"/>
  <c r="CA43" i="26"/>
  <c r="BZ43" i="26"/>
  <c r="BY43" i="26"/>
  <c r="BX43" i="26"/>
  <c r="BW43" i="26"/>
  <c r="BV43" i="26"/>
  <c r="BU43" i="26"/>
  <c r="BT43" i="26"/>
  <c r="BS43" i="26"/>
  <c r="BR43" i="26"/>
  <c r="BQ43" i="26"/>
  <c r="BP43" i="26"/>
  <c r="BO43" i="26"/>
  <c r="BN43" i="26"/>
  <c r="BM43" i="26"/>
  <c r="BL43" i="26"/>
  <c r="BK43" i="26"/>
  <c r="BJ43" i="26"/>
  <c r="BI43" i="26"/>
  <c r="BH43" i="26"/>
  <c r="D43" i="26"/>
  <c r="DF42" i="26"/>
  <c r="DE42" i="26"/>
  <c r="DD42" i="26"/>
  <c r="DC42" i="26"/>
  <c r="DB42" i="26"/>
  <c r="DA42" i="26"/>
  <c r="CZ42" i="26"/>
  <c r="CY42" i="26"/>
  <c r="CX42" i="26"/>
  <c r="CW42" i="26"/>
  <c r="CV42" i="26"/>
  <c r="CU42" i="26"/>
  <c r="CT42" i="26"/>
  <c r="CS42" i="26"/>
  <c r="CR42" i="26"/>
  <c r="CQ42" i="26"/>
  <c r="CP42" i="26"/>
  <c r="CO42" i="26"/>
  <c r="CN42" i="26"/>
  <c r="CM42" i="26"/>
  <c r="CL42" i="26"/>
  <c r="CK42" i="26"/>
  <c r="CJ42" i="26"/>
  <c r="CI42" i="26"/>
  <c r="CH42" i="26"/>
  <c r="CF42" i="26"/>
  <c r="CE42" i="26"/>
  <c r="CD42" i="26"/>
  <c r="CC42" i="26"/>
  <c r="CB42" i="26"/>
  <c r="CA42" i="26"/>
  <c r="BZ42" i="26"/>
  <c r="BY42" i="26"/>
  <c r="BX42" i="26"/>
  <c r="BW42" i="26"/>
  <c r="BV42" i="26"/>
  <c r="BU42" i="26"/>
  <c r="BT42" i="26"/>
  <c r="BS42" i="26"/>
  <c r="BR42" i="26"/>
  <c r="BQ42" i="26"/>
  <c r="BP42" i="26"/>
  <c r="BO42" i="26"/>
  <c r="BN42" i="26"/>
  <c r="BM42" i="26"/>
  <c r="BL42" i="26"/>
  <c r="BK42" i="26"/>
  <c r="BJ42" i="26"/>
  <c r="BI42" i="26"/>
  <c r="BH42" i="26"/>
  <c r="D42" i="26"/>
  <c r="DF41" i="26"/>
  <c r="DE41" i="26"/>
  <c r="DD41" i="26"/>
  <c r="DC41" i="26"/>
  <c r="DB41" i="26"/>
  <c r="DA41" i="26"/>
  <c r="CZ41" i="26"/>
  <c r="CY41" i="26"/>
  <c r="CX41" i="26"/>
  <c r="CW41" i="26"/>
  <c r="CV41" i="26"/>
  <c r="CU41" i="26"/>
  <c r="CT41" i="26"/>
  <c r="CS41" i="26"/>
  <c r="CR41" i="26"/>
  <c r="CQ41" i="26"/>
  <c r="CP41" i="26"/>
  <c r="CO41" i="26"/>
  <c r="CN41" i="26"/>
  <c r="CM41" i="26"/>
  <c r="CL41" i="26"/>
  <c r="CK41" i="26"/>
  <c r="CJ41" i="26"/>
  <c r="CI41" i="26"/>
  <c r="CH41" i="26"/>
  <c r="CF41" i="26"/>
  <c r="CE41" i="26"/>
  <c r="CD41" i="26"/>
  <c r="CC41" i="26"/>
  <c r="CB41" i="26"/>
  <c r="CA41" i="26"/>
  <c r="BZ41" i="26"/>
  <c r="BY41" i="26"/>
  <c r="BX41" i="26"/>
  <c r="BW41" i="26"/>
  <c r="BV41" i="26"/>
  <c r="BU41" i="26"/>
  <c r="BT41" i="26"/>
  <c r="BS41" i="26"/>
  <c r="BR41" i="26"/>
  <c r="BQ41" i="26"/>
  <c r="BP41" i="26"/>
  <c r="BO41" i="26"/>
  <c r="BN41" i="26"/>
  <c r="BM41" i="26"/>
  <c r="BL41" i="26"/>
  <c r="BK41" i="26"/>
  <c r="BJ41" i="26"/>
  <c r="BI41" i="26"/>
  <c r="BH41" i="26"/>
  <c r="D41" i="26"/>
  <c r="DF40" i="26"/>
  <c r="DE40" i="26"/>
  <c r="DD40" i="26"/>
  <c r="DC40" i="26"/>
  <c r="DB40" i="26"/>
  <c r="DA40" i="26"/>
  <c r="CZ40" i="26"/>
  <c r="CY40" i="26"/>
  <c r="CX40" i="26"/>
  <c r="CW40" i="26"/>
  <c r="CV40" i="26"/>
  <c r="CU40" i="26"/>
  <c r="CT40" i="26"/>
  <c r="CS40" i="26"/>
  <c r="CR40" i="26"/>
  <c r="CQ40" i="26"/>
  <c r="CP40" i="26"/>
  <c r="CO40" i="26"/>
  <c r="CN40" i="26"/>
  <c r="CM40" i="26"/>
  <c r="CL40" i="26"/>
  <c r="CK40" i="26"/>
  <c r="CJ40" i="26"/>
  <c r="CI40" i="26"/>
  <c r="CH40" i="26"/>
  <c r="CF40" i="26"/>
  <c r="CE40" i="26"/>
  <c r="CD40" i="26"/>
  <c r="CC40" i="26"/>
  <c r="CB40" i="26"/>
  <c r="CA40" i="26"/>
  <c r="BZ40" i="26"/>
  <c r="BY40" i="26"/>
  <c r="BX40" i="26"/>
  <c r="BW40" i="26"/>
  <c r="BV40" i="26"/>
  <c r="BU40" i="26"/>
  <c r="BT40" i="26"/>
  <c r="BS40" i="26"/>
  <c r="BR40" i="26"/>
  <c r="BQ40" i="26"/>
  <c r="BP40" i="26"/>
  <c r="BO40" i="26"/>
  <c r="BN40" i="26"/>
  <c r="BM40" i="26"/>
  <c r="BL40" i="26"/>
  <c r="BK40" i="26"/>
  <c r="BJ40" i="26"/>
  <c r="BI40" i="26"/>
  <c r="BH40" i="26"/>
  <c r="D40" i="26"/>
  <c r="DF39" i="26"/>
  <c r="DE39" i="26"/>
  <c r="DD39" i="26"/>
  <c r="DC39" i="26"/>
  <c r="DB39" i="26"/>
  <c r="DA39" i="26"/>
  <c r="CZ39" i="26"/>
  <c r="CY39" i="26"/>
  <c r="CX39" i="26"/>
  <c r="CW39" i="26"/>
  <c r="CV39" i="26"/>
  <c r="CU39" i="26"/>
  <c r="CT39" i="26"/>
  <c r="CS39" i="26"/>
  <c r="CR39" i="26"/>
  <c r="CQ39" i="26"/>
  <c r="CP39" i="26"/>
  <c r="CO39" i="26"/>
  <c r="CN39" i="26"/>
  <c r="CM39" i="26"/>
  <c r="CL39" i="26"/>
  <c r="CK39" i="26"/>
  <c r="CJ39" i="26"/>
  <c r="CI39" i="26"/>
  <c r="CH39" i="26"/>
  <c r="CF39" i="26"/>
  <c r="CE39" i="26"/>
  <c r="CD39" i="26"/>
  <c r="CC39" i="26"/>
  <c r="CB39" i="26"/>
  <c r="CA39" i="26"/>
  <c r="BZ39" i="26"/>
  <c r="BY39" i="26"/>
  <c r="BX39" i="26"/>
  <c r="BW39" i="26"/>
  <c r="BV39" i="26"/>
  <c r="BU39" i="26"/>
  <c r="BT39" i="26"/>
  <c r="BS39" i="26"/>
  <c r="BR39" i="26"/>
  <c r="BQ39" i="26"/>
  <c r="BP39" i="26"/>
  <c r="BO39" i="26"/>
  <c r="BN39" i="26"/>
  <c r="BM39" i="26"/>
  <c r="BL39" i="26"/>
  <c r="BK39" i="26"/>
  <c r="BJ39" i="26"/>
  <c r="BI39" i="26"/>
  <c r="BH39" i="26"/>
  <c r="D39" i="26"/>
  <c r="DF38" i="26"/>
  <c r="DE38" i="26"/>
  <c r="DD38" i="26"/>
  <c r="DC38" i="26"/>
  <c r="DB38" i="26"/>
  <c r="DA38" i="26"/>
  <c r="CZ38" i="26"/>
  <c r="CY38" i="26"/>
  <c r="CX38" i="26"/>
  <c r="CW38" i="26"/>
  <c r="CV38" i="26"/>
  <c r="CU38" i="26"/>
  <c r="CT38" i="26"/>
  <c r="CS38" i="26"/>
  <c r="CR38" i="26"/>
  <c r="CQ38" i="26"/>
  <c r="CP38" i="26"/>
  <c r="CO38" i="26"/>
  <c r="CN38" i="26"/>
  <c r="CM38" i="26"/>
  <c r="CL38" i="26"/>
  <c r="CK38" i="26"/>
  <c r="CJ38" i="26"/>
  <c r="CI38" i="26"/>
  <c r="CH38" i="26"/>
  <c r="CF38" i="26"/>
  <c r="CE38" i="26"/>
  <c r="CD38" i="26"/>
  <c r="CC38" i="26"/>
  <c r="CB38" i="26"/>
  <c r="CA38" i="26"/>
  <c r="BZ38" i="26"/>
  <c r="BY38" i="26"/>
  <c r="BX38" i="26"/>
  <c r="BW38" i="26"/>
  <c r="BV38" i="26"/>
  <c r="BU38" i="26"/>
  <c r="BT38" i="26"/>
  <c r="BS38" i="26"/>
  <c r="BR38" i="26"/>
  <c r="BQ38" i="26"/>
  <c r="BP38" i="26"/>
  <c r="BO38" i="26"/>
  <c r="BN38" i="26"/>
  <c r="BM38" i="26"/>
  <c r="BL38" i="26"/>
  <c r="BK38" i="26"/>
  <c r="BJ38" i="26"/>
  <c r="BI38" i="26"/>
  <c r="BH38" i="26"/>
  <c r="D38" i="26"/>
  <c r="DF37" i="26"/>
  <c r="DE37" i="26"/>
  <c r="DD37" i="26"/>
  <c r="DC37" i="26"/>
  <c r="DB37" i="26"/>
  <c r="DA37" i="26"/>
  <c r="CZ37" i="26"/>
  <c r="CY37" i="26"/>
  <c r="CX37" i="26"/>
  <c r="CW37" i="26"/>
  <c r="CV37" i="26"/>
  <c r="CU37" i="26"/>
  <c r="CT37" i="26"/>
  <c r="CS37" i="26"/>
  <c r="CR37" i="26"/>
  <c r="CQ37" i="26"/>
  <c r="CP37" i="26"/>
  <c r="CO37" i="26"/>
  <c r="CN37" i="26"/>
  <c r="CM37" i="26"/>
  <c r="CL37" i="26"/>
  <c r="CK37" i="26"/>
  <c r="CJ37" i="26"/>
  <c r="CI37" i="26"/>
  <c r="CH37" i="26"/>
  <c r="CF37" i="26"/>
  <c r="CE37" i="26"/>
  <c r="CD37" i="26"/>
  <c r="CC37" i="26"/>
  <c r="CB37" i="26"/>
  <c r="CA37" i="26"/>
  <c r="BZ37" i="26"/>
  <c r="BY37" i="26"/>
  <c r="BX37" i="26"/>
  <c r="BW37" i="26"/>
  <c r="BV37" i="26"/>
  <c r="BU37" i="26"/>
  <c r="BT37" i="26"/>
  <c r="BS37" i="26"/>
  <c r="BR37" i="26"/>
  <c r="BQ37" i="26"/>
  <c r="BP37" i="26"/>
  <c r="BO37" i="26"/>
  <c r="BN37" i="26"/>
  <c r="BM37" i="26"/>
  <c r="BL37" i="26"/>
  <c r="BK37" i="26"/>
  <c r="BJ37" i="26"/>
  <c r="BI37" i="26"/>
  <c r="BH37" i="26"/>
  <c r="D37" i="26"/>
  <c r="DF36" i="26"/>
  <c r="DE36" i="26"/>
  <c r="DD36" i="26"/>
  <c r="DC36" i="26"/>
  <c r="DB36" i="26"/>
  <c r="DA36" i="26"/>
  <c r="CZ36" i="26"/>
  <c r="CY36" i="26"/>
  <c r="CX36" i="26"/>
  <c r="CW36" i="26"/>
  <c r="CV36" i="26"/>
  <c r="CU36" i="26"/>
  <c r="CT36" i="26"/>
  <c r="CS36" i="26"/>
  <c r="CR36" i="26"/>
  <c r="CQ36" i="26"/>
  <c r="CP36" i="26"/>
  <c r="CO36" i="26"/>
  <c r="CN36" i="26"/>
  <c r="CM36" i="26"/>
  <c r="CL36" i="26"/>
  <c r="CK36" i="26"/>
  <c r="CJ36" i="26"/>
  <c r="CI36" i="26"/>
  <c r="CH36" i="26"/>
  <c r="CF36" i="26"/>
  <c r="CE36" i="26"/>
  <c r="CD36" i="26"/>
  <c r="CC36" i="26"/>
  <c r="CB36" i="26"/>
  <c r="CA36" i="26"/>
  <c r="BZ36" i="26"/>
  <c r="BY36" i="26"/>
  <c r="BX36" i="26"/>
  <c r="BW36" i="26"/>
  <c r="BV36" i="26"/>
  <c r="BU36" i="26"/>
  <c r="BT36" i="26"/>
  <c r="BS36" i="26"/>
  <c r="BR36" i="26"/>
  <c r="BQ36" i="26"/>
  <c r="BP36" i="26"/>
  <c r="BO36" i="26"/>
  <c r="BN36" i="26"/>
  <c r="BM36" i="26"/>
  <c r="BL36" i="26"/>
  <c r="BK36" i="26"/>
  <c r="BJ36" i="26"/>
  <c r="BI36" i="26"/>
  <c r="BH36" i="26"/>
  <c r="D36" i="26"/>
  <c r="DF35" i="26"/>
  <c r="DE35" i="26"/>
  <c r="DD35" i="26"/>
  <c r="DC35" i="26"/>
  <c r="DB35" i="26"/>
  <c r="DA35" i="26"/>
  <c r="CZ35" i="26"/>
  <c r="CY35" i="26"/>
  <c r="CX35" i="26"/>
  <c r="CW35" i="26"/>
  <c r="CV35" i="26"/>
  <c r="CU35" i="26"/>
  <c r="CT35" i="26"/>
  <c r="CS35" i="26"/>
  <c r="CR35" i="26"/>
  <c r="CQ35" i="26"/>
  <c r="CP35" i="26"/>
  <c r="CO35" i="26"/>
  <c r="CN35" i="26"/>
  <c r="CM35" i="26"/>
  <c r="CL35" i="26"/>
  <c r="CK35" i="26"/>
  <c r="CJ35" i="26"/>
  <c r="CI35" i="26"/>
  <c r="CH35" i="26"/>
  <c r="CF35" i="26"/>
  <c r="CE35" i="26"/>
  <c r="CD35" i="26"/>
  <c r="CC35" i="26"/>
  <c r="CB35" i="26"/>
  <c r="CA35" i="26"/>
  <c r="BZ35" i="26"/>
  <c r="BY35" i="26"/>
  <c r="BX35" i="26"/>
  <c r="BW35" i="26"/>
  <c r="BV35" i="26"/>
  <c r="BU35" i="26"/>
  <c r="BT35" i="26"/>
  <c r="BS35" i="26"/>
  <c r="BR35" i="26"/>
  <c r="BQ35" i="26"/>
  <c r="BP35" i="26"/>
  <c r="BO35" i="26"/>
  <c r="BN35" i="26"/>
  <c r="BM35" i="26"/>
  <c r="BL35" i="26"/>
  <c r="BK35" i="26"/>
  <c r="BJ35" i="26"/>
  <c r="BI35" i="26"/>
  <c r="BH35" i="26"/>
  <c r="D35" i="26"/>
  <c r="DF34" i="26"/>
  <c r="DE34" i="26"/>
  <c r="DD34" i="26"/>
  <c r="DC34" i="26"/>
  <c r="DB34" i="26"/>
  <c r="DA34" i="26"/>
  <c r="CZ34" i="26"/>
  <c r="CY34" i="26"/>
  <c r="CX34" i="26"/>
  <c r="CW34" i="26"/>
  <c r="CV34" i="26"/>
  <c r="CU34" i="26"/>
  <c r="CT34" i="26"/>
  <c r="CS34" i="26"/>
  <c r="CR34" i="26"/>
  <c r="CQ34" i="26"/>
  <c r="CP34" i="26"/>
  <c r="CO34" i="26"/>
  <c r="CN34" i="26"/>
  <c r="CM34" i="26"/>
  <c r="CL34" i="26"/>
  <c r="CK34" i="26"/>
  <c r="CJ34" i="26"/>
  <c r="CI34" i="26"/>
  <c r="CH34" i="26"/>
  <c r="CF34" i="26"/>
  <c r="CE34" i="26"/>
  <c r="CD34" i="26"/>
  <c r="CC34" i="26"/>
  <c r="CB34" i="26"/>
  <c r="CA34" i="26"/>
  <c r="BZ34" i="26"/>
  <c r="BY34" i="26"/>
  <c r="BX34" i="26"/>
  <c r="BW34" i="26"/>
  <c r="BV34" i="26"/>
  <c r="BU34" i="26"/>
  <c r="BT34" i="26"/>
  <c r="BS34" i="26"/>
  <c r="BR34" i="26"/>
  <c r="BQ34" i="26"/>
  <c r="BP34" i="26"/>
  <c r="BO34" i="26"/>
  <c r="BN34" i="26"/>
  <c r="BM34" i="26"/>
  <c r="BL34" i="26"/>
  <c r="BK34" i="26"/>
  <c r="BJ34" i="26"/>
  <c r="BI34" i="26"/>
  <c r="BH34" i="26"/>
  <c r="D34" i="26"/>
  <c r="DF33" i="26"/>
  <c r="DE33" i="26"/>
  <c r="DD33" i="26"/>
  <c r="DC33" i="26"/>
  <c r="DB33" i="26"/>
  <c r="DA33" i="26"/>
  <c r="CZ33" i="26"/>
  <c r="CY33" i="26"/>
  <c r="CX33" i="26"/>
  <c r="CW33" i="26"/>
  <c r="CV33" i="26"/>
  <c r="CU33" i="26"/>
  <c r="CT33" i="26"/>
  <c r="CS33" i="26"/>
  <c r="CR33" i="26"/>
  <c r="CQ33" i="26"/>
  <c r="CP33" i="26"/>
  <c r="CO33" i="26"/>
  <c r="CN33" i="26"/>
  <c r="CM33" i="26"/>
  <c r="CL33" i="26"/>
  <c r="CK33" i="26"/>
  <c r="CJ33" i="26"/>
  <c r="CI33" i="26"/>
  <c r="CH33" i="26"/>
  <c r="CF33" i="26"/>
  <c r="CE33" i="26"/>
  <c r="CD33" i="26"/>
  <c r="CC33" i="26"/>
  <c r="CB33" i="26"/>
  <c r="CA33" i="26"/>
  <c r="BZ33" i="26"/>
  <c r="BY33" i="26"/>
  <c r="BX33" i="26"/>
  <c r="BW33" i="26"/>
  <c r="BV33" i="26"/>
  <c r="BU33" i="26"/>
  <c r="BT33" i="26"/>
  <c r="BS33" i="26"/>
  <c r="BR33" i="26"/>
  <c r="BQ33" i="26"/>
  <c r="BP33" i="26"/>
  <c r="BO33" i="26"/>
  <c r="BN33" i="26"/>
  <c r="BM33" i="26"/>
  <c r="BL33" i="26"/>
  <c r="BK33" i="26"/>
  <c r="BJ33" i="26"/>
  <c r="BI33" i="26"/>
  <c r="BH33" i="26"/>
  <c r="D33" i="26"/>
  <c r="DF32" i="26"/>
  <c r="DE32" i="26"/>
  <c r="DD32" i="26"/>
  <c r="DC32" i="26"/>
  <c r="DB32" i="26"/>
  <c r="DA32" i="26"/>
  <c r="CZ32" i="26"/>
  <c r="CY32" i="26"/>
  <c r="CX32" i="26"/>
  <c r="CW32" i="26"/>
  <c r="CV32" i="26"/>
  <c r="CU32" i="26"/>
  <c r="CT32" i="26"/>
  <c r="CS32" i="26"/>
  <c r="CR32" i="26"/>
  <c r="CQ32" i="26"/>
  <c r="CP32" i="26"/>
  <c r="CO32" i="26"/>
  <c r="CN32" i="26"/>
  <c r="CM32" i="26"/>
  <c r="CL32" i="26"/>
  <c r="CK32" i="26"/>
  <c r="CJ32" i="26"/>
  <c r="CI32" i="26"/>
  <c r="CH32" i="26"/>
  <c r="CF32" i="26"/>
  <c r="CE32" i="26"/>
  <c r="CD32" i="26"/>
  <c r="CC32" i="26"/>
  <c r="CB32" i="26"/>
  <c r="CA32" i="26"/>
  <c r="BZ32" i="26"/>
  <c r="BY32" i="26"/>
  <c r="BX32" i="26"/>
  <c r="BW32" i="26"/>
  <c r="BV32" i="26"/>
  <c r="BU32" i="26"/>
  <c r="BT32" i="26"/>
  <c r="BS32" i="26"/>
  <c r="BR32" i="26"/>
  <c r="BQ32" i="26"/>
  <c r="BP32" i="26"/>
  <c r="BO32" i="26"/>
  <c r="BN32" i="26"/>
  <c r="BM32" i="26"/>
  <c r="BL32" i="26"/>
  <c r="BK32" i="26"/>
  <c r="BJ32" i="26"/>
  <c r="BI32" i="26"/>
  <c r="BH32" i="26"/>
  <c r="D32" i="26"/>
  <c r="DF31" i="26"/>
  <c r="DE31" i="26"/>
  <c r="DD31" i="26"/>
  <c r="DC31" i="26"/>
  <c r="DB31" i="26"/>
  <c r="DA31" i="26"/>
  <c r="CZ31" i="26"/>
  <c r="CY31" i="26"/>
  <c r="CX31" i="26"/>
  <c r="CW31" i="26"/>
  <c r="CV31" i="26"/>
  <c r="CU31" i="26"/>
  <c r="CT31" i="26"/>
  <c r="CS31" i="26"/>
  <c r="CR31" i="26"/>
  <c r="CQ31" i="26"/>
  <c r="CP31" i="26"/>
  <c r="CO31" i="26"/>
  <c r="CN31" i="26"/>
  <c r="CM31" i="26"/>
  <c r="CL31" i="26"/>
  <c r="CK31" i="26"/>
  <c r="CJ31" i="26"/>
  <c r="CI31" i="26"/>
  <c r="CH31" i="26"/>
  <c r="CF31" i="26"/>
  <c r="CE31" i="26"/>
  <c r="CD31" i="26"/>
  <c r="CC31" i="26"/>
  <c r="CB31" i="26"/>
  <c r="CA31" i="26"/>
  <c r="BZ31" i="26"/>
  <c r="BY31" i="26"/>
  <c r="BX31" i="26"/>
  <c r="BW31" i="26"/>
  <c r="BV31" i="26"/>
  <c r="BU31" i="26"/>
  <c r="BT31" i="26"/>
  <c r="BS31" i="26"/>
  <c r="BR31" i="26"/>
  <c r="BQ31" i="26"/>
  <c r="BP31" i="26"/>
  <c r="BO31" i="26"/>
  <c r="BN31" i="26"/>
  <c r="BM31" i="26"/>
  <c r="BL31" i="26"/>
  <c r="BK31" i="26"/>
  <c r="BJ31" i="26"/>
  <c r="BI31" i="26"/>
  <c r="BH31" i="26"/>
  <c r="D31" i="26"/>
  <c r="DF30" i="26"/>
  <c r="DE30" i="26"/>
  <c r="DD30" i="26"/>
  <c r="DC30" i="26"/>
  <c r="DB30" i="26"/>
  <c r="DA30" i="26"/>
  <c r="CZ30" i="26"/>
  <c r="CY30" i="26"/>
  <c r="CX30" i="26"/>
  <c r="CW30" i="26"/>
  <c r="CV30" i="26"/>
  <c r="CU30" i="26"/>
  <c r="CT30" i="26"/>
  <c r="CS30" i="26"/>
  <c r="CR30" i="26"/>
  <c r="CQ30" i="26"/>
  <c r="CP30" i="26"/>
  <c r="CO30" i="26"/>
  <c r="CN30" i="26"/>
  <c r="CM30" i="26"/>
  <c r="CL30" i="26"/>
  <c r="CK30" i="26"/>
  <c r="CJ30" i="26"/>
  <c r="CI30" i="26"/>
  <c r="CH30" i="26"/>
  <c r="CF30" i="26"/>
  <c r="CE30" i="26"/>
  <c r="CD30" i="26"/>
  <c r="CC30" i="26"/>
  <c r="CB30" i="26"/>
  <c r="CA30" i="26"/>
  <c r="BZ30" i="26"/>
  <c r="BY30" i="26"/>
  <c r="BX30" i="26"/>
  <c r="BW30" i="26"/>
  <c r="BV30" i="26"/>
  <c r="BU30" i="26"/>
  <c r="BT30" i="26"/>
  <c r="BS30" i="26"/>
  <c r="BR30" i="26"/>
  <c r="BQ30" i="26"/>
  <c r="BP30" i="26"/>
  <c r="BO30" i="26"/>
  <c r="BN30" i="26"/>
  <c r="BM30" i="26"/>
  <c r="BL30" i="26"/>
  <c r="BK30" i="26"/>
  <c r="BJ30" i="26"/>
  <c r="BI30" i="26"/>
  <c r="BH30" i="26"/>
  <c r="D30" i="26"/>
  <c r="DF29" i="26"/>
  <c r="DE29" i="26"/>
  <c r="DD29" i="26"/>
  <c r="DC29" i="26"/>
  <c r="DB29" i="26"/>
  <c r="DA29" i="26"/>
  <c r="CZ29" i="26"/>
  <c r="CY29" i="26"/>
  <c r="CX29" i="26"/>
  <c r="CW29" i="26"/>
  <c r="CV29" i="26"/>
  <c r="CU29" i="26"/>
  <c r="CT29" i="26"/>
  <c r="CS29" i="26"/>
  <c r="CR29" i="26"/>
  <c r="CQ29" i="26"/>
  <c r="CP29" i="26"/>
  <c r="CO29" i="26"/>
  <c r="CN29" i="26"/>
  <c r="CM29" i="26"/>
  <c r="CL29" i="26"/>
  <c r="CK29" i="26"/>
  <c r="CJ29" i="26"/>
  <c r="CI29" i="26"/>
  <c r="CH29" i="26"/>
  <c r="CF29" i="26"/>
  <c r="CE29" i="26"/>
  <c r="CD29" i="26"/>
  <c r="CC29" i="26"/>
  <c r="CB29" i="26"/>
  <c r="CA29" i="26"/>
  <c r="BZ29" i="26"/>
  <c r="BY29" i="26"/>
  <c r="BX29" i="26"/>
  <c r="BW29" i="26"/>
  <c r="BV29" i="26"/>
  <c r="BU29" i="26"/>
  <c r="BT29" i="26"/>
  <c r="BS29" i="26"/>
  <c r="BR29" i="26"/>
  <c r="BQ29" i="26"/>
  <c r="BP29" i="26"/>
  <c r="BO29" i="26"/>
  <c r="BN29" i="26"/>
  <c r="BM29" i="26"/>
  <c r="BL29" i="26"/>
  <c r="BK29" i="26"/>
  <c r="BJ29" i="26"/>
  <c r="BI29" i="26"/>
  <c r="BH29" i="26"/>
  <c r="D29" i="26"/>
  <c r="DF28" i="26"/>
  <c r="DE28" i="26"/>
  <c r="DD28" i="26"/>
  <c r="DC28" i="26"/>
  <c r="DB28" i="26"/>
  <c r="DA28" i="26"/>
  <c r="CZ28" i="26"/>
  <c r="CY28" i="26"/>
  <c r="CX28" i="26"/>
  <c r="CW28" i="26"/>
  <c r="CV28" i="26"/>
  <c r="CU28" i="26"/>
  <c r="CT28" i="26"/>
  <c r="CS28" i="26"/>
  <c r="CR28" i="26"/>
  <c r="CQ28" i="26"/>
  <c r="CP28" i="26"/>
  <c r="CO28" i="26"/>
  <c r="CN28" i="26"/>
  <c r="CM28" i="26"/>
  <c r="CL28" i="26"/>
  <c r="CK28" i="26"/>
  <c r="CJ28" i="26"/>
  <c r="CI28" i="26"/>
  <c r="CH28" i="26"/>
  <c r="CF28" i="26"/>
  <c r="CE28" i="26"/>
  <c r="CD28" i="26"/>
  <c r="CC28" i="26"/>
  <c r="CB28" i="26"/>
  <c r="CA28" i="26"/>
  <c r="BZ28" i="26"/>
  <c r="BY28" i="26"/>
  <c r="BX28" i="26"/>
  <c r="BW28" i="26"/>
  <c r="BV28" i="26"/>
  <c r="BU28" i="26"/>
  <c r="BT28" i="26"/>
  <c r="BS28" i="26"/>
  <c r="BR28" i="26"/>
  <c r="BQ28" i="26"/>
  <c r="BP28" i="26"/>
  <c r="BO28" i="26"/>
  <c r="BN28" i="26"/>
  <c r="BM28" i="26"/>
  <c r="BL28" i="26"/>
  <c r="BK28" i="26"/>
  <c r="BJ28" i="26"/>
  <c r="BI28" i="26"/>
  <c r="BH28" i="26"/>
  <c r="D28" i="26"/>
  <c r="DF27" i="26"/>
  <c r="DE27" i="26"/>
  <c r="DD27" i="26"/>
  <c r="DC27" i="26"/>
  <c r="DB27" i="26"/>
  <c r="DA27" i="26"/>
  <c r="CZ27" i="26"/>
  <c r="CY27" i="26"/>
  <c r="CX27" i="26"/>
  <c r="CW27" i="26"/>
  <c r="CV27" i="26"/>
  <c r="CU27" i="26"/>
  <c r="CT27" i="26"/>
  <c r="CS27" i="26"/>
  <c r="CR27" i="26"/>
  <c r="CQ27" i="26"/>
  <c r="CP27" i="26"/>
  <c r="CO27" i="26"/>
  <c r="CN27" i="26"/>
  <c r="CM27" i="26"/>
  <c r="CL27" i="26"/>
  <c r="CK27" i="26"/>
  <c r="CJ27" i="26"/>
  <c r="CI27" i="26"/>
  <c r="CH27" i="26"/>
  <c r="CF27" i="26"/>
  <c r="CE27" i="26"/>
  <c r="CD27" i="26"/>
  <c r="CC27" i="26"/>
  <c r="CB27" i="26"/>
  <c r="CA27" i="26"/>
  <c r="BZ27" i="26"/>
  <c r="BY27" i="26"/>
  <c r="BX27" i="26"/>
  <c r="BW27" i="26"/>
  <c r="BV27" i="26"/>
  <c r="BU27" i="26"/>
  <c r="BT27" i="26"/>
  <c r="BS27" i="26"/>
  <c r="BR27" i="26"/>
  <c r="BQ27" i="26"/>
  <c r="BP27" i="26"/>
  <c r="BO27" i="26"/>
  <c r="BN27" i="26"/>
  <c r="BM27" i="26"/>
  <c r="BL27" i="26"/>
  <c r="BK27" i="26"/>
  <c r="BJ27" i="26"/>
  <c r="BI27" i="26"/>
  <c r="BH27" i="26"/>
  <c r="D27" i="26"/>
  <c r="DF26" i="26"/>
  <c r="DE26" i="26"/>
  <c r="DD26" i="26"/>
  <c r="DC26" i="26"/>
  <c r="DB26" i="26"/>
  <c r="DA26" i="26"/>
  <c r="CZ26" i="26"/>
  <c r="CY26" i="26"/>
  <c r="CX26" i="26"/>
  <c r="CW26" i="26"/>
  <c r="CV26" i="26"/>
  <c r="CU26" i="26"/>
  <c r="CT26" i="26"/>
  <c r="CS26" i="26"/>
  <c r="CR26" i="26"/>
  <c r="CQ26" i="26"/>
  <c r="CP26" i="26"/>
  <c r="CO26" i="26"/>
  <c r="CN26" i="26"/>
  <c r="CM26" i="26"/>
  <c r="CL26" i="26"/>
  <c r="CK26" i="26"/>
  <c r="CJ26" i="26"/>
  <c r="CI26" i="26"/>
  <c r="CH26" i="26"/>
  <c r="CF26" i="26"/>
  <c r="CE26" i="26"/>
  <c r="CD26" i="26"/>
  <c r="CC26" i="26"/>
  <c r="CB26" i="26"/>
  <c r="CA26" i="26"/>
  <c r="BZ26" i="26"/>
  <c r="BY26" i="26"/>
  <c r="BX26" i="26"/>
  <c r="BW26" i="26"/>
  <c r="BV26" i="26"/>
  <c r="BU26" i="26"/>
  <c r="BT26" i="26"/>
  <c r="BS26" i="26"/>
  <c r="BR26" i="26"/>
  <c r="BQ26" i="26"/>
  <c r="BP26" i="26"/>
  <c r="BO26" i="26"/>
  <c r="BN26" i="26"/>
  <c r="BM26" i="26"/>
  <c r="BL26" i="26"/>
  <c r="BK26" i="26"/>
  <c r="BJ26" i="26"/>
  <c r="BI26" i="26"/>
  <c r="BH26" i="26"/>
  <c r="D26" i="26"/>
  <c r="DF25" i="26"/>
  <c r="DE25" i="26"/>
  <c r="DD25" i="26"/>
  <c r="DC25" i="26"/>
  <c r="DB25" i="26"/>
  <c r="DA25" i="26"/>
  <c r="CZ25" i="26"/>
  <c r="CY25" i="26"/>
  <c r="CX25" i="26"/>
  <c r="CW25" i="26"/>
  <c r="CV25" i="26"/>
  <c r="CU25" i="26"/>
  <c r="CT25" i="26"/>
  <c r="CS25" i="26"/>
  <c r="CR25" i="26"/>
  <c r="CQ25" i="26"/>
  <c r="CP25" i="26"/>
  <c r="CO25" i="26"/>
  <c r="CN25" i="26"/>
  <c r="CM25" i="26"/>
  <c r="CL25" i="26"/>
  <c r="CK25" i="26"/>
  <c r="CJ25" i="26"/>
  <c r="CI25" i="26"/>
  <c r="CH25" i="26"/>
  <c r="CF25" i="26"/>
  <c r="CE25" i="26"/>
  <c r="CD25" i="26"/>
  <c r="CC25" i="26"/>
  <c r="CB25" i="26"/>
  <c r="CA25" i="26"/>
  <c r="BZ25" i="26"/>
  <c r="BY25" i="26"/>
  <c r="BX25" i="26"/>
  <c r="BW25" i="26"/>
  <c r="BV25" i="26"/>
  <c r="BU25" i="26"/>
  <c r="BT25" i="26"/>
  <c r="BS25" i="26"/>
  <c r="BR25" i="26"/>
  <c r="BQ25" i="26"/>
  <c r="BP25" i="26"/>
  <c r="BO25" i="26"/>
  <c r="BN25" i="26"/>
  <c r="BM25" i="26"/>
  <c r="BL25" i="26"/>
  <c r="BK25" i="26"/>
  <c r="BJ25" i="26"/>
  <c r="BI25" i="26"/>
  <c r="BH25" i="26"/>
  <c r="D25" i="26"/>
  <c r="DF24" i="26"/>
  <c r="DE24" i="26"/>
  <c r="DD24" i="26"/>
  <c r="DC24" i="26"/>
  <c r="DB24" i="26"/>
  <c r="DA24" i="26"/>
  <c r="CZ24" i="26"/>
  <c r="CY24" i="26"/>
  <c r="CX24" i="26"/>
  <c r="CW24" i="26"/>
  <c r="CV24" i="26"/>
  <c r="CU24" i="26"/>
  <c r="CT24" i="26"/>
  <c r="CS24" i="26"/>
  <c r="CR24" i="26"/>
  <c r="CQ24" i="26"/>
  <c r="CP24" i="26"/>
  <c r="CO24" i="26"/>
  <c r="CN24" i="26"/>
  <c r="CM24" i="26"/>
  <c r="CL24" i="26"/>
  <c r="CK24" i="26"/>
  <c r="CJ24" i="26"/>
  <c r="CI24" i="26"/>
  <c r="CH24" i="26"/>
  <c r="CF24" i="26"/>
  <c r="CE24" i="26"/>
  <c r="CD24" i="26"/>
  <c r="CC24" i="26"/>
  <c r="CB24" i="26"/>
  <c r="CA24" i="26"/>
  <c r="BZ24" i="26"/>
  <c r="BY24" i="26"/>
  <c r="BX24" i="26"/>
  <c r="BW24" i="26"/>
  <c r="BV24" i="26"/>
  <c r="BU24" i="26"/>
  <c r="BT24" i="26"/>
  <c r="BS24" i="26"/>
  <c r="BR24" i="26"/>
  <c r="BQ24" i="26"/>
  <c r="BP24" i="26"/>
  <c r="BO24" i="26"/>
  <c r="BN24" i="26"/>
  <c r="BM24" i="26"/>
  <c r="BL24" i="26"/>
  <c r="BK24" i="26"/>
  <c r="BJ24" i="26"/>
  <c r="BI24" i="26"/>
  <c r="BH24" i="26"/>
  <c r="D24" i="26"/>
  <c r="DF23" i="26"/>
  <c r="DE23" i="26"/>
  <c r="DD23" i="26"/>
  <c r="DC23" i="26"/>
  <c r="DB23" i="26"/>
  <c r="DA23" i="26"/>
  <c r="CZ23" i="26"/>
  <c r="CY23" i="26"/>
  <c r="CX23" i="26"/>
  <c r="CW23" i="26"/>
  <c r="CV23" i="26"/>
  <c r="CU23" i="26"/>
  <c r="CT23" i="26"/>
  <c r="CS23" i="26"/>
  <c r="CR23" i="26"/>
  <c r="CQ23" i="26"/>
  <c r="CP23" i="26"/>
  <c r="CO23" i="26"/>
  <c r="CN23" i="26"/>
  <c r="CM23" i="26"/>
  <c r="CL23" i="26"/>
  <c r="CK23" i="26"/>
  <c r="CJ23" i="26"/>
  <c r="CI23" i="26"/>
  <c r="CH23" i="26"/>
  <c r="CF23" i="26"/>
  <c r="CE23" i="26"/>
  <c r="CD23" i="26"/>
  <c r="CC23" i="26"/>
  <c r="CB23" i="26"/>
  <c r="CA23" i="26"/>
  <c r="BZ23" i="26"/>
  <c r="BY23" i="26"/>
  <c r="BX23" i="26"/>
  <c r="BW23" i="26"/>
  <c r="BV23" i="26"/>
  <c r="BU23" i="26"/>
  <c r="BT23" i="26"/>
  <c r="BS23" i="26"/>
  <c r="BR23" i="26"/>
  <c r="BQ23" i="26"/>
  <c r="BP23" i="26"/>
  <c r="BO23" i="26"/>
  <c r="BN23" i="26"/>
  <c r="BM23" i="26"/>
  <c r="BL23" i="26"/>
  <c r="BK23" i="26"/>
  <c r="BJ23" i="26"/>
  <c r="BI23" i="26"/>
  <c r="BH23" i="26"/>
  <c r="D23" i="26"/>
  <c r="DF22" i="26"/>
  <c r="DE22" i="26"/>
  <c r="DD22" i="26"/>
  <c r="DC22" i="26"/>
  <c r="DB22" i="26"/>
  <c r="DA22" i="26"/>
  <c r="CZ22" i="26"/>
  <c r="CY22" i="26"/>
  <c r="CX22" i="26"/>
  <c r="CW22" i="26"/>
  <c r="CV22" i="26"/>
  <c r="CU22" i="26"/>
  <c r="CT22" i="26"/>
  <c r="CS22" i="26"/>
  <c r="CR22" i="26"/>
  <c r="CQ22" i="26"/>
  <c r="CP22" i="26"/>
  <c r="CO22" i="26"/>
  <c r="CN22" i="26"/>
  <c r="CM22" i="26"/>
  <c r="CL22" i="26"/>
  <c r="CK22" i="26"/>
  <c r="CJ22" i="26"/>
  <c r="CI22" i="26"/>
  <c r="CH22" i="26"/>
  <c r="CF22" i="26"/>
  <c r="CE22" i="26"/>
  <c r="CD22" i="26"/>
  <c r="CC22" i="26"/>
  <c r="CB22" i="26"/>
  <c r="CA22" i="26"/>
  <c r="BZ22" i="26"/>
  <c r="BY22" i="26"/>
  <c r="BX22" i="26"/>
  <c r="BW22" i="26"/>
  <c r="BV22" i="26"/>
  <c r="BU22" i="26"/>
  <c r="BT22" i="26"/>
  <c r="BS22" i="26"/>
  <c r="BR22" i="26"/>
  <c r="BQ22" i="26"/>
  <c r="BP22" i="26"/>
  <c r="BO22" i="26"/>
  <c r="BN22" i="26"/>
  <c r="BM22" i="26"/>
  <c r="BL22" i="26"/>
  <c r="BK22" i="26"/>
  <c r="BJ22" i="26"/>
  <c r="BI22" i="26"/>
  <c r="BH22" i="26"/>
  <c r="D22" i="26"/>
  <c r="DF21" i="26"/>
  <c r="DE21" i="26"/>
  <c r="DD21" i="26"/>
  <c r="DC21" i="26"/>
  <c r="DB21" i="26"/>
  <c r="DA21" i="26"/>
  <c r="CZ21" i="26"/>
  <c r="CY21" i="26"/>
  <c r="CX21" i="26"/>
  <c r="CW21" i="26"/>
  <c r="CV21" i="26"/>
  <c r="CU21" i="26"/>
  <c r="CT21" i="26"/>
  <c r="CS21" i="26"/>
  <c r="CR21" i="26"/>
  <c r="CQ21" i="26"/>
  <c r="CP21" i="26"/>
  <c r="CO21" i="26"/>
  <c r="CN21" i="26"/>
  <c r="CM21" i="26"/>
  <c r="CL21" i="26"/>
  <c r="CK21" i="26"/>
  <c r="CJ21" i="26"/>
  <c r="CI21" i="26"/>
  <c r="CH21" i="26"/>
  <c r="CF21" i="26"/>
  <c r="CE21" i="26"/>
  <c r="CD21" i="26"/>
  <c r="CC21" i="26"/>
  <c r="CB21" i="26"/>
  <c r="CA21" i="26"/>
  <c r="BZ21" i="26"/>
  <c r="BY21" i="26"/>
  <c r="BX21" i="26"/>
  <c r="BW21" i="26"/>
  <c r="BV21" i="26"/>
  <c r="BU21" i="26"/>
  <c r="BT21" i="26"/>
  <c r="BS21" i="26"/>
  <c r="BR21" i="26"/>
  <c r="BQ21" i="26"/>
  <c r="BP21" i="26"/>
  <c r="BO21" i="26"/>
  <c r="BN21" i="26"/>
  <c r="BM21" i="26"/>
  <c r="BL21" i="26"/>
  <c r="BK21" i="26"/>
  <c r="BJ21" i="26"/>
  <c r="BI21" i="26"/>
  <c r="BH21" i="26"/>
  <c r="D21" i="26"/>
  <c r="DF20" i="26"/>
  <c r="DE20" i="26"/>
  <c r="DD20" i="26"/>
  <c r="DC20" i="26"/>
  <c r="DB20" i="26"/>
  <c r="DA20" i="26"/>
  <c r="CZ20" i="26"/>
  <c r="CY20" i="26"/>
  <c r="CX20" i="26"/>
  <c r="CW20" i="26"/>
  <c r="CV20" i="26"/>
  <c r="CU20" i="26"/>
  <c r="CT20" i="26"/>
  <c r="CS20" i="26"/>
  <c r="CR20" i="26"/>
  <c r="CQ20" i="26"/>
  <c r="CP20" i="26"/>
  <c r="CO20" i="26"/>
  <c r="CN20" i="26"/>
  <c r="CM20" i="26"/>
  <c r="CL20" i="26"/>
  <c r="CK20" i="26"/>
  <c r="CJ20" i="26"/>
  <c r="CI20" i="26"/>
  <c r="CH20" i="26"/>
  <c r="CF20" i="26"/>
  <c r="CE20" i="26"/>
  <c r="CD20" i="26"/>
  <c r="CC20" i="26"/>
  <c r="CB20" i="26"/>
  <c r="CA20" i="26"/>
  <c r="BZ20" i="26"/>
  <c r="BY20" i="26"/>
  <c r="BX20" i="26"/>
  <c r="BW20" i="26"/>
  <c r="BV20" i="26"/>
  <c r="BU20" i="26"/>
  <c r="BT20" i="26"/>
  <c r="BS20" i="26"/>
  <c r="BR20" i="26"/>
  <c r="BQ20" i="26"/>
  <c r="BP20" i="26"/>
  <c r="BO20" i="26"/>
  <c r="BN20" i="26"/>
  <c r="BM20" i="26"/>
  <c r="BL20" i="26"/>
  <c r="BK20" i="26"/>
  <c r="BJ20" i="26"/>
  <c r="BI20" i="26"/>
  <c r="BH20" i="26"/>
  <c r="D20" i="26"/>
  <c r="DF19" i="26"/>
  <c r="DE19" i="26"/>
  <c r="DD19" i="26"/>
  <c r="DC19" i="26"/>
  <c r="DB19" i="26"/>
  <c r="DA19" i="26"/>
  <c r="CZ19" i="26"/>
  <c r="CY19" i="26"/>
  <c r="CX19" i="26"/>
  <c r="CW19" i="26"/>
  <c r="CV19" i="26"/>
  <c r="CU19" i="26"/>
  <c r="CT19" i="26"/>
  <c r="CS19" i="26"/>
  <c r="CR19" i="26"/>
  <c r="CQ19" i="26"/>
  <c r="CP19" i="26"/>
  <c r="CO19" i="26"/>
  <c r="CN19" i="26"/>
  <c r="CM19" i="26"/>
  <c r="CL19" i="26"/>
  <c r="CK19" i="26"/>
  <c r="CJ19" i="26"/>
  <c r="CI19" i="26"/>
  <c r="CH19" i="26"/>
  <c r="CF19" i="26"/>
  <c r="CE19" i="26"/>
  <c r="CD19" i="26"/>
  <c r="CC19" i="26"/>
  <c r="CB19" i="26"/>
  <c r="CA19" i="26"/>
  <c r="BZ19" i="26"/>
  <c r="BY19" i="26"/>
  <c r="BX19" i="26"/>
  <c r="BW19" i="26"/>
  <c r="BV19" i="26"/>
  <c r="BU19" i="26"/>
  <c r="BT19" i="26"/>
  <c r="BS19" i="26"/>
  <c r="BR19" i="26"/>
  <c r="BQ19" i="26"/>
  <c r="BP19" i="26"/>
  <c r="BO19" i="26"/>
  <c r="BN19" i="26"/>
  <c r="BM19" i="26"/>
  <c r="BL19" i="26"/>
  <c r="BK19" i="26"/>
  <c r="BJ19" i="26"/>
  <c r="BI19" i="26"/>
  <c r="BH19" i="26"/>
  <c r="D19" i="26"/>
  <c r="DF18" i="26"/>
  <c r="DE18" i="26"/>
  <c r="DD18" i="26"/>
  <c r="DC18" i="26"/>
  <c r="DB18" i="26"/>
  <c r="DA18" i="26"/>
  <c r="CZ18" i="26"/>
  <c r="CY18" i="26"/>
  <c r="CX18" i="26"/>
  <c r="CW18" i="26"/>
  <c r="CV18" i="26"/>
  <c r="CU18" i="26"/>
  <c r="CT18" i="26"/>
  <c r="CS18" i="26"/>
  <c r="CR18" i="26"/>
  <c r="CQ18" i="26"/>
  <c r="CP18" i="26"/>
  <c r="CO18" i="26"/>
  <c r="CN18" i="26"/>
  <c r="CM18" i="26"/>
  <c r="CL18" i="26"/>
  <c r="CK18" i="26"/>
  <c r="CJ18" i="26"/>
  <c r="CI18" i="26"/>
  <c r="CH18" i="26"/>
  <c r="CF18" i="26"/>
  <c r="CE18" i="26"/>
  <c r="CD18" i="26"/>
  <c r="CC18" i="26"/>
  <c r="CB18" i="26"/>
  <c r="CA18" i="26"/>
  <c r="BZ18" i="26"/>
  <c r="BY18" i="26"/>
  <c r="BX18" i="26"/>
  <c r="BW18" i="26"/>
  <c r="BV18" i="26"/>
  <c r="BU18" i="26"/>
  <c r="BT18" i="26"/>
  <c r="BS18" i="26"/>
  <c r="BR18" i="26"/>
  <c r="BQ18" i="26"/>
  <c r="BP18" i="26"/>
  <c r="BO18" i="26"/>
  <c r="BN18" i="26"/>
  <c r="BM18" i="26"/>
  <c r="BL18" i="26"/>
  <c r="BK18" i="26"/>
  <c r="BJ18" i="26"/>
  <c r="BI18" i="26"/>
  <c r="BH18" i="26"/>
  <c r="D18" i="26"/>
  <c r="DF17" i="26"/>
  <c r="DE17" i="26"/>
  <c r="DD17" i="26"/>
  <c r="DC17" i="26"/>
  <c r="DB17" i="26"/>
  <c r="DA17" i="26"/>
  <c r="CZ17" i="26"/>
  <c r="CY17" i="26"/>
  <c r="CX17" i="26"/>
  <c r="CW17" i="26"/>
  <c r="CV17" i="26"/>
  <c r="CU17" i="26"/>
  <c r="CT17" i="26"/>
  <c r="CS17" i="26"/>
  <c r="CR17" i="26"/>
  <c r="CQ17" i="26"/>
  <c r="CP17" i="26"/>
  <c r="CO17" i="26"/>
  <c r="CN17" i="26"/>
  <c r="CM17" i="26"/>
  <c r="CL17" i="26"/>
  <c r="CK17" i="26"/>
  <c r="CJ17" i="26"/>
  <c r="CI17" i="26"/>
  <c r="CH17" i="26"/>
  <c r="CF17" i="26"/>
  <c r="CE17" i="26"/>
  <c r="CD17" i="26"/>
  <c r="CC17" i="26"/>
  <c r="CB17" i="26"/>
  <c r="CA17" i="26"/>
  <c r="BZ17" i="26"/>
  <c r="BY17" i="26"/>
  <c r="BX17" i="26"/>
  <c r="BW17" i="26"/>
  <c r="BV17" i="26"/>
  <c r="BU17" i="26"/>
  <c r="BT17" i="26"/>
  <c r="BS17" i="26"/>
  <c r="BR17" i="26"/>
  <c r="BQ17" i="26"/>
  <c r="BP17" i="26"/>
  <c r="BO17" i="26"/>
  <c r="BN17" i="26"/>
  <c r="BM17" i="26"/>
  <c r="BL17" i="26"/>
  <c r="BK17" i="26"/>
  <c r="BJ17" i="26"/>
  <c r="BI17" i="26"/>
  <c r="BH17" i="26"/>
  <c r="D17" i="26"/>
  <c r="DF16" i="26"/>
  <c r="DE16" i="26"/>
  <c r="DD16" i="26"/>
  <c r="DC16" i="26"/>
  <c r="DB16" i="26"/>
  <c r="DA16" i="26"/>
  <c r="CZ16" i="26"/>
  <c r="CY16" i="26"/>
  <c r="CX16" i="26"/>
  <c r="CW16" i="26"/>
  <c r="CV16" i="26"/>
  <c r="CU16" i="26"/>
  <c r="CT16" i="26"/>
  <c r="CS16" i="26"/>
  <c r="CR16" i="26"/>
  <c r="CQ16" i="26"/>
  <c r="CP16" i="26"/>
  <c r="CO16" i="26"/>
  <c r="CN16" i="26"/>
  <c r="CM16" i="26"/>
  <c r="CL16" i="26"/>
  <c r="CK16" i="26"/>
  <c r="CJ16" i="26"/>
  <c r="CI16" i="26"/>
  <c r="CH16" i="26"/>
  <c r="CF16" i="26"/>
  <c r="CE16" i="26"/>
  <c r="CD16" i="26"/>
  <c r="CC16" i="26"/>
  <c r="CB16" i="26"/>
  <c r="CA16" i="26"/>
  <c r="BZ16" i="26"/>
  <c r="BY16" i="26"/>
  <c r="BX16" i="26"/>
  <c r="BW16" i="26"/>
  <c r="BV16" i="26"/>
  <c r="BU16" i="26"/>
  <c r="BT16" i="26"/>
  <c r="BS16" i="26"/>
  <c r="BR16" i="26"/>
  <c r="BQ16" i="26"/>
  <c r="BP16" i="26"/>
  <c r="BO16" i="26"/>
  <c r="BN16" i="26"/>
  <c r="BM16" i="26"/>
  <c r="BL16" i="26"/>
  <c r="BK16" i="26"/>
  <c r="BJ16" i="26"/>
  <c r="BI16" i="26"/>
  <c r="BH16" i="26"/>
  <c r="D16" i="26"/>
  <c r="DF15" i="26"/>
  <c r="DE15" i="26"/>
  <c r="DD15" i="26"/>
  <c r="DC15" i="26"/>
  <c r="DB15" i="26"/>
  <c r="DA15" i="26"/>
  <c r="CZ15" i="26"/>
  <c r="CY15" i="26"/>
  <c r="CX15" i="26"/>
  <c r="CW15" i="26"/>
  <c r="CV15" i="26"/>
  <c r="CU15" i="26"/>
  <c r="CT15" i="26"/>
  <c r="CS15" i="26"/>
  <c r="CR15" i="26"/>
  <c r="CQ15" i="26"/>
  <c r="CP15" i="26"/>
  <c r="CO15" i="26"/>
  <c r="CN15" i="26"/>
  <c r="CM15" i="26"/>
  <c r="CL15" i="26"/>
  <c r="CK15" i="26"/>
  <c r="CJ15" i="26"/>
  <c r="CI15" i="26"/>
  <c r="CH15" i="26"/>
  <c r="CF15" i="26"/>
  <c r="CE15" i="26"/>
  <c r="CD15" i="26"/>
  <c r="CC15" i="26"/>
  <c r="CB15" i="26"/>
  <c r="CA15" i="26"/>
  <c r="BZ15" i="26"/>
  <c r="BY15" i="26"/>
  <c r="BX15" i="26"/>
  <c r="BW15" i="26"/>
  <c r="BV15" i="26"/>
  <c r="BU15" i="26"/>
  <c r="BT15" i="26"/>
  <c r="BS15" i="26"/>
  <c r="BR15" i="26"/>
  <c r="BQ15" i="26"/>
  <c r="BP15" i="26"/>
  <c r="BO15" i="26"/>
  <c r="BN15" i="26"/>
  <c r="BM15" i="26"/>
  <c r="BL15" i="26"/>
  <c r="BK15" i="26"/>
  <c r="BJ15" i="26"/>
  <c r="BI15" i="26"/>
  <c r="BH15" i="26"/>
  <c r="D15" i="26"/>
  <c r="DF14" i="26"/>
  <c r="DE14" i="26"/>
  <c r="DD14" i="26"/>
  <c r="DC14" i="26"/>
  <c r="DB14" i="26"/>
  <c r="DA14" i="26"/>
  <c r="CZ14" i="26"/>
  <c r="CY14" i="26"/>
  <c r="CX14" i="26"/>
  <c r="CW14" i="26"/>
  <c r="CV14" i="26"/>
  <c r="CU14" i="26"/>
  <c r="CT14" i="26"/>
  <c r="CS14" i="26"/>
  <c r="CR14" i="26"/>
  <c r="CQ14" i="26"/>
  <c r="CP14" i="26"/>
  <c r="CO14" i="26"/>
  <c r="CN14" i="26"/>
  <c r="CM14" i="26"/>
  <c r="CL14" i="26"/>
  <c r="CK14" i="26"/>
  <c r="CJ14" i="26"/>
  <c r="CI14" i="26"/>
  <c r="CH14" i="26"/>
  <c r="CF14" i="26"/>
  <c r="CE14" i="26"/>
  <c r="CD14" i="26"/>
  <c r="CC14" i="26"/>
  <c r="CB14" i="26"/>
  <c r="CA14" i="26"/>
  <c r="BZ14" i="26"/>
  <c r="BY14" i="26"/>
  <c r="BX14" i="26"/>
  <c r="BW14" i="26"/>
  <c r="BV14" i="26"/>
  <c r="BU14" i="26"/>
  <c r="BT14" i="26"/>
  <c r="BS14" i="26"/>
  <c r="BR14" i="26"/>
  <c r="BQ14" i="26"/>
  <c r="BP14" i="26"/>
  <c r="BO14" i="26"/>
  <c r="BN14" i="26"/>
  <c r="BM14" i="26"/>
  <c r="BL14" i="26"/>
  <c r="BK14" i="26"/>
  <c r="BJ14" i="26"/>
  <c r="BI14" i="26"/>
  <c r="BH14" i="26"/>
  <c r="D14" i="26"/>
  <c r="DF13" i="26"/>
  <c r="DE13" i="26"/>
  <c r="DD13" i="26"/>
  <c r="DC13" i="26"/>
  <c r="DB13" i="26"/>
  <c r="DA13" i="26"/>
  <c r="CZ13" i="26"/>
  <c r="CY13" i="26"/>
  <c r="CX13" i="26"/>
  <c r="CW13" i="26"/>
  <c r="CV13" i="26"/>
  <c r="CU13" i="26"/>
  <c r="CT13" i="26"/>
  <c r="CS13" i="26"/>
  <c r="CR13" i="26"/>
  <c r="CQ13" i="26"/>
  <c r="CP13" i="26"/>
  <c r="CO13" i="26"/>
  <c r="CN13" i="26"/>
  <c r="CM13" i="26"/>
  <c r="CL13" i="26"/>
  <c r="CK13" i="26"/>
  <c r="CJ13" i="26"/>
  <c r="CI13" i="26"/>
  <c r="CH13" i="26"/>
  <c r="CF13" i="26"/>
  <c r="CE13" i="26"/>
  <c r="CD13" i="26"/>
  <c r="CC13" i="26"/>
  <c r="CB13" i="26"/>
  <c r="CA13" i="26"/>
  <c r="BZ13" i="26"/>
  <c r="BY13" i="26"/>
  <c r="BX13" i="26"/>
  <c r="BW13" i="26"/>
  <c r="BV13" i="26"/>
  <c r="BU13" i="26"/>
  <c r="BT13" i="26"/>
  <c r="BS13" i="26"/>
  <c r="BR13" i="26"/>
  <c r="BQ13" i="26"/>
  <c r="BP13" i="26"/>
  <c r="BO13" i="26"/>
  <c r="BN13" i="26"/>
  <c r="BM13" i="26"/>
  <c r="BL13" i="26"/>
  <c r="BK13" i="26"/>
  <c r="BJ13" i="26"/>
  <c r="BI13" i="26"/>
  <c r="BH13" i="26"/>
  <c r="D13" i="26"/>
  <c r="DF12" i="26"/>
  <c r="DE12" i="26"/>
  <c r="DD12" i="26"/>
  <c r="DC12" i="26"/>
  <c r="DB12" i="26"/>
  <c r="DA12" i="26"/>
  <c r="CZ12" i="26"/>
  <c r="CY12" i="26"/>
  <c r="CX12" i="26"/>
  <c r="CW12" i="26"/>
  <c r="CV12" i="26"/>
  <c r="CU12" i="26"/>
  <c r="CT12" i="26"/>
  <c r="CS12" i="26"/>
  <c r="CR12" i="26"/>
  <c r="CQ12" i="26"/>
  <c r="CP12" i="26"/>
  <c r="CO12" i="26"/>
  <c r="CN12" i="26"/>
  <c r="CM12" i="26"/>
  <c r="CL12" i="26"/>
  <c r="CK12" i="26"/>
  <c r="CJ12" i="26"/>
  <c r="CI12" i="26"/>
  <c r="CF12" i="26"/>
  <c r="CE12" i="26"/>
  <c r="CD12" i="26"/>
  <c r="CC12" i="26"/>
  <c r="CB12" i="26"/>
  <c r="CA12" i="26"/>
  <c r="BZ12" i="26"/>
  <c r="BY12" i="26"/>
  <c r="BX12" i="26"/>
  <c r="BW12" i="26"/>
  <c r="BV12" i="26"/>
  <c r="BU12" i="26"/>
  <c r="BT12" i="26"/>
  <c r="BS12" i="26"/>
  <c r="BR12" i="26"/>
  <c r="BQ12" i="26"/>
  <c r="BP12" i="26"/>
  <c r="BO12" i="26"/>
  <c r="BN12" i="26"/>
  <c r="BM12" i="26"/>
  <c r="BL12" i="26"/>
  <c r="BK12" i="26"/>
  <c r="BJ12" i="26"/>
  <c r="BI12" i="26"/>
  <c r="BH12" i="26"/>
  <c r="D12" i="26"/>
  <c r="CF10" i="26"/>
  <c r="DF10" i="26" s="1"/>
  <c r="CD10" i="26"/>
  <c r="DD10" i="26" s="1"/>
  <c r="CB10" i="26"/>
  <c r="DB10" i="26" s="1"/>
  <c r="BZ10" i="26"/>
  <c r="CZ10" i="26" s="1"/>
  <c r="BX10" i="26"/>
  <c r="CX10" i="26" s="1"/>
  <c r="BV10" i="26"/>
  <c r="CV10" i="26" s="1"/>
  <c r="BT10" i="26"/>
  <c r="CT10" i="26" s="1"/>
  <c r="BR10" i="26"/>
  <c r="CR10" i="26" s="1"/>
  <c r="BP10" i="26"/>
  <c r="CP10" i="26" s="1"/>
  <c r="BN10" i="26"/>
  <c r="CN10" i="26" s="1"/>
  <c r="BL10" i="26"/>
  <c r="CL10" i="26" s="1"/>
  <c r="BJ10" i="26"/>
  <c r="CJ10" i="26" s="1"/>
  <c r="BH10" i="26"/>
  <c r="CH10" i="26" s="1"/>
  <c r="CH12" i="26" s="1"/>
  <c r="CE10" i="26"/>
  <c r="DE10" i="26" s="1"/>
  <c r="CC10" i="26"/>
  <c r="DC10" i="26" s="1"/>
  <c r="CA10" i="26"/>
  <c r="DA10" i="26" s="1"/>
  <c r="BW10" i="26"/>
  <c r="CW10" i="26" s="1"/>
  <c r="BU10" i="26"/>
  <c r="CU10" i="26" s="1"/>
  <c r="BS10" i="26"/>
  <c r="CS10" i="26" s="1"/>
  <c r="BO10" i="26"/>
  <c r="CO10" i="26" s="1"/>
  <c r="BM10" i="26"/>
  <c r="CM10" i="26" s="1"/>
  <c r="BK10" i="26"/>
  <c r="CK10" i="26" s="1"/>
  <c r="DF51" i="33"/>
  <c r="DE51" i="33"/>
  <c r="DD51" i="33"/>
  <c r="DC51" i="33"/>
  <c r="DB51" i="33"/>
  <c r="DA51" i="33"/>
  <c r="CZ51" i="33"/>
  <c r="CY51" i="33"/>
  <c r="CX51" i="33"/>
  <c r="CW51" i="33"/>
  <c r="CV51" i="33"/>
  <c r="CU51" i="33"/>
  <c r="CT51" i="33"/>
  <c r="CS51" i="33"/>
  <c r="CR51" i="33"/>
  <c r="CQ51" i="33"/>
  <c r="CP51" i="33"/>
  <c r="CO51" i="33"/>
  <c r="CN51" i="33"/>
  <c r="CM51" i="33"/>
  <c r="CL51" i="33"/>
  <c r="CK51" i="33"/>
  <c r="CJ51" i="33"/>
  <c r="CI51" i="33"/>
  <c r="CH51" i="33"/>
  <c r="CF51" i="33"/>
  <c r="CE51" i="33"/>
  <c r="CD51" i="33"/>
  <c r="CC51" i="33"/>
  <c r="CB51" i="33"/>
  <c r="CA51" i="33"/>
  <c r="BZ51" i="33"/>
  <c r="BY51" i="33"/>
  <c r="BX51" i="33"/>
  <c r="BW51" i="33"/>
  <c r="BV51" i="33"/>
  <c r="BU51" i="33"/>
  <c r="BT51" i="33"/>
  <c r="BS51" i="33"/>
  <c r="BR51" i="33"/>
  <c r="BQ51" i="33"/>
  <c r="BP51" i="33"/>
  <c r="BO51" i="33"/>
  <c r="BN51" i="33"/>
  <c r="BM51" i="33"/>
  <c r="BL51" i="33"/>
  <c r="BK51" i="33"/>
  <c r="BJ51" i="33"/>
  <c r="BI51" i="33"/>
  <c r="BH51" i="33"/>
  <c r="D51" i="33"/>
  <c r="DF50" i="33"/>
  <c r="DE50" i="33"/>
  <c r="DD50" i="33"/>
  <c r="DC50" i="33"/>
  <c r="DB50" i="33"/>
  <c r="DA50" i="33"/>
  <c r="CZ50" i="33"/>
  <c r="CY50" i="33"/>
  <c r="CX50" i="33"/>
  <c r="CW50" i="33"/>
  <c r="CV50" i="33"/>
  <c r="CU50" i="33"/>
  <c r="CT50" i="33"/>
  <c r="CS50" i="33"/>
  <c r="CR50" i="33"/>
  <c r="CQ50" i="33"/>
  <c r="CP50" i="33"/>
  <c r="CO50" i="33"/>
  <c r="CN50" i="33"/>
  <c r="CM50" i="33"/>
  <c r="CL50" i="33"/>
  <c r="CK50" i="33"/>
  <c r="CJ50" i="33"/>
  <c r="CI50" i="33"/>
  <c r="CH50" i="33"/>
  <c r="CF50" i="33"/>
  <c r="CE50" i="33"/>
  <c r="CD50" i="33"/>
  <c r="CC50" i="33"/>
  <c r="CB50" i="33"/>
  <c r="CA50" i="33"/>
  <c r="BZ50" i="33"/>
  <c r="BY50" i="33"/>
  <c r="BX50" i="33"/>
  <c r="BW50" i="33"/>
  <c r="BV50" i="33"/>
  <c r="BU50" i="33"/>
  <c r="BT50" i="33"/>
  <c r="BS50" i="33"/>
  <c r="BR50" i="33"/>
  <c r="BQ50" i="33"/>
  <c r="BP50" i="33"/>
  <c r="BO50" i="33"/>
  <c r="BN50" i="33"/>
  <c r="BM50" i="33"/>
  <c r="BL50" i="33"/>
  <c r="BK50" i="33"/>
  <c r="BJ50" i="33"/>
  <c r="BI50" i="33"/>
  <c r="BH50" i="33"/>
  <c r="D50" i="33"/>
  <c r="DF49" i="33"/>
  <c r="DE49" i="33"/>
  <c r="DD49" i="33"/>
  <c r="DC49" i="33"/>
  <c r="DB49" i="33"/>
  <c r="DA49" i="33"/>
  <c r="CZ49" i="33"/>
  <c r="CY49" i="33"/>
  <c r="CX49" i="33"/>
  <c r="CW49" i="33"/>
  <c r="CV49" i="33"/>
  <c r="CU49" i="33"/>
  <c r="CT49" i="33"/>
  <c r="CS49" i="33"/>
  <c r="CR49" i="33"/>
  <c r="CQ49" i="33"/>
  <c r="CP49" i="33"/>
  <c r="CO49" i="33"/>
  <c r="CN49" i="33"/>
  <c r="CM49" i="33"/>
  <c r="CL49" i="33"/>
  <c r="CK49" i="33"/>
  <c r="CJ49" i="33"/>
  <c r="CI49" i="33"/>
  <c r="CH49" i="33"/>
  <c r="CF49" i="33"/>
  <c r="CE49" i="33"/>
  <c r="CD49" i="33"/>
  <c r="CC49" i="33"/>
  <c r="CB49" i="33"/>
  <c r="CA49" i="33"/>
  <c r="BZ49" i="33"/>
  <c r="BY49" i="33"/>
  <c r="BX49" i="33"/>
  <c r="BW49" i="33"/>
  <c r="BV49" i="33"/>
  <c r="BU49" i="33"/>
  <c r="BT49" i="33"/>
  <c r="BS49" i="33"/>
  <c r="BR49" i="33"/>
  <c r="BQ49" i="33"/>
  <c r="BP49" i="33"/>
  <c r="BO49" i="33"/>
  <c r="BN49" i="33"/>
  <c r="BM49" i="33"/>
  <c r="BL49" i="33"/>
  <c r="BK49" i="33"/>
  <c r="BJ49" i="33"/>
  <c r="BI49" i="33"/>
  <c r="BH49" i="33"/>
  <c r="D49" i="33"/>
  <c r="DF48" i="33"/>
  <c r="DE48" i="33"/>
  <c r="DD48" i="33"/>
  <c r="DC48" i="33"/>
  <c r="DB48" i="33"/>
  <c r="DA48" i="33"/>
  <c r="CZ48" i="33"/>
  <c r="CY48" i="33"/>
  <c r="CX48" i="33"/>
  <c r="CW48" i="33"/>
  <c r="CV48" i="33"/>
  <c r="CU48" i="33"/>
  <c r="CT48" i="33"/>
  <c r="CS48" i="33"/>
  <c r="CR48" i="33"/>
  <c r="CQ48" i="33"/>
  <c r="CP48" i="33"/>
  <c r="CO48" i="33"/>
  <c r="CN48" i="33"/>
  <c r="CM48" i="33"/>
  <c r="CL48" i="33"/>
  <c r="CK48" i="33"/>
  <c r="CJ48" i="33"/>
  <c r="CI48" i="33"/>
  <c r="CH48" i="33"/>
  <c r="CF48" i="33"/>
  <c r="CE48" i="33"/>
  <c r="CD48" i="33"/>
  <c r="CC48" i="33"/>
  <c r="CB48" i="33"/>
  <c r="CA48" i="33"/>
  <c r="BZ48" i="33"/>
  <c r="BY48" i="33"/>
  <c r="BX48" i="33"/>
  <c r="BW48" i="33"/>
  <c r="BV48" i="33"/>
  <c r="BU48" i="33"/>
  <c r="BT48" i="33"/>
  <c r="BS48" i="33"/>
  <c r="BR48" i="33"/>
  <c r="BQ48" i="33"/>
  <c r="BP48" i="33"/>
  <c r="BO48" i="33"/>
  <c r="BN48" i="33"/>
  <c r="BM48" i="33"/>
  <c r="BL48" i="33"/>
  <c r="BK48" i="33"/>
  <c r="BJ48" i="33"/>
  <c r="BI48" i="33"/>
  <c r="BH48" i="33"/>
  <c r="D48" i="33"/>
  <c r="DF47" i="33"/>
  <c r="DE47" i="33"/>
  <c r="DD47" i="33"/>
  <c r="DC47" i="33"/>
  <c r="DB47" i="33"/>
  <c r="DA47" i="33"/>
  <c r="CZ47" i="33"/>
  <c r="CY47" i="33"/>
  <c r="CX47" i="33"/>
  <c r="CW47" i="33"/>
  <c r="CV47" i="33"/>
  <c r="CU47" i="33"/>
  <c r="CT47" i="33"/>
  <c r="CS47" i="33"/>
  <c r="CR47" i="33"/>
  <c r="CQ47" i="33"/>
  <c r="CP47" i="33"/>
  <c r="CO47" i="33"/>
  <c r="CN47" i="33"/>
  <c r="CM47" i="33"/>
  <c r="CL47" i="33"/>
  <c r="CK47" i="33"/>
  <c r="CJ47" i="33"/>
  <c r="CI47" i="33"/>
  <c r="CH47" i="33"/>
  <c r="CF47" i="33"/>
  <c r="CE47" i="33"/>
  <c r="CD47" i="33"/>
  <c r="CC47" i="33"/>
  <c r="CB47" i="33"/>
  <c r="CA47" i="33"/>
  <c r="BZ47" i="33"/>
  <c r="BY47" i="33"/>
  <c r="BX47" i="33"/>
  <c r="BW47" i="33"/>
  <c r="BV47" i="33"/>
  <c r="BU47" i="33"/>
  <c r="BT47" i="33"/>
  <c r="BS47" i="33"/>
  <c r="BR47" i="33"/>
  <c r="BQ47" i="33"/>
  <c r="BP47" i="33"/>
  <c r="BO47" i="33"/>
  <c r="BN47" i="33"/>
  <c r="BM47" i="33"/>
  <c r="BL47" i="33"/>
  <c r="BK47" i="33"/>
  <c r="BJ47" i="33"/>
  <c r="BI47" i="33"/>
  <c r="BH47" i="33"/>
  <c r="D47" i="33"/>
  <c r="DF46" i="33"/>
  <c r="DE46" i="33"/>
  <c r="DD46" i="33"/>
  <c r="DC46" i="33"/>
  <c r="DB46" i="33"/>
  <c r="DA46" i="33"/>
  <c r="CZ46" i="33"/>
  <c r="CY46" i="33"/>
  <c r="CX46" i="33"/>
  <c r="CW46" i="33"/>
  <c r="CV46" i="33"/>
  <c r="CU46" i="33"/>
  <c r="CT46" i="33"/>
  <c r="CS46" i="33"/>
  <c r="CR46" i="33"/>
  <c r="CQ46" i="33"/>
  <c r="CP46" i="33"/>
  <c r="CO46" i="33"/>
  <c r="CN46" i="33"/>
  <c r="CM46" i="33"/>
  <c r="CL46" i="33"/>
  <c r="CK46" i="33"/>
  <c r="CJ46" i="33"/>
  <c r="CI46" i="33"/>
  <c r="CH46" i="33"/>
  <c r="CF46" i="33"/>
  <c r="CE46" i="33"/>
  <c r="CD46" i="33"/>
  <c r="CC46" i="33"/>
  <c r="CB46" i="33"/>
  <c r="CA46" i="33"/>
  <c r="BZ46" i="33"/>
  <c r="BY46" i="33"/>
  <c r="BX46" i="33"/>
  <c r="BW46" i="33"/>
  <c r="BV46" i="33"/>
  <c r="BU46" i="33"/>
  <c r="BT46" i="33"/>
  <c r="BS46" i="33"/>
  <c r="BR46" i="33"/>
  <c r="BQ46" i="33"/>
  <c r="BP46" i="33"/>
  <c r="BO46" i="33"/>
  <c r="BN46" i="33"/>
  <c r="BM46" i="33"/>
  <c r="BL46" i="33"/>
  <c r="BK46" i="33"/>
  <c r="BJ46" i="33"/>
  <c r="BI46" i="33"/>
  <c r="BH46" i="33"/>
  <c r="D46" i="33"/>
  <c r="DF45" i="33"/>
  <c r="DE45" i="33"/>
  <c r="DD45" i="33"/>
  <c r="DC45" i="33"/>
  <c r="DB45" i="33"/>
  <c r="DA45" i="33"/>
  <c r="CZ45" i="33"/>
  <c r="CY45" i="33"/>
  <c r="CX45" i="33"/>
  <c r="CW45" i="33"/>
  <c r="CV45" i="33"/>
  <c r="CU45" i="33"/>
  <c r="CT45" i="33"/>
  <c r="CS45" i="33"/>
  <c r="CR45" i="33"/>
  <c r="CQ45" i="33"/>
  <c r="CP45" i="33"/>
  <c r="CO45" i="33"/>
  <c r="CN45" i="33"/>
  <c r="CM45" i="33"/>
  <c r="CL45" i="33"/>
  <c r="CK45" i="33"/>
  <c r="CJ45" i="33"/>
  <c r="CI45" i="33"/>
  <c r="CH45" i="33"/>
  <c r="CF45" i="33"/>
  <c r="CE45" i="33"/>
  <c r="CD45" i="33"/>
  <c r="CC45" i="33"/>
  <c r="CB45" i="33"/>
  <c r="CA45" i="33"/>
  <c r="BZ45" i="33"/>
  <c r="BY45" i="33"/>
  <c r="BX45" i="33"/>
  <c r="BW45" i="33"/>
  <c r="BV45" i="33"/>
  <c r="BU45" i="33"/>
  <c r="BT45" i="33"/>
  <c r="BS45" i="33"/>
  <c r="BR45" i="33"/>
  <c r="BQ45" i="33"/>
  <c r="BP45" i="33"/>
  <c r="BO45" i="33"/>
  <c r="BN45" i="33"/>
  <c r="BM45" i="33"/>
  <c r="BL45" i="33"/>
  <c r="BK45" i="33"/>
  <c r="BJ45" i="33"/>
  <c r="BI45" i="33"/>
  <c r="BH45" i="33"/>
  <c r="D45" i="33"/>
  <c r="DF44" i="33"/>
  <c r="DE44" i="33"/>
  <c r="DD44" i="33"/>
  <c r="DC44" i="33"/>
  <c r="DB44" i="33"/>
  <c r="DA44" i="33"/>
  <c r="CZ44" i="33"/>
  <c r="CY44" i="33"/>
  <c r="CX44" i="33"/>
  <c r="CW44" i="33"/>
  <c r="CV44" i="33"/>
  <c r="CU44" i="33"/>
  <c r="CT44" i="33"/>
  <c r="CS44" i="33"/>
  <c r="CR44" i="33"/>
  <c r="CQ44" i="33"/>
  <c r="CP44" i="33"/>
  <c r="CO44" i="33"/>
  <c r="CN44" i="33"/>
  <c r="CM44" i="33"/>
  <c r="CL44" i="33"/>
  <c r="CK44" i="33"/>
  <c r="CJ44" i="33"/>
  <c r="CI44" i="33"/>
  <c r="CH44" i="33"/>
  <c r="CF44" i="33"/>
  <c r="CE44" i="33"/>
  <c r="CD44" i="33"/>
  <c r="CC44" i="33"/>
  <c r="CB44" i="33"/>
  <c r="CA44" i="33"/>
  <c r="BZ44" i="33"/>
  <c r="BY44" i="33"/>
  <c r="BX44" i="33"/>
  <c r="BW44" i="33"/>
  <c r="BV44" i="33"/>
  <c r="BU44" i="33"/>
  <c r="BT44" i="33"/>
  <c r="BS44" i="33"/>
  <c r="BR44" i="33"/>
  <c r="BQ44" i="33"/>
  <c r="BP44" i="33"/>
  <c r="BO44" i="33"/>
  <c r="BN44" i="33"/>
  <c r="BM44" i="33"/>
  <c r="BL44" i="33"/>
  <c r="BK44" i="33"/>
  <c r="BJ44" i="33"/>
  <c r="BI44" i="33"/>
  <c r="BH44" i="33"/>
  <c r="D44" i="33"/>
  <c r="DF43" i="33"/>
  <c r="DE43" i="33"/>
  <c r="DD43" i="33"/>
  <c r="DC43" i="33"/>
  <c r="DB43" i="33"/>
  <c r="DA43" i="33"/>
  <c r="CZ43" i="33"/>
  <c r="CY43" i="33"/>
  <c r="CX43" i="33"/>
  <c r="CW43" i="33"/>
  <c r="CV43" i="33"/>
  <c r="CU43" i="33"/>
  <c r="CT43" i="33"/>
  <c r="CS43" i="33"/>
  <c r="CR43" i="33"/>
  <c r="CQ43" i="33"/>
  <c r="CP43" i="33"/>
  <c r="CO43" i="33"/>
  <c r="CN43" i="33"/>
  <c r="CM43" i="33"/>
  <c r="CL43" i="33"/>
  <c r="CK43" i="33"/>
  <c r="CJ43" i="33"/>
  <c r="CI43" i="33"/>
  <c r="CH43" i="33"/>
  <c r="CF43" i="33"/>
  <c r="CE43" i="33"/>
  <c r="CD43" i="33"/>
  <c r="CC43" i="33"/>
  <c r="CB43" i="33"/>
  <c r="CA43" i="33"/>
  <c r="BZ43" i="33"/>
  <c r="BY43" i="33"/>
  <c r="BX43" i="33"/>
  <c r="BW43" i="33"/>
  <c r="BV43" i="33"/>
  <c r="BU43" i="33"/>
  <c r="BT43" i="33"/>
  <c r="BS43" i="33"/>
  <c r="BR43" i="33"/>
  <c r="BQ43" i="33"/>
  <c r="BP43" i="33"/>
  <c r="BO43" i="33"/>
  <c r="BN43" i="33"/>
  <c r="BM43" i="33"/>
  <c r="BL43" i="33"/>
  <c r="BK43" i="33"/>
  <c r="BJ43" i="33"/>
  <c r="BI43" i="33"/>
  <c r="BH43" i="33"/>
  <c r="D43" i="33"/>
  <c r="DF42" i="33"/>
  <c r="DE42" i="33"/>
  <c r="DD42" i="33"/>
  <c r="DC42" i="33"/>
  <c r="DB42" i="33"/>
  <c r="DA42" i="33"/>
  <c r="CZ42" i="33"/>
  <c r="CY42" i="33"/>
  <c r="CX42" i="33"/>
  <c r="CW42" i="33"/>
  <c r="CV42" i="33"/>
  <c r="CU42" i="33"/>
  <c r="CT42" i="33"/>
  <c r="CS42" i="33"/>
  <c r="CR42" i="33"/>
  <c r="CQ42" i="33"/>
  <c r="CP42" i="33"/>
  <c r="CO42" i="33"/>
  <c r="CN42" i="33"/>
  <c r="CM42" i="33"/>
  <c r="CL42" i="33"/>
  <c r="CK42" i="33"/>
  <c r="CJ42" i="33"/>
  <c r="CI42" i="33"/>
  <c r="CH42" i="33"/>
  <c r="CF42" i="33"/>
  <c r="CE42" i="33"/>
  <c r="CD42" i="33"/>
  <c r="CC42" i="33"/>
  <c r="CB42" i="33"/>
  <c r="CA42" i="33"/>
  <c r="BZ42" i="33"/>
  <c r="BY42" i="33"/>
  <c r="BX42" i="33"/>
  <c r="BW42" i="33"/>
  <c r="BV42" i="33"/>
  <c r="BU42" i="33"/>
  <c r="BT42" i="33"/>
  <c r="BS42" i="33"/>
  <c r="BR42" i="33"/>
  <c r="BQ42" i="33"/>
  <c r="BP42" i="33"/>
  <c r="BO42" i="33"/>
  <c r="BN42" i="33"/>
  <c r="BM42" i="33"/>
  <c r="BL42" i="33"/>
  <c r="BK42" i="33"/>
  <c r="BJ42" i="33"/>
  <c r="BI42" i="33"/>
  <c r="BH42" i="33"/>
  <c r="D42" i="33"/>
  <c r="DF41" i="33"/>
  <c r="DE41" i="33"/>
  <c r="DD41" i="33"/>
  <c r="DC41" i="33"/>
  <c r="DB41" i="33"/>
  <c r="DA41" i="33"/>
  <c r="CZ41" i="33"/>
  <c r="CY41" i="33"/>
  <c r="CX41" i="33"/>
  <c r="CW41" i="33"/>
  <c r="CV41" i="33"/>
  <c r="CU41" i="33"/>
  <c r="CT41" i="33"/>
  <c r="CS41" i="33"/>
  <c r="CR41" i="33"/>
  <c r="CQ41" i="33"/>
  <c r="CP41" i="33"/>
  <c r="CO41" i="33"/>
  <c r="CN41" i="33"/>
  <c r="CM41" i="33"/>
  <c r="CL41" i="33"/>
  <c r="CK41" i="33"/>
  <c r="CJ41" i="33"/>
  <c r="CI41" i="33"/>
  <c r="CH41" i="33"/>
  <c r="CF41" i="33"/>
  <c r="CE41" i="33"/>
  <c r="CD41" i="33"/>
  <c r="CC41" i="33"/>
  <c r="CB41" i="33"/>
  <c r="CA41" i="33"/>
  <c r="BZ41" i="33"/>
  <c r="BY41" i="33"/>
  <c r="BX41" i="33"/>
  <c r="BW41" i="33"/>
  <c r="BV41" i="33"/>
  <c r="BU41" i="33"/>
  <c r="BT41" i="33"/>
  <c r="BS41" i="33"/>
  <c r="BR41" i="33"/>
  <c r="BQ41" i="33"/>
  <c r="BP41" i="33"/>
  <c r="BO41" i="33"/>
  <c r="BN41" i="33"/>
  <c r="BM41" i="33"/>
  <c r="BL41" i="33"/>
  <c r="BK41" i="33"/>
  <c r="BJ41" i="33"/>
  <c r="BI41" i="33"/>
  <c r="BH41" i="33"/>
  <c r="D41" i="33"/>
  <c r="DF40" i="33"/>
  <c r="DE40" i="33"/>
  <c r="DD40" i="33"/>
  <c r="DC40" i="33"/>
  <c r="DB40" i="33"/>
  <c r="DA40" i="33"/>
  <c r="CZ40" i="33"/>
  <c r="CY40" i="33"/>
  <c r="CX40" i="33"/>
  <c r="CW40" i="33"/>
  <c r="CV40" i="33"/>
  <c r="CU40" i="33"/>
  <c r="CT40" i="33"/>
  <c r="CS40" i="33"/>
  <c r="CR40" i="33"/>
  <c r="CQ40" i="33"/>
  <c r="CP40" i="33"/>
  <c r="CO40" i="33"/>
  <c r="CN40" i="33"/>
  <c r="CM40" i="33"/>
  <c r="CL40" i="33"/>
  <c r="CK40" i="33"/>
  <c r="CJ40" i="33"/>
  <c r="CI40" i="33"/>
  <c r="CH40" i="33"/>
  <c r="CF40" i="33"/>
  <c r="CE40" i="33"/>
  <c r="CD40" i="33"/>
  <c r="CC40" i="33"/>
  <c r="CB40" i="33"/>
  <c r="CA40" i="33"/>
  <c r="BZ40" i="33"/>
  <c r="BY40" i="33"/>
  <c r="BX40" i="33"/>
  <c r="BW40" i="33"/>
  <c r="BV40" i="33"/>
  <c r="BU40" i="33"/>
  <c r="BT40" i="33"/>
  <c r="BS40" i="33"/>
  <c r="BR40" i="33"/>
  <c r="BQ40" i="33"/>
  <c r="BP40" i="33"/>
  <c r="BO40" i="33"/>
  <c r="BN40" i="33"/>
  <c r="BM40" i="33"/>
  <c r="BL40" i="33"/>
  <c r="BK40" i="33"/>
  <c r="BJ40" i="33"/>
  <c r="BI40" i="33"/>
  <c r="BH40" i="33"/>
  <c r="D40" i="33"/>
  <c r="DF39" i="33"/>
  <c r="DE39" i="33"/>
  <c r="DD39" i="33"/>
  <c r="DC39" i="33"/>
  <c r="DB39" i="33"/>
  <c r="DA39" i="33"/>
  <c r="CZ39" i="33"/>
  <c r="CY39" i="33"/>
  <c r="CX39" i="33"/>
  <c r="CW39" i="33"/>
  <c r="CV39" i="33"/>
  <c r="CU39" i="33"/>
  <c r="CT39" i="33"/>
  <c r="CS39" i="33"/>
  <c r="CR39" i="33"/>
  <c r="CQ39" i="33"/>
  <c r="CP39" i="33"/>
  <c r="CO39" i="33"/>
  <c r="CN39" i="33"/>
  <c r="CM39" i="33"/>
  <c r="CL39" i="33"/>
  <c r="CK39" i="33"/>
  <c r="CJ39" i="33"/>
  <c r="CI39" i="33"/>
  <c r="CH39" i="33"/>
  <c r="CF39" i="33"/>
  <c r="CE39" i="33"/>
  <c r="CD39" i="33"/>
  <c r="CC39" i="33"/>
  <c r="CB39" i="33"/>
  <c r="CA39" i="33"/>
  <c r="BZ39" i="33"/>
  <c r="BY39" i="33"/>
  <c r="BX39" i="33"/>
  <c r="BW39" i="33"/>
  <c r="BV39" i="33"/>
  <c r="BU39" i="33"/>
  <c r="BT39" i="33"/>
  <c r="BS39" i="33"/>
  <c r="BR39" i="33"/>
  <c r="BQ39" i="33"/>
  <c r="BP39" i="33"/>
  <c r="BO39" i="33"/>
  <c r="BN39" i="33"/>
  <c r="BM39" i="33"/>
  <c r="BL39" i="33"/>
  <c r="BK39" i="33"/>
  <c r="BJ39" i="33"/>
  <c r="BI39" i="33"/>
  <c r="BH39" i="33"/>
  <c r="D39" i="33"/>
  <c r="DF38" i="33"/>
  <c r="DE38" i="33"/>
  <c r="DD38" i="33"/>
  <c r="DC38" i="33"/>
  <c r="DB38" i="33"/>
  <c r="DA38" i="33"/>
  <c r="CZ38" i="33"/>
  <c r="CY38" i="33"/>
  <c r="CX38" i="33"/>
  <c r="CW38" i="33"/>
  <c r="CV38" i="33"/>
  <c r="CU38" i="33"/>
  <c r="CT38" i="33"/>
  <c r="CS38" i="33"/>
  <c r="CR38" i="33"/>
  <c r="CQ38" i="33"/>
  <c r="CP38" i="33"/>
  <c r="CO38" i="33"/>
  <c r="CN38" i="33"/>
  <c r="CM38" i="33"/>
  <c r="CL38" i="33"/>
  <c r="CK38" i="33"/>
  <c r="CJ38" i="33"/>
  <c r="CI38" i="33"/>
  <c r="CH38" i="33"/>
  <c r="CF38" i="33"/>
  <c r="CE38" i="33"/>
  <c r="CD38" i="33"/>
  <c r="CC38" i="33"/>
  <c r="CB38" i="33"/>
  <c r="CA38" i="33"/>
  <c r="BZ38" i="33"/>
  <c r="BY38" i="33"/>
  <c r="BX38" i="33"/>
  <c r="BW38" i="33"/>
  <c r="BV38" i="33"/>
  <c r="BU38" i="33"/>
  <c r="BT38" i="33"/>
  <c r="BS38" i="33"/>
  <c r="BR38" i="33"/>
  <c r="BQ38" i="33"/>
  <c r="BP38" i="33"/>
  <c r="BO38" i="33"/>
  <c r="BN38" i="33"/>
  <c r="BM38" i="33"/>
  <c r="BL38" i="33"/>
  <c r="BK38" i="33"/>
  <c r="BJ38" i="33"/>
  <c r="BI38" i="33"/>
  <c r="BH38" i="33"/>
  <c r="D38" i="33"/>
  <c r="DF37" i="33"/>
  <c r="DE37" i="33"/>
  <c r="DD37" i="33"/>
  <c r="DC37" i="33"/>
  <c r="DB37" i="33"/>
  <c r="DA37" i="33"/>
  <c r="CZ37" i="33"/>
  <c r="CY37" i="33"/>
  <c r="CX37" i="33"/>
  <c r="CW37" i="33"/>
  <c r="CV37" i="33"/>
  <c r="CU37" i="33"/>
  <c r="CT37" i="33"/>
  <c r="CS37" i="33"/>
  <c r="CR37" i="33"/>
  <c r="CQ37" i="33"/>
  <c r="CP37" i="33"/>
  <c r="CO37" i="33"/>
  <c r="CN37" i="33"/>
  <c r="CM37" i="33"/>
  <c r="CL37" i="33"/>
  <c r="CK37" i="33"/>
  <c r="CJ37" i="33"/>
  <c r="CI37" i="33"/>
  <c r="CH37" i="33"/>
  <c r="CF37" i="33"/>
  <c r="CE37" i="33"/>
  <c r="CD37" i="33"/>
  <c r="CC37" i="33"/>
  <c r="CB37" i="33"/>
  <c r="CA37" i="33"/>
  <c r="BZ37" i="33"/>
  <c r="BY37" i="33"/>
  <c r="BX37" i="33"/>
  <c r="BW37" i="33"/>
  <c r="BV37" i="33"/>
  <c r="BU37" i="33"/>
  <c r="BT37" i="33"/>
  <c r="BS37" i="33"/>
  <c r="BR37" i="33"/>
  <c r="BQ37" i="33"/>
  <c r="BP37" i="33"/>
  <c r="BO37" i="33"/>
  <c r="BN37" i="33"/>
  <c r="BM37" i="33"/>
  <c r="BL37" i="33"/>
  <c r="BK37" i="33"/>
  <c r="BJ37" i="33"/>
  <c r="BI37" i="33"/>
  <c r="BH37" i="33"/>
  <c r="D37" i="33"/>
  <c r="DF36" i="33"/>
  <c r="DE36" i="33"/>
  <c r="DD36" i="33"/>
  <c r="DC36" i="33"/>
  <c r="DB36" i="33"/>
  <c r="DA36" i="33"/>
  <c r="CZ36" i="33"/>
  <c r="CY36" i="33"/>
  <c r="CX36" i="33"/>
  <c r="CW36" i="33"/>
  <c r="CV36" i="33"/>
  <c r="CU36" i="33"/>
  <c r="CT36" i="33"/>
  <c r="CS36" i="33"/>
  <c r="CR36" i="33"/>
  <c r="CQ36" i="33"/>
  <c r="CP36" i="33"/>
  <c r="CO36" i="33"/>
  <c r="CN36" i="33"/>
  <c r="CM36" i="33"/>
  <c r="CL36" i="33"/>
  <c r="CK36" i="33"/>
  <c r="CJ36" i="33"/>
  <c r="CI36" i="33"/>
  <c r="CH36" i="33"/>
  <c r="CF36" i="33"/>
  <c r="CE36" i="33"/>
  <c r="CD36" i="33"/>
  <c r="CC36" i="33"/>
  <c r="CB36" i="33"/>
  <c r="CA36" i="33"/>
  <c r="BZ36" i="33"/>
  <c r="BY36" i="33"/>
  <c r="BX36" i="33"/>
  <c r="BW36" i="33"/>
  <c r="BV36" i="33"/>
  <c r="BU36" i="33"/>
  <c r="BT36" i="33"/>
  <c r="BS36" i="33"/>
  <c r="BR36" i="33"/>
  <c r="BQ36" i="33"/>
  <c r="BP36" i="33"/>
  <c r="BO36" i="33"/>
  <c r="BN36" i="33"/>
  <c r="BM36" i="33"/>
  <c r="BL36" i="33"/>
  <c r="BK36" i="33"/>
  <c r="BJ36" i="33"/>
  <c r="BI36" i="33"/>
  <c r="BH36" i="33"/>
  <c r="D36" i="33"/>
  <c r="DF35" i="33"/>
  <c r="DE35" i="33"/>
  <c r="DD35" i="33"/>
  <c r="DC35" i="33"/>
  <c r="DB35" i="33"/>
  <c r="DA35" i="33"/>
  <c r="CZ35" i="33"/>
  <c r="CY35" i="33"/>
  <c r="CX35" i="33"/>
  <c r="CW35" i="33"/>
  <c r="CV35" i="33"/>
  <c r="CU35" i="33"/>
  <c r="CT35" i="33"/>
  <c r="CS35" i="33"/>
  <c r="CR35" i="33"/>
  <c r="CQ35" i="33"/>
  <c r="CP35" i="33"/>
  <c r="CO35" i="33"/>
  <c r="CN35" i="33"/>
  <c r="CM35" i="33"/>
  <c r="CL35" i="33"/>
  <c r="CK35" i="33"/>
  <c r="CJ35" i="33"/>
  <c r="CI35" i="33"/>
  <c r="CH35" i="33"/>
  <c r="CF35" i="33"/>
  <c r="CE35" i="33"/>
  <c r="CD35" i="33"/>
  <c r="CC35" i="33"/>
  <c r="CB35" i="33"/>
  <c r="CA35" i="33"/>
  <c r="BZ35" i="33"/>
  <c r="BY35" i="33"/>
  <c r="BX35" i="33"/>
  <c r="BW35" i="33"/>
  <c r="BV35" i="33"/>
  <c r="BU35" i="33"/>
  <c r="BT35" i="33"/>
  <c r="BS35" i="33"/>
  <c r="BR35" i="33"/>
  <c r="BQ35" i="33"/>
  <c r="BP35" i="33"/>
  <c r="BO35" i="33"/>
  <c r="BN35" i="33"/>
  <c r="BM35" i="33"/>
  <c r="BL35" i="33"/>
  <c r="BK35" i="33"/>
  <c r="BJ35" i="33"/>
  <c r="BI35" i="33"/>
  <c r="BH35" i="33"/>
  <c r="D35" i="33"/>
  <c r="DF34" i="33"/>
  <c r="DE34" i="33"/>
  <c r="DD34" i="33"/>
  <c r="DC34" i="33"/>
  <c r="DB34" i="33"/>
  <c r="DA34" i="33"/>
  <c r="CZ34" i="33"/>
  <c r="CY34" i="33"/>
  <c r="CX34" i="33"/>
  <c r="CW34" i="33"/>
  <c r="CV34" i="33"/>
  <c r="CU34" i="33"/>
  <c r="CT34" i="33"/>
  <c r="CS34" i="33"/>
  <c r="CR34" i="33"/>
  <c r="CQ34" i="33"/>
  <c r="CP34" i="33"/>
  <c r="CO34" i="33"/>
  <c r="CN34" i="33"/>
  <c r="CM34" i="33"/>
  <c r="CL34" i="33"/>
  <c r="CK34" i="33"/>
  <c r="CJ34" i="33"/>
  <c r="CI34" i="33"/>
  <c r="CH34" i="33"/>
  <c r="CF34" i="33"/>
  <c r="CE34" i="33"/>
  <c r="CD34" i="33"/>
  <c r="CC34" i="33"/>
  <c r="CB34" i="33"/>
  <c r="CA34" i="33"/>
  <c r="BZ34" i="33"/>
  <c r="BY34" i="33"/>
  <c r="BX34" i="33"/>
  <c r="BW34" i="33"/>
  <c r="BV34" i="33"/>
  <c r="BU34" i="33"/>
  <c r="BT34" i="33"/>
  <c r="BS34" i="33"/>
  <c r="BR34" i="33"/>
  <c r="BQ34" i="33"/>
  <c r="BP34" i="33"/>
  <c r="BO34" i="33"/>
  <c r="BN34" i="33"/>
  <c r="BM34" i="33"/>
  <c r="BL34" i="33"/>
  <c r="BK34" i="33"/>
  <c r="BJ34" i="33"/>
  <c r="BI34" i="33"/>
  <c r="BH34" i="33"/>
  <c r="D34" i="33"/>
  <c r="DF33" i="33"/>
  <c r="DE33" i="33"/>
  <c r="DD33" i="33"/>
  <c r="DC33" i="33"/>
  <c r="DB33" i="33"/>
  <c r="DA33" i="33"/>
  <c r="CZ33" i="33"/>
  <c r="CY33" i="33"/>
  <c r="CX33" i="33"/>
  <c r="CW33" i="33"/>
  <c r="CV33" i="33"/>
  <c r="CU33" i="33"/>
  <c r="CT33" i="33"/>
  <c r="CS33" i="33"/>
  <c r="CR33" i="33"/>
  <c r="CQ33" i="33"/>
  <c r="CP33" i="33"/>
  <c r="CO33" i="33"/>
  <c r="CN33" i="33"/>
  <c r="CM33" i="33"/>
  <c r="CL33" i="33"/>
  <c r="CK33" i="33"/>
  <c r="CJ33" i="33"/>
  <c r="CI33" i="33"/>
  <c r="CH33" i="33"/>
  <c r="CF33" i="33"/>
  <c r="CE33" i="33"/>
  <c r="CD33" i="33"/>
  <c r="CC33" i="33"/>
  <c r="CB33" i="33"/>
  <c r="CA33" i="33"/>
  <c r="BZ33" i="33"/>
  <c r="BY33" i="33"/>
  <c r="BX33" i="33"/>
  <c r="BW33" i="33"/>
  <c r="BV33" i="33"/>
  <c r="BU33" i="33"/>
  <c r="BT33" i="33"/>
  <c r="BS33" i="33"/>
  <c r="BR33" i="33"/>
  <c r="BQ33" i="33"/>
  <c r="BP33" i="33"/>
  <c r="BO33" i="33"/>
  <c r="BN33" i="33"/>
  <c r="BM33" i="33"/>
  <c r="BL33" i="33"/>
  <c r="BK33" i="33"/>
  <c r="BJ33" i="33"/>
  <c r="BI33" i="33"/>
  <c r="BH33" i="33"/>
  <c r="D33" i="33"/>
  <c r="DF32" i="33"/>
  <c r="DE32" i="33"/>
  <c r="DD32" i="33"/>
  <c r="DC32" i="33"/>
  <c r="DB32" i="33"/>
  <c r="DA32" i="33"/>
  <c r="CZ32" i="33"/>
  <c r="CY32" i="33"/>
  <c r="CX32" i="33"/>
  <c r="CW32" i="33"/>
  <c r="CV32" i="33"/>
  <c r="CU32" i="33"/>
  <c r="CT32" i="33"/>
  <c r="CS32" i="33"/>
  <c r="CR32" i="33"/>
  <c r="CQ32" i="33"/>
  <c r="CP32" i="33"/>
  <c r="CO32" i="33"/>
  <c r="CN32" i="33"/>
  <c r="CM32" i="33"/>
  <c r="CL32" i="33"/>
  <c r="CK32" i="33"/>
  <c r="CJ32" i="33"/>
  <c r="CI32" i="33"/>
  <c r="CH32" i="33"/>
  <c r="CF32" i="33"/>
  <c r="CE32" i="33"/>
  <c r="CD32" i="33"/>
  <c r="CC32" i="33"/>
  <c r="CB32" i="33"/>
  <c r="CA32" i="33"/>
  <c r="BZ32" i="33"/>
  <c r="BY32" i="33"/>
  <c r="BX32" i="33"/>
  <c r="BW32" i="33"/>
  <c r="BV32" i="33"/>
  <c r="BU32" i="33"/>
  <c r="BT32" i="33"/>
  <c r="BS32" i="33"/>
  <c r="BR32" i="33"/>
  <c r="BQ32" i="33"/>
  <c r="BP32" i="33"/>
  <c r="BO32" i="33"/>
  <c r="BN32" i="33"/>
  <c r="BM32" i="33"/>
  <c r="BL32" i="33"/>
  <c r="BK32" i="33"/>
  <c r="BJ32" i="33"/>
  <c r="BI32" i="33"/>
  <c r="BH32" i="33"/>
  <c r="D32" i="33"/>
  <c r="DF31" i="33"/>
  <c r="DE31" i="33"/>
  <c r="DD31" i="33"/>
  <c r="DC31" i="33"/>
  <c r="DB31" i="33"/>
  <c r="DA31" i="33"/>
  <c r="CZ31" i="33"/>
  <c r="CY31" i="33"/>
  <c r="CX31" i="33"/>
  <c r="CW31" i="33"/>
  <c r="CV31" i="33"/>
  <c r="CU31" i="33"/>
  <c r="CT31" i="33"/>
  <c r="CS31" i="33"/>
  <c r="CR31" i="33"/>
  <c r="CQ31" i="33"/>
  <c r="CP31" i="33"/>
  <c r="CO31" i="33"/>
  <c r="CN31" i="33"/>
  <c r="CM31" i="33"/>
  <c r="CL31" i="33"/>
  <c r="CK31" i="33"/>
  <c r="CJ31" i="33"/>
  <c r="CI31" i="33"/>
  <c r="CH31" i="33"/>
  <c r="CF31" i="33"/>
  <c r="CE31" i="33"/>
  <c r="CD31" i="33"/>
  <c r="CC31" i="33"/>
  <c r="CB31" i="33"/>
  <c r="CA31" i="33"/>
  <c r="BZ31" i="33"/>
  <c r="BY31" i="33"/>
  <c r="BX31" i="33"/>
  <c r="BW31" i="33"/>
  <c r="BV31" i="33"/>
  <c r="BU31" i="33"/>
  <c r="BT31" i="33"/>
  <c r="BS31" i="33"/>
  <c r="BR31" i="33"/>
  <c r="BQ31" i="33"/>
  <c r="BP31" i="33"/>
  <c r="BO31" i="33"/>
  <c r="BN31" i="33"/>
  <c r="BM31" i="33"/>
  <c r="BL31" i="33"/>
  <c r="BK31" i="33"/>
  <c r="BJ31" i="33"/>
  <c r="BI31" i="33"/>
  <c r="BH31" i="33"/>
  <c r="D31" i="33"/>
  <c r="DF30" i="33"/>
  <c r="DE30" i="33"/>
  <c r="DD30" i="33"/>
  <c r="DC30" i="33"/>
  <c r="DB30" i="33"/>
  <c r="DA30" i="33"/>
  <c r="CZ30" i="33"/>
  <c r="CY30" i="33"/>
  <c r="CX30" i="33"/>
  <c r="CW30" i="33"/>
  <c r="CV30" i="33"/>
  <c r="CU30" i="33"/>
  <c r="CT30" i="33"/>
  <c r="CS30" i="33"/>
  <c r="CR30" i="33"/>
  <c r="CQ30" i="33"/>
  <c r="CP30" i="33"/>
  <c r="CO30" i="33"/>
  <c r="CN30" i="33"/>
  <c r="CM30" i="33"/>
  <c r="CL30" i="33"/>
  <c r="CK30" i="33"/>
  <c r="CJ30" i="33"/>
  <c r="CI30" i="33"/>
  <c r="CH30" i="33"/>
  <c r="CF30" i="33"/>
  <c r="CE30" i="33"/>
  <c r="CD30" i="33"/>
  <c r="CC30" i="33"/>
  <c r="CB30" i="33"/>
  <c r="CA30" i="33"/>
  <c r="BZ30" i="33"/>
  <c r="BY30" i="33"/>
  <c r="BX30" i="33"/>
  <c r="BW30" i="33"/>
  <c r="BV30" i="33"/>
  <c r="BU30" i="33"/>
  <c r="BT30" i="33"/>
  <c r="BS30" i="33"/>
  <c r="BR30" i="33"/>
  <c r="BQ30" i="33"/>
  <c r="BP30" i="33"/>
  <c r="BO30" i="33"/>
  <c r="BN30" i="33"/>
  <c r="BM30" i="33"/>
  <c r="BL30" i="33"/>
  <c r="BK30" i="33"/>
  <c r="BJ30" i="33"/>
  <c r="BI30" i="33"/>
  <c r="BH30" i="33"/>
  <c r="D30" i="33"/>
  <c r="DF29" i="33"/>
  <c r="DE29" i="33"/>
  <c r="DD29" i="33"/>
  <c r="DC29" i="33"/>
  <c r="DB29" i="33"/>
  <c r="DA29" i="33"/>
  <c r="CZ29" i="33"/>
  <c r="CY29" i="33"/>
  <c r="CX29" i="33"/>
  <c r="CW29" i="33"/>
  <c r="CV29" i="33"/>
  <c r="CU29" i="33"/>
  <c r="CT29" i="33"/>
  <c r="CS29" i="33"/>
  <c r="CR29" i="33"/>
  <c r="CQ29" i="33"/>
  <c r="CP29" i="33"/>
  <c r="CO29" i="33"/>
  <c r="CN29" i="33"/>
  <c r="CM29" i="33"/>
  <c r="CL29" i="33"/>
  <c r="CK29" i="33"/>
  <c r="CJ29" i="33"/>
  <c r="CI29" i="33"/>
  <c r="CH29" i="33"/>
  <c r="CF29" i="33"/>
  <c r="CE29" i="33"/>
  <c r="CD29" i="33"/>
  <c r="CC29" i="33"/>
  <c r="CB29" i="33"/>
  <c r="CA29" i="33"/>
  <c r="BZ29" i="33"/>
  <c r="BY29" i="33"/>
  <c r="BX29" i="33"/>
  <c r="BW29" i="33"/>
  <c r="BV29" i="33"/>
  <c r="BU29" i="33"/>
  <c r="BT29" i="33"/>
  <c r="BS29" i="33"/>
  <c r="BR29" i="33"/>
  <c r="BQ29" i="33"/>
  <c r="BP29" i="33"/>
  <c r="BO29" i="33"/>
  <c r="BN29" i="33"/>
  <c r="BM29" i="33"/>
  <c r="BL29" i="33"/>
  <c r="BK29" i="33"/>
  <c r="BJ29" i="33"/>
  <c r="BI29" i="33"/>
  <c r="BH29" i="33"/>
  <c r="D29" i="33"/>
  <c r="DF28" i="33"/>
  <c r="DE28" i="33"/>
  <c r="DD28" i="33"/>
  <c r="DC28" i="33"/>
  <c r="DB28" i="33"/>
  <c r="DA28" i="33"/>
  <c r="CZ28" i="33"/>
  <c r="CY28" i="33"/>
  <c r="CX28" i="33"/>
  <c r="CW28" i="33"/>
  <c r="CV28" i="33"/>
  <c r="CU28" i="33"/>
  <c r="CT28" i="33"/>
  <c r="CS28" i="33"/>
  <c r="CR28" i="33"/>
  <c r="CQ28" i="33"/>
  <c r="CP28" i="33"/>
  <c r="CO28" i="33"/>
  <c r="CN28" i="33"/>
  <c r="CM28" i="33"/>
  <c r="CL28" i="33"/>
  <c r="CK28" i="33"/>
  <c r="CJ28" i="33"/>
  <c r="CI28" i="33"/>
  <c r="CH28" i="33"/>
  <c r="CF28" i="33"/>
  <c r="CE28" i="33"/>
  <c r="CD28" i="33"/>
  <c r="CC28" i="33"/>
  <c r="CB28" i="33"/>
  <c r="CA28" i="33"/>
  <c r="BZ28" i="33"/>
  <c r="BY28" i="33"/>
  <c r="BX28" i="33"/>
  <c r="BW28" i="33"/>
  <c r="BV28" i="33"/>
  <c r="BU28" i="33"/>
  <c r="BT28" i="33"/>
  <c r="BS28" i="33"/>
  <c r="BR28" i="33"/>
  <c r="BQ28" i="33"/>
  <c r="BP28" i="33"/>
  <c r="BO28" i="33"/>
  <c r="BN28" i="33"/>
  <c r="BM28" i="33"/>
  <c r="BL28" i="33"/>
  <c r="BK28" i="33"/>
  <c r="BJ28" i="33"/>
  <c r="BI28" i="33"/>
  <c r="BH28" i="33"/>
  <c r="D28" i="33"/>
  <c r="DF27" i="33"/>
  <c r="DE27" i="33"/>
  <c r="DD27" i="33"/>
  <c r="DC27" i="33"/>
  <c r="DB27" i="33"/>
  <c r="DA27" i="33"/>
  <c r="CZ27" i="33"/>
  <c r="CY27" i="33"/>
  <c r="CX27" i="33"/>
  <c r="CW27" i="33"/>
  <c r="CV27" i="33"/>
  <c r="CU27" i="33"/>
  <c r="CT27" i="33"/>
  <c r="CS27" i="33"/>
  <c r="CR27" i="33"/>
  <c r="CQ27" i="33"/>
  <c r="CP27" i="33"/>
  <c r="CO27" i="33"/>
  <c r="CN27" i="33"/>
  <c r="CM27" i="33"/>
  <c r="CL27" i="33"/>
  <c r="CK27" i="33"/>
  <c r="CJ27" i="33"/>
  <c r="CI27" i="33"/>
  <c r="CH27" i="33"/>
  <c r="CF27" i="33"/>
  <c r="CE27" i="33"/>
  <c r="CD27" i="33"/>
  <c r="CC27" i="33"/>
  <c r="CB27" i="33"/>
  <c r="CA27" i="33"/>
  <c r="BZ27" i="33"/>
  <c r="BY27" i="33"/>
  <c r="BX27" i="33"/>
  <c r="BW27" i="33"/>
  <c r="BV27" i="33"/>
  <c r="BU27" i="33"/>
  <c r="BT27" i="33"/>
  <c r="BS27" i="33"/>
  <c r="BR27" i="33"/>
  <c r="BQ27" i="33"/>
  <c r="BP27" i="33"/>
  <c r="BO27" i="33"/>
  <c r="BN27" i="33"/>
  <c r="BM27" i="33"/>
  <c r="BL27" i="33"/>
  <c r="BK27" i="33"/>
  <c r="BJ27" i="33"/>
  <c r="BI27" i="33"/>
  <c r="BH27" i="33"/>
  <c r="D27" i="33"/>
  <c r="DF26" i="33"/>
  <c r="DE26" i="33"/>
  <c r="DD26" i="33"/>
  <c r="DC26" i="33"/>
  <c r="DB26" i="33"/>
  <c r="DA26" i="33"/>
  <c r="CZ26" i="33"/>
  <c r="CY26" i="33"/>
  <c r="CX26" i="33"/>
  <c r="CW26" i="33"/>
  <c r="CV26" i="33"/>
  <c r="CU26" i="33"/>
  <c r="CT26" i="33"/>
  <c r="CS26" i="33"/>
  <c r="CR26" i="33"/>
  <c r="CQ26" i="33"/>
  <c r="CP26" i="33"/>
  <c r="CO26" i="33"/>
  <c r="CN26" i="33"/>
  <c r="CM26" i="33"/>
  <c r="CL26" i="33"/>
  <c r="CK26" i="33"/>
  <c r="CJ26" i="33"/>
  <c r="CI26" i="33"/>
  <c r="CH26" i="33"/>
  <c r="CF26" i="33"/>
  <c r="CE26" i="33"/>
  <c r="CD26" i="33"/>
  <c r="CC26" i="33"/>
  <c r="CB26" i="33"/>
  <c r="CA26" i="33"/>
  <c r="BZ26" i="33"/>
  <c r="BY26" i="33"/>
  <c r="BX26" i="33"/>
  <c r="BW26" i="33"/>
  <c r="BV26" i="33"/>
  <c r="BU26" i="33"/>
  <c r="BT26" i="33"/>
  <c r="BS26" i="33"/>
  <c r="BR26" i="33"/>
  <c r="BQ26" i="33"/>
  <c r="BP26" i="33"/>
  <c r="BO26" i="33"/>
  <c r="BN26" i="33"/>
  <c r="BM26" i="33"/>
  <c r="BL26" i="33"/>
  <c r="BK26" i="33"/>
  <c r="BJ26" i="33"/>
  <c r="BI26" i="33"/>
  <c r="BH26" i="33"/>
  <c r="D26" i="33"/>
  <c r="DF25" i="33"/>
  <c r="DE25" i="33"/>
  <c r="DD25" i="33"/>
  <c r="DC25" i="33"/>
  <c r="DB25" i="33"/>
  <c r="DA25" i="33"/>
  <c r="CZ25" i="33"/>
  <c r="CY25" i="33"/>
  <c r="CX25" i="33"/>
  <c r="CW25" i="33"/>
  <c r="CV25" i="33"/>
  <c r="CU25" i="33"/>
  <c r="CT25" i="33"/>
  <c r="CS25" i="33"/>
  <c r="CR25" i="33"/>
  <c r="CQ25" i="33"/>
  <c r="CP25" i="33"/>
  <c r="CO25" i="33"/>
  <c r="CN25" i="33"/>
  <c r="CM25" i="33"/>
  <c r="CL25" i="33"/>
  <c r="CK25" i="33"/>
  <c r="CJ25" i="33"/>
  <c r="CI25" i="33"/>
  <c r="CH25" i="33"/>
  <c r="CF25" i="33"/>
  <c r="CE25" i="33"/>
  <c r="CD25" i="33"/>
  <c r="CC25" i="33"/>
  <c r="CB25" i="33"/>
  <c r="CA25" i="33"/>
  <c r="BZ25" i="33"/>
  <c r="BY25" i="33"/>
  <c r="BX25" i="33"/>
  <c r="BW25" i="33"/>
  <c r="BV25" i="33"/>
  <c r="BU25" i="33"/>
  <c r="BT25" i="33"/>
  <c r="BS25" i="33"/>
  <c r="BR25" i="33"/>
  <c r="BQ25" i="33"/>
  <c r="BP25" i="33"/>
  <c r="BO25" i="33"/>
  <c r="BN25" i="33"/>
  <c r="BM25" i="33"/>
  <c r="BL25" i="33"/>
  <c r="BK25" i="33"/>
  <c r="BJ25" i="33"/>
  <c r="BI25" i="33"/>
  <c r="BH25" i="33"/>
  <c r="D25" i="33"/>
  <c r="DF24" i="33"/>
  <c r="DE24" i="33"/>
  <c r="DD24" i="33"/>
  <c r="DC24" i="33"/>
  <c r="DB24" i="33"/>
  <c r="DA24" i="33"/>
  <c r="CZ24" i="33"/>
  <c r="CY24" i="33"/>
  <c r="CX24" i="33"/>
  <c r="CW24" i="33"/>
  <c r="CV24" i="33"/>
  <c r="CU24" i="33"/>
  <c r="CT24" i="33"/>
  <c r="CS24" i="33"/>
  <c r="CR24" i="33"/>
  <c r="CQ24" i="33"/>
  <c r="CP24" i="33"/>
  <c r="CO24" i="33"/>
  <c r="CN24" i="33"/>
  <c r="CM24" i="33"/>
  <c r="CL24" i="33"/>
  <c r="CK24" i="33"/>
  <c r="CJ24" i="33"/>
  <c r="CI24" i="33"/>
  <c r="CH24" i="33"/>
  <c r="CF24" i="33"/>
  <c r="CE24" i="33"/>
  <c r="CD24" i="33"/>
  <c r="CC24" i="33"/>
  <c r="CB24" i="33"/>
  <c r="CA24" i="33"/>
  <c r="BZ24" i="33"/>
  <c r="BY24" i="33"/>
  <c r="BX24" i="33"/>
  <c r="BW24" i="33"/>
  <c r="BV24" i="33"/>
  <c r="BU24" i="33"/>
  <c r="BT24" i="33"/>
  <c r="BS24" i="33"/>
  <c r="BR24" i="33"/>
  <c r="BQ24" i="33"/>
  <c r="BP24" i="33"/>
  <c r="BO24" i="33"/>
  <c r="BN24" i="33"/>
  <c r="BM24" i="33"/>
  <c r="BL24" i="33"/>
  <c r="BK24" i="33"/>
  <c r="BJ24" i="33"/>
  <c r="BI24" i="33"/>
  <c r="BH24" i="33"/>
  <c r="D24" i="33"/>
  <c r="DF23" i="33"/>
  <c r="DE23" i="33"/>
  <c r="DD23" i="33"/>
  <c r="DC23" i="33"/>
  <c r="DB23" i="33"/>
  <c r="DA23" i="33"/>
  <c r="CZ23" i="33"/>
  <c r="CY23" i="33"/>
  <c r="CX23" i="33"/>
  <c r="CW23" i="33"/>
  <c r="CV23" i="33"/>
  <c r="CU23" i="33"/>
  <c r="CT23" i="33"/>
  <c r="CS23" i="33"/>
  <c r="CR23" i="33"/>
  <c r="CQ23" i="33"/>
  <c r="CP23" i="33"/>
  <c r="CO23" i="33"/>
  <c r="CN23" i="33"/>
  <c r="CM23" i="33"/>
  <c r="CL23" i="33"/>
  <c r="CK23" i="33"/>
  <c r="CJ23" i="33"/>
  <c r="CI23" i="33"/>
  <c r="CH23" i="33"/>
  <c r="CF23" i="33"/>
  <c r="CE23" i="33"/>
  <c r="CD23" i="33"/>
  <c r="CC23" i="33"/>
  <c r="CB23" i="33"/>
  <c r="CA23" i="33"/>
  <c r="BZ23" i="33"/>
  <c r="BY23" i="33"/>
  <c r="BX23" i="33"/>
  <c r="BW23" i="33"/>
  <c r="BV23" i="33"/>
  <c r="BU23" i="33"/>
  <c r="BT23" i="33"/>
  <c r="BS23" i="33"/>
  <c r="BR23" i="33"/>
  <c r="BQ23" i="33"/>
  <c r="BP23" i="33"/>
  <c r="BO23" i="33"/>
  <c r="BN23" i="33"/>
  <c r="BM23" i="33"/>
  <c r="BL23" i="33"/>
  <c r="BK23" i="33"/>
  <c r="BJ23" i="33"/>
  <c r="BI23" i="33"/>
  <c r="BH23" i="33"/>
  <c r="D23" i="33"/>
  <c r="DF22" i="33"/>
  <c r="DE22" i="33"/>
  <c r="DD22" i="33"/>
  <c r="DC22" i="33"/>
  <c r="DB22" i="33"/>
  <c r="DA22" i="33"/>
  <c r="CZ22" i="33"/>
  <c r="CY22" i="33"/>
  <c r="CX22" i="33"/>
  <c r="CW22" i="33"/>
  <c r="CV22" i="33"/>
  <c r="CU22" i="33"/>
  <c r="CT22" i="33"/>
  <c r="CS22" i="33"/>
  <c r="CR22" i="33"/>
  <c r="CQ22" i="33"/>
  <c r="CP22" i="33"/>
  <c r="CO22" i="33"/>
  <c r="CN22" i="33"/>
  <c r="CM22" i="33"/>
  <c r="CL22" i="33"/>
  <c r="CK22" i="33"/>
  <c r="CJ22" i="33"/>
  <c r="CI22" i="33"/>
  <c r="CH22" i="33"/>
  <c r="CF22" i="33"/>
  <c r="CE22" i="33"/>
  <c r="CD22" i="33"/>
  <c r="CC22" i="33"/>
  <c r="CB22" i="33"/>
  <c r="CA22" i="33"/>
  <c r="BZ22" i="33"/>
  <c r="BY22" i="33"/>
  <c r="BX22" i="33"/>
  <c r="BW22" i="33"/>
  <c r="BV22" i="33"/>
  <c r="BU22" i="33"/>
  <c r="BT22" i="33"/>
  <c r="BS22" i="33"/>
  <c r="BR22" i="33"/>
  <c r="BQ22" i="33"/>
  <c r="BP22" i="33"/>
  <c r="BO22" i="33"/>
  <c r="BN22" i="33"/>
  <c r="BM22" i="33"/>
  <c r="BL22" i="33"/>
  <c r="BK22" i="33"/>
  <c r="BJ22" i="33"/>
  <c r="BI22" i="33"/>
  <c r="BH22" i="33"/>
  <c r="D22" i="33"/>
  <c r="DF21" i="33"/>
  <c r="DE21" i="33"/>
  <c r="DD21" i="33"/>
  <c r="DC21" i="33"/>
  <c r="DB21" i="33"/>
  <c r="DA21" i="33"/>
  <c r="CZ21" i="33"/>
  <c r="CY21" i="33"/>
  <c r="CX21" i="33"/>
  <c r="CW21" i="33"/>
  <c r="CV21" i="33"/>
  <c r="CU21" i="33"/>
  <c r="CT21" i="33"/>
  <c r="CS21" i="33"/>
  <c r="CR21" i="33"/>
  <c r="CQ21" i="33"/>
  <c r="CP21" i="33"/>
  <c r="CO21" i="33"/>
  <c r="CN21" i="33"/>
  <c r="CM21" i="33"/>
  <c r="CL21" i="33"/>
  <c r="CK21" i="33"/>
  <c r="CJ21" i="33"/>
  <c r="CI21" i="33"/>
  <c r="CH21" i="33"/>
  <c r="CF21" i="33"/>
  <c r="CE21" i="33"/>
  <c r="CD21" i="33"/>
  <c r="CC21" i="33"/>
  <c r="CB21" i="33"/>
  <c r="CA21" i="33"/>
  <c r="BZ21" i="33"/>
  <c r="BY21" i="33"/>
  <c r="BX21" i="33"/>
  <c r="BW21" i="33"/>
  <c r="BV21" i="33"/>
  <c r="BU21" i="33"/>
  <c r="BT21" i="33"/>
  <c r="BS21" i="33"/>
  <c r="BR21" i="33"/>
  <c r="BQ21" i="33"/>
  <c r="BP21" i="33"/>
  <c r="BO21" i="33"/>
  <c r="BN21" i="33"/>
  <c r="BM21" i="33"/>
  <c r="BL21" i="33"/>
  <c r="BK21" i="33"/>
  <c r="BJ21" i="33"/>
  <c r="BI21" i="33"/>
  <c r="BH21" i="33"/>
  <c r="D21" i="33"/>
  <c r="DF20" i="33"/>
  <c r="DE20" i="33"/>
  <c r="DD20" i="33"/>
  <c r="DC20" i="33"/>
  <c r="DB20" i="33"/>
  <c r="DA20" i="33"/>
  <c r="CZ20" i="33"/>
  <c r="CY20" i="33"/>
  <c r="CX20" i="33"/>
  <c r="CW20" i="33"/>
  <c r="CV20" i="33"/>
  <c r="CU20" i="33"/>
  <c r="CT20" i="33"/>
  <c r="CS20" i="33"/>
  <c r="CR20" i="33"/>
  <c r="CQ20" i="33"/>
  <c r="CP20" i="33"/>
  <c r="CO20" i="33"/>
  <c r="CN20" i="33"/>
  <c r="CM20" i="33"/>
  <c r="CL20" i="33"/>
  <c r="CK20" i="33"/>
  <c r="CJ20" i="33"/>
  <c r="CI20" i="33"/>
  <c r="CH20" i="33"/>
  <c r="CF20" i="33"/>
  <c r="CE20" i="33"/>
  <c r="CD20" i="33"/>
  <c r="CC20" i="33"/>
  <c r="CB20" i="33"/>
  <c r="CA20" i="33"/>
  <c r="BZ20" i="33"/>
  <c r="BY20" i="33"/>
  <c r="BX20" i="33"/>
  <c r="BW20" i="33"/>
  <c r="BV20" i="33"/>
  <c r="BU20" i="33"/>
  <c r="BT20" i="33"/>
  <c r="BS20" i="33"/>
  <c r="BR20" i="33"/>
  <c r="BQ20" i="33"/>
  <c r="BP20" i="33"/>
  <c r="BO20" i="33"/>
  <c r="BN20" i="33"/>
  <c r="BM20" i="33"/>
  <c r="BL20" i="33"/>
  <c r="BK20" i="33"/>
  <c r="BJ20" i="33"/>
  <c r="BI20" i="33"/>
  <c r="BH20" i="33"/>
  <c r="D20" i="33"/>
  <c r="DF19" i="33"/>
  <c r="DE19" i="33"/>
  <c r="DD19" i="33"/>
  <c r="DC19" i="33"/>
  <c r="DB19" i="33"/>
  <c r="DA19" i="33"/>
  <c r="CZ19" i="33"/>
  <c r="CY19" i="33"/>
  <c r="CX19" i="33"/>
  <c r="CW19" i="33"/>
  <c r="CV19" i="33"/>
  <c r="CU19" i="33"/>
  <c r="CT19" i="33"/>
  <c r="CS19" i="33"/>
  <c r="CR19" i="33"/>
  <c r="CQ19" i="33"/>
  <c r="CP19" i="33"/>
  <c r="CO19" i="33"/>
  <c r="CN19" i="33"/>
  <c r="CM19" i="33"/>
  <c r="CL19" i="33"/>
  <c r="CK19" i="33"/>
  <c r="CJ19" i="33"/>
  <c r="CI19" i="33"/>
  <c r="CH19" i="33"/>
  <c r="CF19" i="33"/>
  <c r="CE19" i="33"/>
  <c r="CD19" i="33"/>
  <c r="CC19" i="33"/>
  <c r="CB19" i="33"/>
  <c r="CA19" i="33"/>
  <c r="BZ19" i="33"/>
  <c r="BY19" i="33"/>
  <c r="BX19" i="33"/>
  <c r="BW19" i="33"/>
  <c r="BV19" i="33"/>
  <c r="BU19" i="33"/>
  <c r="BT19" i="33"/>
  <c r="BS19" i="33"/>
  <c r="BR19" i="33"/>
  <c r="BQ19" i="33"/>
  <c r="BP19" i="33"/>
  <c r="BO19" i="33"/>
  <c r="BN19" i="33"/>
  <c r="BM19" i="33"/>
  <c r="BL19" i="33"/>
  <c r="BK19" i="33"/>
  <c r="BJ19" i="33"/>
  <c r="BI19" i="33"/>
  <c r="BH19" i="33"/>
  <c r="D19" i="33"/>
  <c r="DF18" i="33"/>
  <c r="DE18" i="33"/>
  <c r="DD18" i="33"/>
  <c r="DC18" i="33"/>
  <c r="DB18" i="33"/>
  <c r="DA18" i="33"/>
  <c r="CZ18" i="33"/>
  <c r="CY18" i="33"/>
  <c r="CX18" i="33"/>
  <c r="CW18" i="33"/>
  <c r="CV18" i="33"/>
  <c r="CU18" i="33"/>
  <c r="CT18" i="33"/>
  <c r="CS18" i="33"/>
  <c r="CR18" i="33"/>
  <c r="CQ18" i="33"/>
  <c r="CP18" i="33"/>
  <c r="CO18" i="33"/>
  <c r="CN18" i="33"/>
  <c r="CM18" i="33"/>
  <c r="CL18" i="33"/>
  <c r="CK18" i="33"/>
  <c r="CJ18" i="33"/>
  <c r="CI18" i="33"/>
  <c r="CH18" i="33"/>
  <c r="CF18" i="33"/>
  <c r="CE18" i="33"/>
  <c r="CD18" i="33"/>
  <c r="CC18" i="33"/>
  <c r="CB18" i="33"/>
  <c r="CA18" i="33"/>
  <c r="BZ18" i="33"/>
  <c r="BY18" i="33"/>
  <c r="BX18" i="33"/>
  <c r="BW18" i="33"/>
  <c r="BV18" i="33"/>
  <c r="BU18" i="33"/>
  <c r="BT18" i="33"/>
  <c r="BS18" i="33"/>
  <c r="BR18" i="33"/>
  <c r="BQ18" i="33"/>
  <c r="BP18" i="33"/>
  <c r="BO18" i="33"/>
  <c r="BN18" i="33"/>
  <c r="BM18" i="33"/>
  <c r="BL18" i="33"/>
  <c r="BK18" i="33"/>
  <c r="BJ18" i="33"/>
  <c r="BI18" i="33"/>
  <c r="BH18" i="33"/>
  <c r="D18" i="33"/>
  <c r="DF17" i="33"/>
  <c r="DE17" i="33"/>
  <c r="DD17" i="33"/>
  <c r="DC17" i="33"/>
  <c r="DB17" i="33"/>
  <c r="DA17" i="33"/>
  <c r="CZ17" i="33"/>
  <c r="CY17" i="33"/>
  <c r="CX17" i="33"/>
  <c r="CW17" i="33"/>
  <c r="CV17" i="33"/>
  <c r="CU17" i="33"/>
  <c r="CT17" i="33"/>
  <c r="CS17" i="33"/>
  <c r="CR17" i="33"/>
  <c r="CQ17" i="33"/>
  <c r="CP17" i="33"/>
  <c r="CO17" i="33"/>
  <c r="CN17" i="33"/>
  <c r="CM17" i="33"/>
  <c r="CL17" i="33"/>
  <c r="CK17" i="33"/>
  <c r="CJ17" i="33"/>
  <c r="CI17" i="33"/>
  <c r="CH17" i="33"/>
  <c r="CF17" i="33"/>
  <c r="CE17" i="33"/>
  <c r="CD17" i="33"/>
  <c r="CC17" i="33"/>
  <c r="CB17" i="33"/>
  <c r="CA17" i="33"/>
  <c r="BZ17" i="33"/>
  <c r="BY17" i="33"/>
  <c r="BX17" i="33"/>
  <c r="BW17" i="33"/>
  <c r="BV17" i="33"/>
  <c r="BU17" i="33"/>
  <c r="BT17" i="33"/>
  <c r="BS17" i="33"/>
  <c r="BR17" i="33"/>
  <c r="BQ17" i="33"/>
  <c r="BP17" i="33"/>
  <c r="BO17" i="33"/>
  <c r="BN17" i="33"/>
  <c r="BM17" i="33"/>
  <c r="BL17" i="33"/>
  <c r="BK17" i="33"/>
  <c r="BJ17" i="33"/>
  <c r="BI17" i="33"/>
  <c r="BH17" i="33"/>
  <c r="D17" i="33"/>
  <c r="DF16" i="33"/>
  <c r="DE16" i="33"/>
  <c r="DD16" i="33"/>
  <c r="DC16" i="33"/>
  <c r="DB16" i="33"/>
  <c r="DA16" i="33"/>
  <c r="CZ16" i="33"/>
  <c r="CY16" i="33"/>
  <c r="CX16" i="33"/>
  <c r="CW16" i="33"/>
  <c r="CV16" i="33"/>
  <c r="CU16" i="33"/>
  <c r="CT16" i="33"/>
  <c r="CS16" i="33"/>
  <c r="CR16" i="33"/>
  <c r="CQ16" i="33"/>
  <c r="CP16" i="33"/>
  <c r="CO16" i="33"/>
  <c r="CN16" i="33"/>
  <c r="CM16" i="33"/>
  <c r="CL16" i="33"/>
  <c r="CK16" i="33"/>
  <c r="CJ16" i="33"/>
  <c r="CI16" i="33"/>
  <c r="CH16" i="33"/>
  <c r="CF16" i="33"/>
  <c r="CE16" i="33"/>
  <c r="CD16" i="33"/>
  <c r="CC16" i="33"/>
  <c r="CB16" i="33"/>
  <c r="CA16" i="33"/>
  <c r="BZ16" i="33"/>
  <c r="BY16" i="33"/>
  <c r="BX16" i="33"/>
  <c r="BW16" i="33"/>
  <c r="BV16" i="33"/>
  <c r="BU16" i="33"/>
  <c r="BT16" i="33"/>
  <c r="BS16" i="33"/>
  <c r="BR16" i="33"/>
  <c r="BQ16" i="33"/>
  <c r="BP16" i="33"/>
  <c r="BO16" i="33"/>
  <c r="BN16" i="33"/>
  <c r="BM16" i="33"/>
  <c r="BL16" i="33"/>
  <c r="BK16" i="33"/>
  <c r="BJ16" i="33"/>
  <c r="BI16" i="33"/>
  <c r="BH16" i="33"/>
  <c r="D16" i="33"/>
  <c r="DF15" i="33"/>
  <c r="DE15" i="33"/>
  <c r="DD15" i="33"/>
  <c r="DC15" i="33"/>
  <c r="DB15" i="33"/>
  <c r="DA15" i="33"/>
  <c r="CZ15" i="33"/>
  <c r="CY15" i="33"/>
  <c r="CX15" i="33"/>
  <c r="CW15" i="33"/>
  <c r="CV15" i="33"/>
  <c r="CU15" i="33"/>
  <c r="CT15" i="33"/>
  <c r="CS15" i="33"/>
  <c r="CR15" i="33"/>
  <c r="CQ15" i="33"/>
  <c r="CP15" i="33"/>
  <c r="CO15" i="33"/>
  <c r="CN15" i="33"/>
  <c r="CM15" i="33"/>
  <c r="CL15" i="33"/>
  <c r="CK15" i="33"/>
  <c r="CJ15" i="33"/>
  <c r="CI15" i="33"/>
  <c r="CH15" i="33"/>
  <c r="CF15" i="33"/>
  <c r="CE15" i="33"/>
  <c r="CD15" i="33"/>
  <c r="CC15" i="33"/>
  <c r="CB15" i="33"/>
  <c r="CA15" i="33"/>
  <c r="BZ15" i="33"/>
  <c r="BY15" i="33"/>
  <c r="BX15" i="33"/>
  <c r="BW15" i="33"/>
  <c r="BV15" i="33"/>
  <c r="BU15" i="33"/>
  <c r="BT15" i="33"/>
  <c r="BS15" i="33"/>
  <c r="BR15" i="33"/>
  <c r="BQ15" i="33"/>
  <c r="BP15" i="33"/>
  <c r="BO15" i="33"/>
  <c r="BN15" i="33"/>
  <c r="BM15" i="33"/>
  <c r="BL15" i="33"/>
  <c r="BK15" i="33"/>
  <c r="BJ15" i="33"/>
  <c r="BI15" i="33"/>
  <c r="BH15" i="33"/>
  <c r="D15" i="33"/>
  <c r="DF14" i="33"/>
  <c r="DE14" i="33"/>
  <c r="DD14" i="33"/>
  <c r="DC14" i="33"/>
  <c r="DB14" i="33"/>
  <c r="DA14" i="33"/>
  <c r="CZ14" i="33"/>
  <c r="CY14" i="33"/>
  <c r="CX14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D14" i="33"/>
  <c r="DF13" i="33"/>
  <c r="DE13" i="33"/>
  <c r="DD13" i="33"/>
  <c r="DC13" i="33"/>
  <c r="DB13" i="33"/>
  <c r="DA13" i="33"/>
  <c r="CZ13" i="33"/>
  <c r="CY13" i="33"/>
  <c r="CX13" i="33"/>
  <c r="CW13" i="33"/>
  <c r="CV13" i="33"/>
  <c r="CU13" i="33"/>
  <c r="CT13" i="33"/>
  <c r="CS13" i="33"/>
  <c r="CR13" i="33"/>
  <c r="CQ13" i="33"/>
  <c r="CP13" i="33"/>
  <c r="CO13" i="33"/>
  <c r="CN13" i="33"/>
  <c r="CM13" i="33"/>
  <c r="CL13" i="33"/>
  <c r="CK13" i="33"/>
  <c r="CJ13" i="33"/>
  <c r="CI13" i="33"/>
  <c r="CH13" i="33"/>
  <c r="CF13" i="33"/>
  <c r="CE13" i="33"/>
  <c r="CD13" i="33"/>
  <c r="CC13" i="33"/>
  <c r="CB13" i="33"/>
  <c r="CA13" i="33"/>
  <c r="BZ13" i="33"/>
  <c r="BY13" i="33"/>
  <c r="BX13" i="33"/>
  <c r="BW13" i="33"/>
  <c r="BV13" i="33"/>
  <c r="BU13" i="33"/>
  <c r="BT13" i="33"/>
  <c r="BS13" i="33"/>
  <c r="BR13" i="33"/>
  <c r="BQ13" i="33"/>
  <c r="BP13" i="33"/>
  <c r="BO13" i="33"/>
  <c r="BN13" i="33"/>
  <c r="BM13" i="33"/>
  <c r="BL13" i="33"/>
  <c r="BK13" i="33"/>
  <c r="BJ13" i="33"/>
  <c r="BI13" i="33"/>
  <c r="BH13" i="33"/>
  <c r="D13" i="33"/>
  <c r="DF12" i="33"/>
  <c r="DE12" i="33"/>
  <c r="DD12" i="33"/>
  <c r="DC12" i="33"/>
  <c r="DB12" i="33"/>
  <c r="DA12" i="33"/>
  <c r="CZ12" i="33"/>
  <c r="CY12" i="33"/>
  <c r="CX12" i="33"/>
  <c r="CW12" i="33"/>
  <c r="CV12" i="33"/>
  <c r="CU12" i="33"/>
  <c r="CT12" i="33"/>
  <c r="CS12" i="33"/>
  <c r="CR12" i="33"/>
  <c r="CQ12" i="33"/>
  <c r="CP12" i="33"/>
  <c r="CO12" i="33"/>
  <c r="CN12" i="33"/>
  <c r="CM12" i="33"/>
  <c r="CL12" i="33"/>
  <c r="CK12" i="33"/>
  <c r="CJ12" i="33"/>
  <c r="CI12" i="33"/>
  <c r="CF12" i="33"/>
  <c r="CE12" i="33"/>
  <c r="CD12" i="33"/>
  <c r="CC12" i="33"/>
  <c r="CB12" i="33"/>
  <c r="CA12" i="33"/>
  <c r="BZ12" i="33"/>
  <c r="BY12" i="33"/>
  <c r="BX12" i="33"/>
  <c r="BW12" i="33"/>
  <c r="BV12" i="33"/>
  <c r="BU12" i="33"/>
  <c r="BT12" i="33"/>
  <c r="BS12" i="33"/>
  <c r="BR12" i="33"/>
  <c r="BQ12" i="33"/>
  <c r="BP12" i="33"/>
  <c r="BO12" i="33"/>
  <c r="BN12" i="33"/>
  <c r="BM12" i="33"/>
  <c r="BL12" i="33"/>
  <c r="BK12" i="33"/>
  <c r="BJ12" i="33"/>
  <c r="BI12" i="33"/>
  <c r="BH12" i="33"/>
  <c r="D12" i="33"/>
  <c r="CO10" i="33"/>
  <c r="CF10" i="33"/>
  <c r="DF10" i="33" s="1"/>
  <c r="CE10" i="33"/>
  <c r="DE10" i="33" s="1"/>
  <c r="CB10" i="33"/>
  <c r="DB10" i="33" s="1"/>
  <c r="BZ10" i="33"/>
  <c r="CZ10" i="33" s="1"/>
  <c r="BX10" i="33"/>
  <c r="CX10" i="33" s="1"/>
  <c r="BW10" i="33"/>
  <c r="CW10" i="33" s="1"/>
  <c r="BT10" i="33"/>
  <c r="CT10" i="33" s="1"/>
  <c r="BR10" i="33"/>
  <c r="CR10" i="33" s="1"/>
  <c r="BP10" i="33"/>
  <c r="CP10" i="33" s="1"/>
  <c r="BO10" i="33"/>
  <c r="BL10" i="33"/>
  <c r="CL10" i="33" s="1"/>
  <c r="BJ10" i="33"/>
  <c r="CJ10" i="33" s="1"/>
  <c r="BH10" i="33"/>
  <c r="CH10" i="33" s="1"/>
  <c r="CH12" i="33" s="1"/>
  <c r="CD10" i="33"/>
  <c r="DD10" i="33" s="1"/>
  <c r="CC10" i="33"/>
  <c r="DC10" i="33" s="1"/>
  <c r="BY10" i="33"/>
  <c r="CY10" i="33" s="1"/>
  <c r="BV10" i="33"/>
  <c r="CV10" i="33" s="1"/>
  <c r="BU10" i="33"/>
  <c r="CU10" i="33" s="1"/>
  <c r="BS10" i="33"/>
  <c r="CS10" i="33" s="1"/>
  <c r="BQ10" i="33"/>
  <c r="CQ10" i="33" s="1"/>
  <c r="BN10" i="33"/>
  <c r="CN10" i="33" s="1"/>
  <c r="BM10" i="33"/>
  <c r="CM10" i="33" s="1"/>
  <c r="BI10" i="33"/>
  <c r="CI10" i="33" s="1"/>
  <c r="DF51" i="34"/>
  <c r="DE51" i="34"/>
  <c r="DD51" i="34"/>
  <c r="DC51" i="34"/>
  <c r="DB51" i="34"/>
  <c r="DA51" i="34"/>
  <c r="CZ51" i="34"/>
  <c r="CY51" i="34"/>
  <c r="CX51" i="34"/>
  <c r="CW51" i="34"/>
  <c r="CV51" i="34"/>
  <c r="CU51" i="34"/>
  <c r="CT51" i="34"/>
  <c r="CS51" i="34"/>
  <c r="CR51" i="34"/>
  <c r="CQ51" i="34"/>
  <c r="CP51" i="34"/>
  <c r="CO51" i="34"/>
  <c r="CN51" i="34"/>
  <c r="CM51" i="34"/>
  <c r="CL51" i="34"/>
  <c r="CK51" i="34"/>
  <c r="CJ51" i="34"/>
  <c r="CI51" i="34"/>
  <c r="CH51" i="34"/>
  <c r="CF51" i="34"/>
  <c r="CE51" i="34"/>
  <c r="CD51" i="34"/>
  <c r="CC51" i="34"/>
  <c r="CB51" i="34"/>
  <c r="CA51" i="34"/>
  <c r="BZ51" i="34"/>
  <c r="BY51" i="34"/>
  <c r="BX51" i="34"/>
  <c r="BW51" i="34"/>
  <c r="BV51" i="34"/>
  <c r="BU51" i="34"/>
  <c r="BT51" i="34"/>
  <c r="BS51" i="34"/>
  <c r="BR51" i="34"/>
  <c r="BQ51" i="34"/>
  <c r="BP51" i="34"/>
  <c r="BO51" i="34"/>
  <c r="BN51" i="34"/>
  <c r="BM51" i="34"/>
  <c r="BL51" i="34"/>
  <c r="BK51" i="34"/>
  <c r="BJ51" i="34"/>
  <c r="BI51" i="34"/>
  <c r="BH51" i="34"/>
  <c r="D51" i="34"/>
  <c r="DF50" i="34"/>
  <c r="DE50" i="34"/>
  <c r="DD50" i="34"/>
  <c r="DC50" i="34"/>
  <c r="DB50" i="34"/>
  <c r="DA50" i="34"/>
  <c r="CZ50" i="34"/>
  <c r="CY50" i="34"/>
  <c r="CX50" i="34"/>
  <c r="CW50" i="34"/>
  <c r="CV50" i="34"/>
  <c r="CU50" i="34"/>
  <c r="CT50" i="34"/>
  <c r="CS50" i="34"/>
  <c r="CR50" i="34"/>
  <c r="CQ50" i="34"/>
  <c r="CP50" i="34"/>
  <c r="CO50" i="34"/>
  <c r="CN50" i="34"/>
  <c r="CM50" i="34"/>
  <c r="CL50" i="34"/>
  <c r="CK50" i="34"/>
  <c r="CJ50" i="34"/>
  <c r="CI50" i="34"/>
  <c r="CH50" i="34"/>
  <c r="CF50" i="34"/>
  <c r="CE50" i="34"/>
  <c r="CD50" i="34"/>
  <c r="CC50" i="34"/>
  <c r="CB50" i="34"/>
  <c r="CA50" i="34"/>
  <c r="BZ50" i="34"/>
  <c r="BY50" i="34"/>
  <c r="BX50" i="34"/>
  <c r="BW50" i="34"/>
  <c r="BV50" i="34"/>
  <c r="BU50" i="34"/>
  <c r="BT50" i="34"/>
  <c r="BS50" i="34"/>
  <c r="BR50" i="34"/>
  <c r="BQ50" i="34"/>
  <c r="BP50" i="34"/>
  <c r="BO50" i="34"/>
  <c r="BN50" i="34"/>
  <c r="BM50" i="34"/>
  <c r="BL50" i="34"/>
  <c r="BK50" i="34"/>
  <c r="BJ50" i="34"/>
  <c r="BI50" i="34"/>
  <c r="BH50" i="34"/>
  <c r="D50" i="34"/>
  <c r="DF49" i="34"/>
  <c r="DE49" i="34"/>
  <c r="DD49" i="34"/>
  <c r="DC49" i="34"/>
  <c r="DB49" i="34"/>
  <c r="DA49" i="34"/>
  <c r="CZ49" i="34"/>
  <c r="CY49" i="34"/>
  <c r="CX49" i="34"/>
  <c r="CW49" i="34"/>
  <c r="CV49" i="34"/>
  <c r="CU49" i="34"/>
  <c r="CT49" i="34"/>
  <c r="CS49" i="34"/>
  <c r="CR49" i="34"/>
  <c r="CQ49" i="34"/>
  <c r="CP49" i="34"/>
  <c r="CO49" i="34"/>
  <c r="CN49" i="34"/>
  <c r="CM49" i="34"/>
  <c r="CL49" i="34"/>
  <c r="CK49" i="34"/>
  <c r="CJ49" i="34"/>
  <c r="CI49" i="34"/>
  <c r="CH49" i="34"/>
  <c r="CF49" i="34"/>
  <c r="CE49" i="34"/>
  <c r="CD49" i="34"/>
  <c r="CC49" i="34"/>
  <c r="CB49" i="34"/>
  <c r="CA49" i="34"/>
  <c r="BZ49" i="34"/>
  <c r="BY49" i="34"/>
  <c r="BX49" i="34"/>
  <c r="BW49" i="34"/>
  <c r="BV49" i="34"/>
  <c r="BU49" i="34"/>
  <c r="BT49" i="34"/>
  <c r="BS49" i="34"/>
  <c r="BR49" i="34"/>
  <c r="BQ49" i="34"/>
  <c r="BP49" i="34"/>
  <c r="BO49" i="34"/>
  <c r="BN49" i="34"/>
  <c r="BM49" i="34"/>
  <c r="BL49" i="34"/>
  <c r="BK49" i="34"/>
  <c r="BJ49" i="34"/>
  <c r="BI49" i="34"/>
  <c r="BH49" i="34"/>
  <c r="D49" i="34"/>
  <c r="DF48" i="34"/>
  <c r="DE48" i="34"/>
  <c r="DD48" i="34"/>
  <c r="DC48" i="34"/>
  <c r="DB48" i="34"/>
  <c r="DA48" i="34"/>
  <c r="CZ48" i="34"/>
  <c r="CY48" i="34"/>
  <c r="CX48" i="34"/>
  <c r="CW48" i="34"/>
  <c r="CV48" i="34"/>
  <c r="CU48" i="34"/>
  <c r="CT48" i="34"/>
  <c r="CS48" i="34"/>
  <c r="CR48" i="34"/>
  <c r="CQ48" i="34"/>
  <c r="CP48" i="34"/>
  <c r="CO48" i="34"/>
  <c r="CN48" i="34"/>
  <c r="CM48" i="34"/>
  <c r="CL48" i="34"/>
  <c r="CK48" i="34"/>
  <c r="CJ48" i="34"/>
  <c r="CI48" i="34"/>
  <c r="CH48" i="34"/>
  <c r="CF48" i="34"/>
  <c r="CE48" i="34"/>
  <c r="CD48" i="34"/>
  <c r="CC48" i="34"/>
  <c r="CB48" i="34"/>
  <c r="CA48" i="34"/>
  <c r="BZ48" i="34"/>
  <c r="BY48" i="34"/>
  <c r="BX48" i="34"/>
  <c r="BW48" i="34"/>
  <c r="BV48" i="34"/>
  <c r="BU48" i="34"/>
  <c r="BT48" i="34"/>
  <c r="BS48" i="34"/>
  <c r="BR48" i="34"/>
  <c r="BQ48" i="34"/>
  <c r="BP48" i="34"/>
  <c r="BO48" i="34"/>
  <c r="BN48" i="34"/>
  <c r="BM48" i="34"/>
  <c r="BL48" i="34"/>
  <c r="BK48" i="34"/>
  <c r="BJ48" i="34"/>
  <c r="BI48" i="34"/>
  <c r="BH48" i="34"/>
  <c r="D48" i="34"/>
  <c r="DF47" i="34"/>
  <c r="DE47" i="34"/>
  <c r="DD47" i="34"/>
  <c r="DC47" i="34"/>
  <c r="DB47" i="34"/>
  <c r="DA47" i="34"/>
  <c r="CZ47" i="34"/>
  <c r="CY47" i="34"/>
  <c r="CX47" i="34"/>
  <c r="CW47" i="34"/>
  <c r="CV47" i="34"/>
  <c r="CU47" i="34"/>
  <c r="CT47" i="34"/>
  <c r="CS47" i="34"/>
  <c r="CR47" i="34"/>
  <c r="CQ47" i="34"/>
  <c r="CP47" i="34"/>
  <c r="CO47" i="34"/>
  <c r="CN47" i="34"/>
  <c r="CM47" i="34"/>
  <c r="CL47" i="34"/>
  <c r="CK47" i="34"/>
  <c r="CJ47" i="34"/>
  <c r="CI47" i="34"/>
  <c r="CH47" i="34"/>
  <c r="CF47" i="34"/>
  <c r="CE47" i="34"/>
  <c r="CD47" i="34"/>
  <c r="CC47" i="34"/>
  <c r="CB47" i="34"/>
  <c r="CA47" i="34"/>
  <c r="BZ47" i="34"/>
  <c r="BY47" i="34"/>
  <c r="BX47" i="34"/>
  <c r="BW47" i="34"/>
  <c r="BV47" i="34"/>
  <c r="BU47" i="34"/>
  <c r="BT47" i="34"/>
  <c r="BS47" i="34"/>
  <c r="BR47" i="34"/>
  <c r="BQ47" i="34"/>
  <c r="BP47" i="34"/>
  <c r="BO47" i="34"/>
  <c r="BN47" i="34"/>
  <c r="BM47" i="34"/>
  <c r="BL47" i="34"/>
  <c r="BK47" i="34"/>
  <c r="BJ47" i="34"/>
  <c r="BI47" i="34"/>
  <c r="BH47" i="34"/>
  <c r="D47" i="34"/>
  <c r="DF46" i="34"/>
  <c r="DE46" i="34"/>
  <c r="DD46" i="34"/>
  <c r="DC46" i="34"/>
  <c r="DB46" i="34"/>
  <c r="DA46" i="34"/>
  <c r="CZ46" i="34"/>
  <c r="CY46" i="34"/>
  <c r="CX46" i="34"/>
  <c r="CW46" i="34"/>
  <c r="CV46" i="34"/>
  <c r="CU46" i="34"/>
  <c r="CT46" i="34"/>
  <c r="CS46" i="34"/>
  <c r="CR46" i="34"/>
  <c r="CQ46" i="34"/>
  <c r="CP46" i="34"/>
  <c r="CO46" i="34"/>
  <c r="CN46" i="34"/>
  <c r="CM46" i="34"/>
  <c r="CL46" i="34"/>
  <c r="CK46" i="34"/>
  <c r="CJ46" i="34"/>
  <c r="CI46" i="34"/>
  <c r="CH46" i="34"/>
  <c r="CF46" i="34"/>
  <c r="CE46" i="34"/>
  <c r="CD46" i="34"/>
  <c r="CC46" i="34"/>
  <c r="CB46" i="34"/>
  <c r="CA46" i="34"/>
  <c r="BZ46" i="34"/>
  <c r="BY46" i="34"/>
  <c r="BX46" i="34"/>
  <c r="BW46" i="34"/>
  <c r="BV46" i="34"/>
  <c r="BU46" i="34"/>
  <c r="BT46" i="34"/>
  <c r="BS46" i="34"/>
  <c r="BR46" i="34"/>
  <c r="BQ46" i="34"/>
  <c r="BP46" i="34"/>
  <c r="BO46" i="34"/>
  <c r="BN46" i="34"/>
  <c r="BM46" i="34"/>
  <c r="BL46" i="34"/>
  <c r="BK46" i="34"/>
  <c r="BJ46" i="34"/>
  <c r="BI46" i="34"/>
  <c r="BH46" i="34"/>
  <c r="D46" i="34"/>
  <c r="DF45" i="34"/>
  <c r="DE45" i="34"/>
  <c r="DD45" i="34"/>
  <c r="DC45" i="34"/>
  <c r="DB45" i="34"/>
  <c r="DA45" i="34"/>
  <c r="CZ45" i="34"/>
  <c r="CY45" i="34"/>
  <c r="CX45" i="34"/>
  <c r="CW45" i="34"/>
  <c r="CV45" i="34"/>
  <c r="CU45" i="34"/>
  <c r="CT45" i="34"/>
  <c r="CS45" i="34"/>
  <c r="CR45" i="34"/>
  <c r="CQ45" i="34"/>
  <c r="CP45" i="34"/>
  <c r="CO45" i="34"/>
  <c r="CN45" i="34"/>
  <c r="CM45" i="34"/>
  <c r="CL45" i="34"/>
  <c r="CK45" i="34"/>
  <c r="CJ45" i="34"/>
  <c r="CI45" i="34"/>
  <c r="CH45" i="34"/>
  <c r="CF45" i="34"/>
  <c r="CE45" i="34"/>
  <c r="CD45" i="34"/>
  <c r="CC45" i="34"/>
  <c r="CB45" i="34"/>
  <c r="CA45" i="34"/>
  <c r="BZ45" i="34"/>
  <c r="BY45" i="34"/>
  <c r="BX45" i="34"/>
  <c r="BW45" i="34"/>
  <c r="BV45" i="34"/>
  <c r="BU45" i="34"/>
  <c r="BT45" i="34"/>
  <c r="BS45" i="34"/>
  <c r="BR45" i="34"/>
  <c r="BQ45" i="34"/>
  <c r="BP45" i="34"/>
  <c r="BO45" i="34"/>
  <c r="BN45" i="34"/>
  <c r="BM45" i="34"/>
  <c r="BL45" i="34"/>
  <c r="BK45" i="34"/>
  <c r="BJ45" i="34"/>
  <c r="BI45" i="34"/>
  <c r="BH45" i="34"/>
  <c r="D45" i="34"/>
  <c r="DF44" i="34"/>
  <c r="DE44" i="34"/>
  <c r="DD44" i="34"/>
  <c r="DC44" i="34"/>
  <c r="DB44" i="34"/>
  <c r="DA44" i="34"/>
  <c r="CZ44" i="34"/>
  <c r="CY44" i="34"/>
  <c r="CX44" i="34"/>
  <c r="CW44" i="34"/>
  <c r="CV44" i="34"/>
  <c r="CU44" i="34"/>
  <c r="CT44" i="34"/>
  <c r="CS44" i="34"/>
  <c r="CR44" i="34"/>
  <c r="CQ44" i="34"/>
  <c r="CP44" i="34"/>
  <c r="CO44" i="34"/>
  <c r="CN44" i="34"/>
  <c r="CM44" i="34"/>
  <c r="CL44" i="34"/>
  <c r="CK44" i="34"/>
  <c r="CJ44" i="34"/>
  <c r="CI44" i="34"/>
  <c r="CH44" i="34"/>
  <c r="CF44" i="34"/>
  <c r="CE44" i="34"/>
  <c r="CD44" i="34"/>
  <c r="CC44" i="34"/>
  <c r="CB44" i="34"/>
  <c r="CA44" i="34"/>
  <c r="BZ44" i="34"/>
  <c r="BY44" i="34"/>
  <c r="BX44" i="34"/>
  <c r="BW44" i="34"/>
  <c r="BV44" i="34"/>
  <c r="BU44" i="34"/>
  <c r="BT44" i="34"/>
  <c r="BS44" i="34"/>
  <c r="BR44" i="34"/>
  <c r="BQ44" i="34"/>
  <c r="BP44" i="34"/>
  <c r="BO44" i="34"/>
  <c r="BN44" i="34"/>
  <c r="BM44" i="34"/>
  <c r="BL44" i="34"/>
  <c r="BK44" i="34"/>
  <c r="BJ44" i="34"/>
  <c r="BI44" i="34"/>
  <c r="BH44" i="34"/>
  <c r="D44" i="34"/>
  <c r="DF43" i="34"/>
  <c r="DE43" i="34"/>
  <c r="DD43" i="34"/>
  <c r="DC43" i="34"/>
  <c r="DB43" i="34"/>
  <c r="DA43" i="34"/>
  <c r="CZ43" i="34"/>
  <c r="CY43" i="34"/>
  <c r="CX43" i="34"/>
  <c r="CW43" i="34"/>
  <c r="CV43" i="34"/>
  <c r="CU43" i="34"/>
  <c r="CT43" i="34"/>
  <c r="CS43" i="34"/>
  <c r="CR43" i="34"/>
  <c r="CQ43" i="34"/>
  <c r="CP43" i="34"/>
  <c r="CO43" i="34"/>
  <c r="CN43" i="34"/>
  <c r="CM43" i="34"/>
  <c r="CL43" i="34"/>
  <c r="CK43" i="34"/>
  <c r="CJ43" i="34"/>
  <c r="CI43" i="34"/>
  <c r="CH43" i="34"/>
  <c r="CF43" i="34"/>
  <c r="CE43" i="34"/>
  <c r="CD43" i="34"/>
  <c r="CC43" i="34"/>
  <c r="CB43" i="34"/>
  <c r="CA43" i="34"/>
  <c r="BZ43" i="34"/>
  <c r="BY43" i="34"/>
  <c r="BX43" i="34"/>
  <c r="BW43" i="34"/>
  <c r="BV43" i="34"/>
  <c r="BU43" i="34"/>
  <c r="BT43" i="34"/>
  <c r="BS43" i="34"/>
  <c r="BR43" i="34"/>
  <c r="BQ43" i="34"/>
  <c r="BP43" i="34"/>
  <c r="BO43" i="34"/>
  <c r="BN43" i="34"/>
  <c r="BM43" i="34"/>
  <c r="BL43" i="34"/>
  <c r="BK43" i="34"/>
  <c r="BJ43" i="34"/>
  <c r="BI43" i="34"/>
  <c r="BH43" i="34"/>
  <c r="D43" i="34"/>
  <c r="DF42" i="34"/>
  <c r="DE42" i="34"/>
  <c r="DD42" i="34"/>
  <c r="DC42" i="34"/>
  <c r="DB42" i="34"/>
  <c r="DA42" i="34"/>
  <c r="CZ42" i="34"/>
  <c r="CY42" i="34"/>
  <c r="CX42" i="34"/>
  <c r="CW42" i="34"/>
  <c r="CV42" i="34"/>
  <c r="CU42" i="34"/>
  <c r="CT42" i="34"/>
  <c r="CS42" i="34"/>
  <c r="CR42" i="34"/>
  <c r="CQ42" i="34"/>
  <c r="CP42" i="34"/>
  <c r="CO42" i="34"/>
  <c r="CN42" i="34"/>
  <c r="CM42" i="34"/>
  <c r="CL42" i="34"/>
  <c r="CK42" i="34"/>
  <c r="CJ42" i="34"/>
  <c r="CI42" i="34"/>
  <c r="CH42" i="34"/>
  <c r="CF42" i="34"/>
  <c r="CE42" i="34"/>
  <c r="CD42" i="34"/>
  <c r="CC42" i="34"/>
  <c r="CB42" i="34"/>
  <c r="CA42" i="34"/>
  <c r="BZ42" i="34"/>
  <c r="BY42" i="34"/>
  <c r="BX42" i="34"/>
  <c r="BW42" i="34"/>
  <c r="BV42" i="34"/>
  <c r="BU42" i="34"/>
  <c r="BT42" i="34"/>
  <c r="BS42" i="34"/>
  <c r="BR42" i="34"/>
  <c r="BQ42" i="34"/>
  <c r="BP42" i="34"/>
  <c r="BO42" i="34"/>
  <c r="BN42" i="34"/>
  <c r="BM42" i="34"/>
  <c r="BL42" i="34"/>
  <c r="BK42" i="34"/>
  <c r="BJ42" i="34"/>
  <c r="BI42" i="34"/>
  <c r="BH42" i="34"/>
  <c r="D42" i="34"/>
  <c r="DF41" i="34"/>
  <c r="DE41" i="34"/>
  <c r="DD41" i="34"/>
  <c r="DC41" i="34"/>
  <c r="DB41" i="34"/>
  <c r="DA41" i="34"/>
  <c r="CZ41" i="34"/>
  <c r="CY41" i="34"/>
  <c r="CX41" i="34"/>
  <c r="CW41" i="34"/>
  <c r="CV41" i="34"/>
  <c r="CU41" i="34"/>
  <c r="CT41" i="34"/>
  <c r="CS41" i="34"/>
  <c r="CR41" i="34"/>
  <c r="CQ41" i="34"/>
  <c r="CP41" i="34"/>
  <c r="CO41" i="34"/>
  <c r="CN41" i="34"/>
  <c r="CM41" i="34"/>
  <c r="CL41" i="34"/>
  <c r="CK41" i="34"/>
  <c r="CJ41" i="34"/>
  <c r="CI41" i="34"/>
  <c r="CH41" i="34"/>
  <c r="CF41" i="34"/>
  <c r="CE41" i="34"/>
  <c r="CD41" i="34"/>
  <c r="CC41" i="34"/>
  <c r="CB41" i="34"/>
  <c r="CA41" i="34"/>
  <c r="BZ41" i="34"/>
  <c r="BY41" i="34"/>
  <c r="BX41" i="34"/>
  <c r="BW41" i="34"/>
  <c r="BV41" i="34"/>
  <c r="BU41" i="34"/>
  <c r="BT41" i="34"/>
  <c r="BS41" i="34"/>
  <c r="BR41" i="34"/>
  <c r="BQ41" i="34"/>
  <c r="BP41" i="34"/>
  <c r="BO41" i="34"/>
  <c r="BN41" i="34"/>
  <c r="BM41" i="34"/>
  <c r="BL41" i="34"/>
  <c r="BK41" i="34"/>
  <c r="BJ41" i="34"/>
  <c r="BI41" i="34"/>
  <c r="BH41" i="34"/>
  <c r="D41" i="34"/>
  <c r="DF40" i="34"/>
  <c r="DE40" i="34"/>
  <c r="DD40" i="34"/>
  <c r="DC40" i="34"/>
  <c r="DB40" i="34"/>
  <c r="DA40" i="34"/>
  <c r="CZ40" i="34"/>
  <c r="CY40" i="34"/>
  <c r="CX40" i="34"/>
  <c r="CW40" i="34"/>
  <c r="CV40" i="34"/>
  <c r="CU40" i="34"/>
  <c r="CT40" i="34"/>
  <c r="CS40" i="34"/>
  <c r="CR40" i="34"/>
  <c r="CQ40" i="34"/>
  <c r="CP40" i="34"/>
  <c r="CO40" i="34"/>
  <c r="CN40" i="34"/>
  <c r="CM40" i="34"/>
  <c r="CL40" i="34"/>
  <c r="CK40" i="34"/>
  <c r="CJ40" i="34"/>
  <c r="CI40" i="34"/>
  <c r="CH40" i="34"/>
  <c r="CF40" i="34"/>
  <c r="CE40" i="34"/>
  <c r="CD40" i="34"/>
  <c r="CC40" i="34"/>
  <c r="CB40" i="34"/>
  <c r="CA40" i="34"/>
  <c r="BZ40" i="34"/>
  <c r="BY40" i="34"/>
  <c r="BX40" i="34"/>
  <c r="BW40" i="34"/>
  <c r="BV40" i="34"/>
  <c r="BU40" i="34"/>
  <c r="BT40" i="34"/>
  <c r="BS40" i="34"/>
  <c r="BR40" i="34"/>
  <c r="BQ40" i="34"/>
  <c r="BP40" i="34"/>
  <c r="BO40" i="34"/>
  <c r="BN40" i="34"/>
  <c r="BM40" i="34"/>
  <c r="BL40" i="34"/>
  <c r="BK40" i="34"/>
  <c r="BJ40" i="34"/>
  <c r="BI40" i="34"/>
  <c r="BH40" i="34"/>
  <c r="D40" i="34"/>
  <c r="DF39" i="34"/>
  <c r="DE39" i="34"/>
  <c r="DD39" i="34"/>
  <c r="DC39" i="34"/>
  <c r="DB39" i="34"/>
  <c r="DA39" i="34"/>
  <c r="CZ39" i="34"/>
  <c r="CY39" i="34"/>
  <c r="CX39" i="34"/>
  <c r="CW39" i="34"/>
  <c r="CV39" i="34"/>
  <c r="CU39" i="34"/>
  <c r="CT39" i="34"/>
  <c r="CS39" i="34"/>
  <c r="CR39" i="34"/>
  <c r="CQ39" i="34"/>
  <c r="CP39" i="34"/>
  <c r="CO39" i="34"/>
  <c r="CN39" i="34"/>
  <c r="CM39" i="34"/>
  <c r="CL39" i="34"/>
  <c r="CK39" i="34"/>
  <c r="CJ39" i="34"/>
  <c r="CI39" i="34"/>
  <c r="CH39" i="34"/>
  <c r="CF39" i="34"/>
  <c r="CE39" i="34"/>
  <c r="CD39" i="34"/>
  <c r="CC39" i="34"/>
  <c r="CB39" i="34"/>
  <c r="CA39" i="34"/>
  <c r="BZ39" i="34"/>
  <c r="BY39" i="34"/>
  <c r="BX39" i="34"/>
  <c r="BW39" i="34"/>
  <c r="BV39" i="34"/>
  <c r="BU39" i="34"/>
  <c r="BT39" i="34"/>
  <c r="BS39" i="34"/>
  <c r="BR39" i="34"/>
  <c r="BQ39" i="34"/>
  <c r="BP39" i="34"/>
  <c r="BO39" i="34"/>
  <c r="BN39" i="34"/>
  <c r="BM39" i="34"/>
  <c r="BL39" i="34"/>
  <c r="BK39" i="34"/>
  <c r="BJ39" i="34"/>
  <c r="BI39" i="34"/>
  <c r="BH39" i="34"/>
  <c r="D39" i="34"/>
  <c r="DF38" i="34"/>
  <c r="DE38" i="34"/>
  <c r="DD38" i="34"/>
  <c r="DC38" i="34"/>
  <c r="DB38" i="34"/>
  <c r="DA38" i="34"/>
  <c r="CZ38" i="34"/>
  <c r="CY38" i="34"/>
  <c r="CX38" i="34"/>
  <c r="CW38" i="34"/>
  <c r="CV38" i="34"/>
  <c r="CU38" i="34"/>
  <c r="CT38" i="34"/>
  <c r="CS38" i="34"/>
  <c r="CR38" i="34"/>
  <c r="CQ38" i="34"/>
  <c r="CP38" i="34"/>
  <c r="CO38" i="34"/>
  <c r="CN38" i="34"/>
  <c r="CM38" i="34"/>
  <c r="CL38" i="34"/>
  <c r="CK38" i="34"/>
  <c r="CJ38" i="34"/>
  <c r="CI38" i="34"/>
  <c r="CH38" i="34"/>
  <c r="CF38" i="34"/>
  <c r="CE38" i="34"/>
  <c r="CD38" i="34"/>
  <c r="CC38" i="34"/>
  <c r="CB38" i="34"/>
  <c r="CA38" i="34"/>
  <c r="BZ38" i="34"/>
  <c r="BY38" i="34"/>
  <c r="BX38" i="34"/>
  <c r="BW38" i="34"/>
  <c r="BV38" i="34"/>
  <c r="BU38" i="34"/>
  <c r="BT38" i="34"/>
  <c r="BS38" i="34"/>
  <c r="BR38" i="34"/>
  <c r="BQ38" i="34"/>
  <c r="BP38" i="34"/>
  <c r="BO38" i="34"/>
  <c r="BN38" i="34"/>
  <c r="BM38" i="34"/>
  <c r="BL38" i="34"/>
  <c r="BK38" i="34"/>
  <c r="BJ38" i="34"/>
  <c r="BI38" i="34"/>
  <c r="BH38" i="34"/>
  <c r="D38" i="34"/>
  <c r="DF37" i="34"/>
  <c r="DE37" i="34"/>
  <c r="DD37" i="34"/>
  <c r="DC37" i="34"/>
  <c r="DB37" i="34"/>
  <c r="DA37" i="34"/>
  <c r="CZ37" i="34"/>
  <c r="CY37" i="34"/>
  <c r="CX37" i="34"/>
  <c r="CW37" i="34"/>
  <c r="CV37" i="34"/>
  <c r="CU37" i="34"/>
  <c r="CT37" i="34"/>
  <c r="CS37" i="34"/>
  <c r="CR37" i="34"/>
  <c r="CQ37" i="34"/>
  <c r="CP37" i="34"/>
  <c r="CO37" i="34"/>
  <c r="CN37" i="34"/>
  <c r="CM37" i="34"/>
  <c r="CL37" i="34"/>
  <c r="CK37" i="34"/>
  <c r="CJ37" i="34"/>
  <c r="CI37" i="34"/>
  <c r="CH37" i="34"/>
  <c r="CF37" i="34"/>
  <c r="CE37" i="34"/>
  <c r="CD37" i="34"/>
  <c r="CC37" i="34"/>
  <c r="CB37" i="34"/>
  <c r="CA37" i="34"/>
  <c r="BZ37" i="34"/>
  <c r="BY37" i="34"/>
  <c r="BX37" i="34"/>
  <c r="BW37" i="34"/>
  <c r="BV37" i="34"/>
  <c r="BU37" i="34"/>
  <c r="BT37" i="34"/>
  <c r="BS37" i="34"/>
  <c r="BR37" i="34"/>
  <c r="BQ37" i="34"/>
  <c r="BP37" i="34"/>
  <c r="BO37" i="34"/>
  <c r="BN37" i="34"/>
  <c r="BM37" i="34"/>
  <c r="BL37" i="34"/>
  <c r="BK37" i="34"/>
  <c r="BJ37" i="34"/>
  <c r="BI37" i="34"/>
  <c r="BH37" i="34"/>
  <c r="D37" i="34"/>
  <c r="DF36" i="34"/>
  <c r="DE36" i="34"/>
  <c r="DD36" i="34"/>
  <c r="DC36" i="34"/>
  <c r="DB36" i="34"/>
  <c r="DA36" i="34"/>
  <c r="CZ36" i="34"/>
  <c r="CY36" i="34"/>
  <c r="CX36" i="34"/>
  <c r="CW36" i="34"/>
  <c r="CV36" i="34"/>
  <c r="CU36" i="34"/>
  <c r="CT36" i="34"/>
  <c r="CS36" i="34"/>
  <c r="CR36" i="34"/>
  <c r="CQ36" i="34"/>
  <c r="CP36" i="34"/>
  <c r="CO36" i="34"/>
  <c r="CN36" i="34"/>
  <c r="CM36" i="34"/>
  <c r="CL36" i="34"/>
  <c r="CK36" i="34"/>
  <c r="CJ36" i="34"/>
  <c r="CI36" i="34"/>
  <c r="CH36" i="34"/>
  <c r="CF36" i="34"/>
  <c r="CE36" i="34"/>
  <c r="CD36" i="34"/>
  <c r="CC36" i="34"/>
  <c r="CB36" i="34"/>
  <c r="CA36" i="34"/>
  <c r="BZ36" i="34"/>
  <c r="BY36" i="34"/>
  <c r="BX36" i="34"/>
  <c r="BW36" i="34"/>
  <c r="BV36" i="34"/>
  <c r="BU36" i="34"/>
  <c r="BT36" i="34"/>
  <c r="BS36" i="34"/>
  <c r="BR36" i="34"/>
  <c r="BQ36" i="34"/>
  <c r="BP36" i="34"/>
  <c r="BO36" i="34"/>
  <c r="BN36" i="34"/>
  <c r="BM36" i="34"/>
  <c r="BL36" i="34"/>
  <c r="BK36" i="34"/>
  <c r="BJ36" i="34"/>
  <c r="BI36" i="34"/>
  <c r="BH36" i="34"/>
  <c r="D36" i="34"/>
  <c r="DF35" i="34"/>
  <c r="DE35" i="34"/>
  <c r="DD35" i="34"/>
  <c r="DC35" i="34"/>
  <c r="DB35" i="34"/>
  <c r="DA35" i="34"/>
  <c r="CZ35" i="34"/>
  <c r="CY35" i="34"/>
  <c r="CX35" i="34"/>
  <c r="CW35" i="34"/>
  <c r="CV35" i="34"/>
  <c r="CU35" i="34"/>
  <c r="CT35" i="34"/>
  <c r="CS35" i="34"/>
  <c r="CR35" i="34"/>
  <c r="CQ35" i="34"/>
  <c r="CP35" i="34"/>
  <c r="CO35" i="34"/>
  <c r="CN35" i="34"/>
  <c r="CM35" i="34"/>
  <c r="CL35" i="34"/>
  <c r="CK35" i="34"/>
  <c r="CJ35" i="34"/>
  <c r="CI35" i="34"/>
  <c r="CH35" i="34"/>
  <c r="CF35" i="34"/>
  <c r="CE35" i="34"/>
  <c r="CD35" i="34"/>
  <c r="CC35" i="34"/>
  <c r="CB35" i="34"/>
  <c r="CA35" i="34"/>
  <c r="BZ35" i="34"/>
  <c r="BY35" i="34"/>
  <c r="BX35" i="34"/>
  <c r="BW35" i="34"/>
  <c r="BV35" i="34"/>
  <c r="BU35" i="34"/>
  <c r="BT35" i="34"/>
  <c r="BS35" i="34"/>
  <c r="BR35" i="34"/>
  <c r="BQ35" i="34"/>
  <c r="BP35" i="34"/>
  <c r="BO35" i="34"/>
  <c r="BN35" i="34"/>
  <c r="BM35" i="34"/>
  <c r="BL35" i="34"/>
  <c r="BK35" i="34"/>
  <c r="BJ35" i="34"/>
  <c r="BI35" i="34"/>
  <c r="BH35" i="34"/>
  <c r="D35" i="34"/>
  <c r="DF34" i="34"/>
  <c r="DE34" i="34"/>
  <c r="DD34" i="34"/>
  <c r="DC34" i="34"/>
  <c r="DB34" i="34"/>
  <c r="DA34" i="34"/>
  <c r="CZ34" i="34"/>
  <c r="CY34" i="34"/>
  <c r="CX34" i="34"/>
  <c r="CW34" i="34"/>
  <c r="CV34" i="34"/>
  <c r="CU34" i="34"/>
  <c r="CT34" i="34"/>
  <c r="CS34" i="34"/>
  <c r="CR34" i="34"/>
  <c r="CQ34" i="34"/>
  <c r="CP34" i="34"/>
  <c r="CO34" i="34"/>
  <c r="CN34" i="34"/>
  <c r="CM34" i="34"/>
  <c r="CL34" i="34"/>
  <c r="CK34" i="34"/>
  <c r="CJ34" i="34"/>
  <c r="CI34" i="34"/>
  <c r="CH34" i="34"/>
  <c r="CF34" i="34"/>
  <c r="CE34" i="34"/>
  <c r="CD34" i="34"/>
  <c r="CC34" i="34"/>
  <c r="CB34" i="34"/>
  <c r="CA34" i="34"/>
  <c r="BZ34" i="34"/>
  <c r="BY34" i="34"/>
  <c r="BX34" i="34"/>
  <c r="BW34" i="34"/>
  <c r="BV34" i="34"/>
  <c r="BU34" i="34"/>
  <c r="BT34" i="34"/>
  <c r="BS34" i="34"/>
  <c r="BR34" i="34"/>
  <c r="BQ34" i="34"/>
  <c r="BP34" i="34"/>
  <c r="BO34" i="34"/>
  <c r="BN34" i="34"/>
  <c r="BM34" i="34"/>
  <c r="BL34" i="34"/>
  <c r="BK34" i="34"/>
  <c r="BJ34" i="34"/>
  <c r="BI34" i="34"/>
  <c r="BH34" i="34"/>
  <c r="D34" i="34"/>
  <c r="DF33" i="34"/>
  <c r="DE33" i="34"/>
  <c r="DD33" i="34"/>
  <c r="DC33" i="34"/>
  <c r="DB33" i="34"/>
  <c r="DA33" i="34"/>
  <c r="CZ33" i="34"/>
  <c r="CY33" i="34"/>
  <c r="CX33" i="34"/>
  <c r="CW33" i="34"/>
  <c r="CV33" i="34"/>
  <c r="CU33" i="34"/>
  <c r="CT33" i="34"/>
  <c r="CS33" i="34"/>
  <c r="CR33" i="34"/>
  <c r="CQ33" i="34"/>
  <c r="CP33" i="34"/>
  <c r="CO33" i="34"/>
  <c r="CN33" i="34"/>
  <c r="CM33" i="34"/>
  <c r="CL33" i="34"/>
  <c r="CK33" i="34"/>
  <c r="CJ33" i="34"/>
  <c r="CI33" i="34"/>
  <c r="CH33" i="34"/>
  <c r="CF33" i="34"/>
  <c r="CE33" i="34"/>
  <c r="CD33" i="34"/>
  <c r="CC33" i="34"/>
  <c r="CB33" i="34"/>
  <c r="CA33" i="34"/>
  <c r="BZ33" i="34"/>
  <c r="BY33" i="34"/>
  <c r="BX33" i="34"/>
  <c r="BW33" i="34"/>
  <c r="BV33" i="34"/>
  <c r="BU33" i="34"/>
  <c r="BT33" i="34"/>
  <c r="BS33" i="34"/>
  <c r="BR33" i="34"/>
  <c r="BQ33" i="34"/>
  <c r="BP33" i="34"/>
  <c r="BO33" i="34"/>
  <c r="BN33" i="34"/>
  <c r="BM33" i="34"/>
  <c r="BL33" i="34"/>
  <c r="BK33" i="34"/>
  <c r="BJ33" i="34"/>
  <c r="BI33" i="34"/>
  <c r="BH33" i="34"/>
  <c r="D33" i="34"/>
  <c r="DF32" i="34"/>
  <c r="DE32" i="34"/>
  <c r="DD32" i="34"/>
  <c r="DC32" i="34"/>
  <c r="DB32" i="34"/>
  <c r="DA32" i="34"/>
  <c r="CZ32" i="34"/>
  <c r="CY32" i="34"/>
  <c r="CX32" i="34"/>
  <c r="CW32" i="34"/>
  <c r="CV32" i="34"/>
  <c r="CU32" i="34"/>
  <c r="CT32" i="34"/>
  <c r="CS32" i="34"/>
  <c r="CR32" i="34"/>
  <c r="CQ32" i="34"/>
  <c r="CP32" i="34"/>
  <c r="CO32" i="34"/>
  <c r="CN32" i="34"/>
  <c r="CM32" i="34"/>
  <c r="CL32" i="34"/>
  <c r="CK32" i="34"/>
  <c r="CJ32" i="34"/>
  <c r="CI32" i="34"/>
  <c r="CH32" i="34"/>
  <c r="CF32" i="34"/>
  <c r="CE32" i="34"/>
  <c r="CD32" i="34"/>
  <c r="CC32" i="34"/>
  <c r="CB32" i="34"/>
  <c r="CA32" i="34"/>
  <c r="BZ32" i="34"/>
  <c r="BY32" i="34"/>
  <c r="BX32" i="34"/>
  <c r="BW32" i="34"/>
  <c r="BV32" i="34"/>
  <c r="BU32" i="34"/>
  <c r="BT32" i="34"/>
  <c r="BS32" i="34"/>
  <c r="BR32" i="34"/>
  <c r="BQ32" i="34"/>
  <c r="BP32" i="34"/>
  <c r="BO32" i="34"/>
  <c r="BN32" i="34"/>
  <c r="BM32" i="34"/>
  <c r="BL32" i="34"/>
  <c r="BK32" i="34"/>
  <c r="BJ32" i="34"/>
  <c r="BI32" i="34"/>
  <c r="BH32" i="34"/>
  <c r="D32" i="34"/>
  <c r="DF31" i="34"/>
  <c r="DE31" i="34"/>
  <c r="DD31" i="34"/>
  <c r="DC31" i="34"/>
  <c r="DB31" i="34"/>
  <c r="DA31" i="34"/>
  <c r="CZ31" i="34"/>
  <c r="CY31" i="34"/>
  <c r="CX31" i="34"/>
  <c r="CW31" i="34"/>
  <c r="CV31" i="34"/>
  <c r="CU31" i="34"/>
  <c r="CT31" i="34"/>
  <c r="CS31" i="34"/>
  <c r="CR31" i="34"/>
  <c r="CQ31" i="34"/>
  <c r="CP31" i="34"/>
  <c r="CO31" i="34"/>
  <c r="CN31" i="34"/>
  <c r="CM31" i="34"/>
  <c r="CL31" i="34"/>
  <c r="CK31" i="34"/>
  <c r="CJ31" i="34"/>
  <c r="CI31" i="34"/>
  <c r="CH31" i="34"/>
  <c r="CF31" i="34"/>
  <c r="CE31" i="34"/>
  <c r="CD31" i="34"/>
  <c r="CC31" i="34"/>
  <c r="CB31" i="34"/>
  <c r="CA31" i="34"/>
  <c r="BZ31" i="34"/>
  <c r="BY31" i="34"/>
  <c r="BX31" i="34"/>
  <c r="BW31" i="34"/>
  <c r="BV31" i="34"/>
  <c r="BU31" i="34"/>
  <c r="BT31" i="34"/>
  <c r="BS31" i="34"/>
  <c r="BR31" i="34"/>
  <c r="BQ31" i="34"/>
  <c r="BP31" i="34"/>
  <c r="BO31" i="34"/>
  <c r="BN31" i="34"/>
  <c r="BM31" i="34"/>
  <c r="BL31" i="34"/>
  <c r="BK31" i="34"/>
  <c r="BJ31" i="34"/>
  <c r="BI31" i="34"/>
  <c r="BH31" i="34"/>
  <c r="D31" i="34"/>
  <c r="DF30" i="34"/>
  <c r="DE30" i="34"/>
  <c r="DD30" i="34"/>
  <c r="DC30" i="34"/>
  <c r="DB30" i="34"/>
  <c r="DA30" i="34"/>
  <c r="CZ30" i="34"/>
  <c r="CY30" i="34"/>
  <c r="CX30" i="34"/>
  <c r="CW30" i="34"/>
  <c r="CV30" i="34"/>
  <c r="CU30" i="34"/>
  <c r="CT30" i="34"/>
  <c r="CS30" i="34"/>
  <c r="CR30" i="34"/>
  <c r="CQ30" i="34"/>
  <c r="CP30" i="34"/>
  <c r="CO30" i="34"/>
  <c r="CN30" i="34"/>
  <c r="CM30" i="34"/>
  <c r="CL30" i="34"/>
  <c r="CK30" i="34"/>
  <c r="CJ30" i="34"/>
  <c r="CI30" i="34"/>
  <c r="CH30" i="34"/>
  <c r="CF30" i="34"/>
  <c r="CE30" i="34"/>
  <c r="CD30" i="34"/>
  <c r="CC30" i="34"/>
  <c r="CB30" i="34"/>
  <c r="CA30" i="34"/>
  <c r="BZ30" i="34"/>
  <c r="BY30" i="34"/>
  <c r="BX30" i="34"/>
  <c r="BW30" i="34"/>
  <c r="BV30" i="34"/>
  <c r="BU30" i="34"/>
  <c r="BT30" i="34"/>
  <c r="BS30" i="34"/>
  <c r="BR30" i="34"/>
  <c r="BQ30" i="34"/>
  <c r="BP30" i="34"/>
  <c r="BO30" i="34"/>
  <c r="BN30" i="34"/>
  <c r="BM30" i="34"/>
  <c r="BL30" i="34"/>
  <c r="BK30" i="34"/>
  <c r="BJ30" i="34"/>
  <c r="BI30" i="34"/>
  <c r="BH30" i="34"/>
  <c r="D30" i="34"/>
  <c r="DF29" i="34"/>
  <c r="DE29" i="34"/>
  <c r="DD29" i="34"/>
  <c r="DC29" i="34"/>
  <c r="DB29" i="34"/>
  <c r="DA29" i="34"/>
  <c r="CZ29" i="34"/>
  <c r="CY29" i="34"/>
  <c r="CX29" i="34"/>
  <c r="CW29" i="34"/>
  <c r="CV29" i="34"/>
  <c r="CU29" i="34"/>
  <c r="CT29" i="34"/>
  <c r="CS29" i="34"/>
  <c r="CR29" i="34"/>
  <c r="CQ29" i="34"/>
  <c r="CP29" i="34"/>
  <c r="CO29" i="34"/>
  <c r="CN29" i="34"/>
  <c r="CM29" i="34"/>
  <c r="CL29" i="34"/>
  <c r="CK29" i="34"/>
  <c r="CJ29" i="34"/>
  <c r="CI29" i="34"/>
  <c r="CH29" i="34"/>
  <c r="CF29" i="34"/>
  <c r="CE29" i="34"/>
  <c r="CD29" i="34"/>
  <c r="CC29" i="34"/>
  <c r="CB29" i="34"/>
  <c r="CA29" i="34"/>
  <c r="BZ29" i="34"/>
  <c r="BY29" i="34"/>
  <c r="BX29" i="34"/>
  <c r="BW29" i="34"/>
  <c r="BV29" i="34"/>
  <c r="BU29" i="34"/>
  <c r="BT29" i="34"/>
  <c r="BS29" i="34"/>
  <c r="BR29" i="34"/>
  <c r="BQ29" i="34"/>
  <c r="BP29" i="34"/>
  <c r="BO29" i="34"/>
  <c r="BN29" i="34"/>
  <c r="BM29" i="34"/>
  <c r="BL29" i="34"/>
  <c r="BK29" i="34"/>
  <c r="BJ29" i="34"/>
  <c r="BI29" i="34"/>
  <c r="BH29" i="34"/>
  <c r="D29" i="34"/>
  <c r="DF28" i="34"/>
  <c r="DE28" i="34"/>
  <c r="DD28" i="34"/>
  <c r="DC28" i="34"/>
  <c r="DB28" i="34"/>
  <c r="DA28" i="34"/>
  <c r="CZ28" i="34"/>
  <c r="CY28" i="34"/>
  <c r="CX28" i="34"/>
  <c r="CW28" i="34"/>
  <c r="CV28" i="34"/>
  <c r="CU28" i="34"/>
  <c r="CT28" i="34"/>
  <c r="CS28" i="34"/>
  <c r="CR28" i="34"/>
  <c r="CQ28" i="34"/>
  <c r="CP28" i="34"/>
  <c r="CO28" i="34"/>
  <c r="CN28" i="34"/>
  <c r="CM28" i="34"/>
  <c r="CL28" i="34"/>
  <c r="CK28" i="34"/>
  <c r="CJ28" i="34"/>
  <c r="CI28" i="34"/>
  <c r="CH28" i="34"/>
  <c r="CF28" i="34"/>
  <c r="CE28" i="34"/>
  <c r="CD28" i="34"/>
  <c r="CC28" i="34"/>
  <c r="CB28" i="34"/>
  <c r="CA28" i="34"/>
  <c r="BZ28" i="34"/>
  <c r="BY28" i="34"/>
  <c r="BX28" i="34"/>
  <c r="BW28" i="34"/>
  <c r="BV28" i="34"/>
  <c r="BU28" i="34"/>
  <c r="BT28" i="34"/>
  <c r="BS28" i="34"/>
  <c r="BR28" i="34"/>
  <c r="BQ28" i="34"/>
  <c r="BP28" i="34"/>
  <c r="BO28" i="34"/>
  <c r="BN28" i="34"/>
  <c r="BM28" i="34"/>
  <c r="BL28" i="34"/>
  <c r="BK28" i="34"/>
  <c r="BJ28" i="34"/>
  <c r="BI28" i="34"/>
  <c r="BH28" i="34"/>
  <c r="D28" i="34"/>
  <c r="DF27" i="34"/>
  <c r="DE27" i="34"/>
  <c r="DD27" i="34"/>
  <c r="DC27" i="34"/>
  <c r="DB27" i="34"/>
  <c r="DA27" i="34"/>
  <c r="CZ27" i="34"/>
  <c r="CY27" i="34"/>
  <c r="CX27" i="34"/>
  <c r="CW27" i="34"/>
  <c r="CV27" i="34"/>
  <c r="CU27" i="34"/>
  <c r="CT27" i="34"/>
  <c r="CS27" i="34"/>
  <c r="CR27" i="34"/>
  <c r="CQ27" i="34"/>
  <c r="CP27" i="34"/>
  <c r="CO27" i="34"/>
  <c r="CN27" i="34"/>
  <c r="CM27" i="34"/>
  <c r="CL27" i="34"/>
  <c r="CK27" i="34"/>
  <c r="CJ27" i="34"/>
  <c r="CI27" i="34"/>
  <c r="CH27" i="34"/>
  <c r="CF27" i="34"/>
  <c r="CE27" i="34"/>
  <c r="CD27" i="34"/>
  <c r="CC27" i="34"/>
  <c r="CB27" i="34"/>
  <c r="CA27" i="34"/>
  <c r="BZ27" i="34"/>
  <c r="BY27" i="34"/>
  <c r="BX27" i="34"/>
  <c r="BW27" i="34"/>
  <c r="BV27" i="34"/>
  <c r="BU27" i="34"/>
  <c r="BT27" i="34"/>
  <c r="BS27" i="34"/>
  <c r="BR27" i="34"/>
  <c r="BQ27" i="34"/>
  <c r="BP27" i="34"/>
  <c r="BO27" i="34"/>
  <c r="BN27" i="34"/>
  <c r="BM27" i="34"/>
  <c r="BL27" i="34"/>
  <c r="BK27" i="34"/>
  <c r="BJ27" i="34"/>
  <c r="BI27" i="34"/>
  <c r="BH27" i="34"/>
  <c r="D27" i="34"/>
  <c r="DF26" i="34"/>
  <c r="DE26" i="34"/>
  <c r="DD26" i="34"/>
  <c r="DC26" i="34"/>
  <c r="DB26" i="34"/>
  <c r="DA26" i="34"/>
  <c r="CZ26" i="34"/>
  <c r="CY26" i="34"/>
  <c r="CX26" i="34"/>
  <c r="CW26" i="34"/>
  <c r="CV26" i="34"/>
  <c r="CU26" i="34"/>
  <c r="CT26" i="34"/>
  <c r="CS26" i="34"/>
  <c r="CR26" i="34"/>
  <c r="CQ26" i="34"/>
  <c r="CP26" i="34"/>
  <c r="CO26" i="34"/>
  <c r="CN26" i="34"/>
  <c r="CM26" i="34"/>
  <c r="CL26" i="34"/>
  <c r="CK26" i="34"/>
  <c r="CJ26" i="34"/>
  <c r="CI26" i="34"/>
  <c r="CH26" i="34"/>
  <c r="CF26" i="34"/>
  <c r="CE26" i="34"/>
  <c r="CD26" i="34"/>
  <c r="CC26" i="34"/>
  <c r="CB26" i="34"/>
  <c r="CA26" i="34"/>
  <c r="BZ26" i="34"/>
  <c r="BY26" i="34"/>
  <c r="BX26" i="34"/>
  <c r="BW26" i="34"/>
  <c r="BV26" i="34"/>
  <c r="BU26" i="34"/>
  <c r="BT26" i="34"/>
  <c r="BS26" i="34"/>
  <c r="BR26" i="34"/>
  <c r="BQ26" i="34"/>
  <c r="BP26" i="34"/>
  <c r="BO26" i="34"/>
  <c r="BN26" i="34"/>
  <c r="BM26" i="34"/>
  <c r="BL26" i="34"/>
  <c r="BK26" i="34"/>
  <c r="BJ26" i="34"/>
  <c r="BI26" i="34"/>
  <c r="BH26" i="34"/>
  <c r="D26" i="34"/>
  <c r="DF25" i="34"/>
  <c r="DE25" i="34"/>
  <c r="DD25" i="34"/>
  <c r="DC25" i="34"/>
  <c r="DB25" i="34"/>
  <c r="DA25" i="34"/>
  <c r="CZ25" i="34"/>
  <c r="CY25" i="34"/>
  <c r="CX25" i="34"/>
  <c r="CW25" i="34"/>
  <c r="CV25" i="34"/>
  <c r="CU25" i="34"/>
  <c r="CT25" i="34"/>
  <c r="CS25" i="34"/>
  <c r="CR25" i="34"/>
  <c r="CQ25" i="34"/>
  <c r="CP25" i="34"/>
  <c r="CO25" i="34"/>
  <c r="CN25" i="34"/>
  <c r="CM25" i="34"/>
  <c r="CL25" i="34"/>
  <c r="CK25" i="34"/>
  <c r="CJ25" i="34"/>
  <c r="CI25" i="34"/>
  <c r="CH25" i="34"/>
  <c r="CF25" i="34"/>
  <c r="CE25" i="34"/>
  <c r="CD25" i="34"/>
  <c r="CC25" i="34"/>
  <c r="CB25" i="34"/>
  <c r="CA25" i="34"/>
  <c r="BZ25" i="34"/>
  <c r="BY25" i="34"/>
  <c r="BX25" i="34"/>
  <c r="BW25" i="34"/>
  <c r="BV25" i="34"/>
  <c r="BU25" i="34"/>
  <c r="BT25" i="34"/>
  <c r="BS25" i="34"/>
  <c r="BR25" i="34"/>
  <c r="BQ25" i="34"/>
  <c r="BP25" i="34"/>
  <c r="BO25" i="34"/>
  <c r="BN25" i="34"/>
  <c r="BM25" i="34"/>
  <c r="BL25" i="34"/>
  <c r="BK25" i="34"/>
  <c r="BJ25" i="34"/>
  <c r="BI25" i="34"/>
  <c r="BH25" i="34"/>
  <c r="D25" i="34"/>
  <c r="DF24" i="34"/>
  <c r="DE24" i="34"/>
  <c r="DD24" i="34"/>
  <c r="DC24" i="34"/>
  <c r="DB24" i="34"/>
  <c r="DA24" i="34"/>
  <c r="CZ24" i="34"/>
  <c r="CY24" i="34"/>
  <c r="CX24" i="34"/>
  <c r="CW24" i="34"/>
  <c r="CV24" i="34"/>
  <c r="CU24" i="34"/>
  <c r="CT24" i="34"/>
  <c r="CS24" i="34"/>
  <c r="CR24" i="34"/>
  <c r="CQ24" i="34"/>
  <c r="CP24" i="34"/>
  <c r="CO24" i="34"/>
  <c r="CN24" i="34"/>
  <c r="CM24" i="34"/>
  <c r="CL24" i="34"/>
  <c r="CK24" i="34"/>
  <c r="CJ24" i="34"/>
  <c r="CI24" i="34"/>
  <c r="CH24" i="34"/>
  <c r="CF24" i="34"/>
  <c r="CE24" i="34"/>
  <c r="CD24" i="34"/>
  <c r="CC24" i="34"/>
  <c r="CB24" i="34"/>
  <c r="CA24" i="34"/>
  <c r="BZ24" i="34"/>
  <c r="BY24" i="34"/>
  <c r="BX24" i="34"/>
  <c r="BW24" i="34"/>
  <c r="BV24" i="34"/>
  <c r="BU24" i="34"/>
  <c r="BT24" i="34"/>
  <c r="BS24" i="34"/>
  <c r="BR24" i="34"/>
  <c r="BQ24" i="34"/>
  <c r="BP24" i="34"/>
  <c r="BO24" i="34"/>
  <c r="BN24" i="34"/>
  <c r="BM24" i="34"/>
  <c r="BL24" i="34"/>
  <c r="BK24" i="34"/>
  <c r="BJ24" i="34"/>
  <c r="BI24" i="34"/>
  <c r="BH24" i="34"/>
  <c r="D24" i="34"/>
  <c r="DF23" i="34"/>
  <c r="DE23" i="34"/>
  <c r="DD23" i="34"/>
  <c r="DC23" i="34"/>
  <c r="DB23" i="34"/>
  <c r="DA23" i="34"/>
  <c r="CZ23" i="34"/>
  <c r="CY23" i="34"/>
  <c r="CX23" i="34"/>
  <c r="CW23" i="34"/>
  <c r="CV23" i="34"/>
  <c r="CU23" i="34"/>
  <c r="CT23" i="34"/>
  <c r="CS23" i="34"/>
  <c r="CR23" i="34"/>
  <c r="CQ23" i="34"/>
  <c r="CP23" i="34"/>
  <c r="CO23" i="34"/>
  <c r="CN23" i="34"/>
  <c r="CM23" i="34"/>
  <c r="CL23" i="34"/>
  <c r="CK23" i="34"/>
  <c r="CJ23" i="34"/>
  <c r="CI23" i="34"/>
  <c r="CH23" i="34"/>
  <c r="CF23" i="34"/>
  <c r="CE23" i="34"/>
  <c r="CD23" i="34"/>
  <c r="CC23" i="34"/>
  <c r="CB23" i="34"/>
  <c r="CA23" i="34"/>
  <c r="BZ23" i="34"/>
  <c r="BY23" i="34"/>
  <c r="BX23" i="34"/>
  <c r="BW23" i="34"/>
  <c r="BV23" i="34"/>
  <c r="BU23" i="34"/>
  <c r="BT23" i="34"/>
  <c r="BS23" i="34"/>
  <c r="BR23" i="34"/>
  <c r="BQ23" i="34"/>
  <c r="BP23" i="34"/>
  <c r="BO23" i="34"/>
  <c r="BN23" i="34"/>
  <c r="BM23" i="34"/>
  <c r="BL23" i="34"/>
  <c r="BK23" i="34"/>
  <c r="BJ23" i="34"/>
  <c r="BI23" i="34"/>
  <c r="BH23" i="34"/>
  <c r="D23" i="34"/>
  <c r="DF22" i="34"/>
  <c r="DE22" i="34"/>
  <c r="DD22" i="34"/>
  <c r="DC22" i="34"/>
  <c r="DB22" i="34"/>
  <c r="DA22" i="34"/>
  <c r="CZ22" i="34"/>
  <c r="CY22" i="34"/>
  <c r="CX22" i="34"/>
  <c r="CW22" i="34"/>
  <c r="CV22" i="34"/>
  <c r="CU22" i="34"/>
  <c r="CT22" i="34"/>
  <c r="CS22" i="34"/>
  <c r="CR22" i="34"/>
  <c r="CQ22" i="34"/>
  <c r="CP22" i="34"/>
  <c r="CO22" i="34"/>
  <c r="CN22" i="34"/>
  <c r="CM22" i="34"/>
  <c r="CL22" i="34"/>
  <c r="CK22" i="34"/>
  <c r="CJ22" i="34"/>
  <c r="CI22" i="34"/>
  <c r="CH22" i="34"/>
  <c r="CF22" i="34"/>
  <c r="CE22" i="34"/>
  <c r="CD22" i="34"/>
  <c r="CC22" i="34"/>
  <c r="CB22" i="34"/>
  <c r="CA22" i="34"/>
  <c r="BZ22" i="34"/>
  <c r="BY22" i="34"/>
  <c r="BX22" i="34"/>
  <c r="BW22" i="34"/>
  <c r="BV22" i="34"/>
  <c r="BU22" i="34"/>
  <c r="BT22" i="34"/>
  <c r="BS22" i="34"/>
  <c r="BR22" i="34"/>
  <c r="BQ22" i="34"/>
  <c r="BP22" i="34"/>
  <c r="BO22" i="34"/>
  <c r="BN22" i="34"/>
  <c r="BM22" i="34"/>
  <c r="BL22" i="34"/>
  <c r="BK22" i="34"/>
  <c r="BJ22" i="34"/>
  <c r="BI22" i="34"/>
  <c r="BH22" i="34"/>
  <c r="D22" i="34"/>
  <c r="DF21" i="34"/>
  <c r="DE21" i="34"/>
  <c r="DD21" i="34"/>
  <c r="DC21" i="34"/>
  <c r="DB21" i="34"/>
  <c r="DA21" i="34"/>
  <c r="CZ21" i="34"/>
  <c r="CY21" i="34"/>
  <c r="CX21" i="34"/>
  <c r="CW21" i="34"/>
  <c r="CV21" i="34"/>
  <c r="CU21" i="34"/>
  <c r="CT21" i="34"/>
  <c r="CS21" i="34"/>
  <c r="CR21" i="34"/>
  <c r="CQ21" i="34"/>
  <c r="CP21" i="34"/>
  <c r="CO21" i="34"/>
  <c r="CN21" i="34"/>
  <c r="CM21" i="34"/>
  <c r="CL21" i="34"/>
  <c r="CK21" i="34"/>
  <c r="CJ21" i="34"/>
  <c r="CI21" i="34"/>
  <c r="CH21" i="34"/>
  <c r="CF21" i="34"/>
  <c r="CE21" i="34"/>
  <c r="CD21" i="34"/>
  <c r="CC21" i="34"/>
  <c r="CB21" i="34"/>
  <c r="CA21" i="34"/>
  <c r="BZ21" i="34"/>
  <c r="BY21" i="34"/>
  <c r="BX21" i="34"/>
  <c r="BW21" i="34"/>
  <c r="BV21" i="34"/>
  <c r="BU21" i="34"/>
  <c r="BT21" i="34"/>
  <c r="BS21" i="34"/>
  <c r="BR21" i="34"/>
  <c r="BQ21" i="34"/>
  <c r="BP21" i="34"/>
  <c r="BO21" i="34"/>
  <c r="BN21" i="34"/>
  <c r="BM21" i="34"/>
  <c r="BL21" i="34"/>
  <c r="BK21" i="34"/>
  <c r="BJ21" i="34"/>
  <c r="BI21" i="34"/>
  <c r="BH21" i="34"/>
  <c r="D21" i="34"/>
  <c r="DF20" i="34"/>
  <c r="DE20" i="34"/>
  <c r="DD20" i="34"/>
  <c r="DC20" i="34"/>
  <c r="DB20" i="34"/>
  <c r="DA20" i="34"/>
  <c r="CZ20" i="34"/>
  <c r="CY20" i="34"/>
  <c r="CX20" i="34"/>
  <c r="CW20" i="34"/>
  <c r="CV20" i="34"/>
  <c r="CU20" i="34"/>
  <c r="CT20" i="34"/>
  <c r="CS20" i="34"/>
  <c r="CR20" i="34"/>
  <c r="CQ20" i="34"/>
  <c r="CP20" i="34"/>
  <c r="CO20" i="34"/>
  <c r="CN20" i="34"/>
  <c r="CM20" i="34"/>
  <c r="CL20" i="34"/>
  <c r="CK20" i="34"/>
  <c r="CJ20" i="34"/>
  <c r="CI20" i="34"/>
  <c r="CH20" i="34"/>
  <c r="CF20" i="34"/>
  <c r="CE20" i="34"/>
  <c r="CD20" i="34"/>
  <c r="CC20" i="34"/>
  <c r="CB20" i="34"/>
  <c r="CA20" i="34"/>
  <c r="BZ20" i="34"/>
  <c r="BY20" i="34"/>
  <c r="BX20" i="34"/>
  <c r="BW20" i="34"/>
  <c r="BV20" i="34"/>
  <c r="BU20" i="34"/>
  <c r="BT20" i="34"/>
  <c r="BS20" i="34"/>
  <c r="BR20" i="34"/>
  <c r="BQ20" i="34"/>
  <c r="BP20" i="34"/>
  <c r="BO20" i="34"/>
  <c r="BN20" i="34"/>
  <c r="BM20" i="34"/>
  <c r="BL20" i="34"/>
  <c r="BK20" i="34"/>
  <c r="BJ20" i="34"/>
  <c r="BI20" i="34"/>
  <c r="BH20" i="34"/>
  <c r="D20" i="34"/>
  <c r="DF19" i="34"/>
  <c r="DE19" i="34"/>
  <c r="DD19" i="34"/>
  <c r="DC19" i="34"/>
  <c r="DB19" i="34"/>
  <c r="DA19" i="34"/>
  <c r="CZ19" i="34"/>
  <c r="CY19" i="34"/>
  <c r="CX19" i="34"/>
  <c r="CW19" i="34"/>
  <c r="CV19" i="34"/>
  <c r="CU19" i="34"/>
  <c r="CT19" i="34"/>
  <c r="CS19" i="34"/>
  <c r="CR19" i="34"/>
  <c r="CQ19" i="34"/>
  <c r="CP19" i="34"/>
  <c r="CO19" i="34"/>
  <c r="CN19" i="34"/>
  <c r="CM19" i="34"/>
  <c r="CL19" i="34"/>
  <c r="CK19" i="34"/>
  <c r="CJ19" i="34"/>
  <c r="CI19" i="34"/>
  <c r="CH19" i="34"/>
  <c r="CF19" i="34"/>
  <c r="CE19" i="34"/>
  <c r="CD19" i="34"/>
  <c r="CC19" i="34"/>
  <c r="CB19" i="34"/>
  <c r="CA19" i="34"/>
  <c r="BZ19" i="34"/>
  <c r="BY19" i="34"/>
  <c r="BX19" i="34"/>
  <c r="BW19" i="34"/>
  <c r="BV19" i="34"/>
  <c r="BU19" i="34"/>
  <c r="BT19" i="34"/>
  <c r="BS19" i="34"/>
  <c r="BR19" i="34"/>
  <c r="BQ19" i="34"/>
  <c r="BP19" i="34"/>
  <c r="BO19" i="34"/>
  <c r="BN19" i="34"/>
  <c r="BM19" i="34"/>
  <c r="BL19" i="34"/>
  <c r="BK19" i="34"/>
  <c r="BJ19" i="34"/>
  <c r="BI19" i="34"/>
  <c r="BH19" i="34"/>
  <c r="D19" i="34"/>
  <c r="DF18" i="34"/>
  <c r="DE18" i="34"/>
  <c r="DD18" i="34"/>
  <c r="DC18" i="34"/>
  <c r="DB18" i="34"/>
  <c r="DA18" i="34"/>
  <c r="CZ18" i="34"/>
  <c r="CY18" i="34"/>
  <c r="CX18" i="34"/>
  <c r="CW18" i="34"/>
  <c r="CV18" i="34"/>
  <c r="CU18" i="34"/>
  <c r="CT18" i="34"/>
  <c r="CS18" i="34"/>
  <c r="CR18" i="34"/>
  <c r="CQ18" i="34"/>
  <c r="CP18" i="34"/>
  <c r="CO18" i="34"/>
  <c r="CN18" i="34"/>
  <c r="CM18" i="34"/>
  <c r="CL18" i="34"/>
  <c r="CK18" i="34"/>
  <c r="CJ18" i="34"/>
  <c r="CI18" i="34"/>
  <c r="CH18" i="34"/>
  <c r="CF18" i="34"/>
  <c r="CE18" i="34"/>
  <c r="CD18" i="34"/>
  <c r="CC18" i="34"/>
  <c r="CB18" i="34"/>
  <c r="CA18" i="34"/>
  <c r="BZ18" i="34"/>
  <c r="BY18" i="34"/>
  <c r="BX18" i="34"/>
  <c r="BW18" i="34"/>
  <c r="BV18" i="34"/>
  <c r="BU18" i="34"/>
  <c r="BT18" i="34"/>
  <c r="BS18" i="34"/>
  <c r="BR18" i="34"/>
  <c r="BQ18" i="34"/>
  <c r="BP18" i="34"/>
  <c r="BO18" i="34"/>
  <c r="BN18" i="34"/>
  <c r="BM18" i="34"/>
  <c r="BL18" i="34"/>
  <c r="BK18" i="34"/>
  <c r="BJ18" i="34"/>
  <c r="BI18" i="34"/>
  <c r="BH18" i="34"/>
  <c r="D18" i="34"/>
  <c r="DF17" i="34"/>
  <c r="DE17" i="34"/>
  <c r="DD17" i="34"/>
  <c r="DC17" i="34"/>
  <c r="DB17" i="34"/>
  <c r="DA17" i="34"/>
  <c r="CZ17" i="34"/>
  <c r="CY17" i="34"/>
  <c r="CX17" i="34"/>
  <c r="CW17" i="34"/>
  <c r="CV17" i="34"/>
  <c r="CU17" i="34"/>
  <c r="CT17" i="34"/>
  <c r="CS17" i="34"/>
  <c r="CR17" i="34"/>
  <c r="CQ17" i="34"/>
  <c r="CP17" i="34"/>
  <c r="CO17" i="34"/>
  <c r="CN17" i="34"/>
  <c r="CM17" i="34"/>
  <c r="CL17" i="34"/>
  <c r="CK17" i="34"/>
  <c r="CJ17" i="34"/>
  <c r="CI17" i="34"/>
  <c r="CH17" i="34"/>
  <c r="CF17" i="34"/>
  <c r="CE17" i="34"/>
  <c r="CD17" i="34"/>
  <c r="CC17" i="34"/>
  <c r="CB17" i="34"/>
  <c r="CA17" i="34"/>
  <c r="BZ17" i="34"/>
  <c r="BY17" i="34"/>
  <c r="BX17" i="34"/>
  <c r="BW17" i="34"/>
  <c r="BV17" i="34"/>
  <c r="BU17" i="34"/>
  <c r="BT17" i="34"/>
  <c r="BS17" i="34"/>
  <c r="BR17" i="34"/>
  <c r="BQ17" i="34"/>
  <c r="BP17" i="34"/>
  <c r="BO17" i="34"/>
  <c r="BN17" i="34"/>
  <c r="BM17" i="34"/>
  <c r="BL17" i="34"/>
  <c r="BK17" i="34"/>
  <c r="BJ17" i="34"/>
  <c r="BI17" i="34"/>
  <c r="BH17" i="34"/>
  <c r="D17" i="34"/>
  <c r="DF16" i="34"/>
  <c r="DE16" i="34"/>
  <c r="DD16" i="34"/>
  <c r="DC16" i="34"/>
  <c r="DB16" i="34"/>
  <c r="DA16" i="34"/>
  <c r="CZ16" i="34"/>
  <c r="CY16" i="34"/>
  <c r="CX16" i="34"/>
  <c r="CW16" i="34"/>
  <c r="CV16" i="34"/>
  <c r="CU16" i="34"/>
  <c r="CT16" i="34"/>
  <c r="CS16" i="34"/>
  <c r="CR16" i="34"/>
  <c r="CQ16" i="34"/>
  <c r="CP16" i="34"/>
  <c r="CO16" i="34"/>
  <c r="CN16" i="34"/>
  <c r="CM16" i="34"/>
  <c r="CL16" i="34"/>
  <c r="CK16" i="34"/>
  <c r="CJ16" i="34"/>
  <c r="CI16" i="34"/>
  <c r="CH16" i="34"/>
  <c r="CF16" i="34"/>
  <c r="CE16" i="34"/>
  <c r="CD16" i="34"/>
  <c r="CC16" i="34"/>
  <c r="CB16" i="34"/>
  <c r="CA16" i="34"/>
  <c r="BZ16" i="34"/>
  <c r="BY16" i="34"/>
  <c r="BX16" i="34"/>
  <c r="BW16" i="34"/>
  <c r="BV16" i="34"/>
  <c r="BU16" i="34"/>
  <c r="BT16" i="34"/>
  <c r="BS16" i="34"/>
  <c r="BR16" i="34"/>
  <c r="BQ16" i="34"/>
  <c r="BP16" i="34"/>
  <c r="BO16" i="34"/>
  <c r="BN16" i="34"/>
  <c r="BM16" i="34"/>
  <c r="BL16" i="34"/>
  <c r="BK16" i="34"/>
  <c r="BJ16" i="34"/>
  <c r="BI16" i="34"/>
  <c r="BH16" i="34"/>
  <c r="D16" i="34"/>
  <c r="DF15" i="34"/>
  <c r="DE15" i="34"/>
  <c r="DD15" i="34"/>
  <c r="DC15" i="34"/>
  <c r="DB15" i="34"/>
  <c r="DA15" i="34"/>
  <c r="CZ15" i="34"/>
  <c r="CY15" i="34"/>
  <c r="CX15" i="34"/>
  <c r="CW15" i="34"/>
  <c r="CV15" i="34"/>
  <c r="CU15" i="34"/>
  <c r="CT15" i="34"/>
  <c r="CS15" i="34"/>
  <c r="CR15" i="34"/>
  <c r="CQ15" i="34"/>
  <c r="CP15" i="34"/>
  <c r="CO15" i="34"/>
  <c r="CN15" i="34"/>
  <c r="CM15" i="34"/>
  <c r="CL15" i="34"/>
  <c r="CK15" i="34"/>
  <c r="CJ15" i="34"/>
  <c r="CI15" i="34"/>
  <c r="CH15" i="34"/>
  <c r="CF15" i="34"/>
  <c r="CE15" i="34"/>
  <c r="CD15" i="34"/>
  <c r="CC15" i="34"/>
  <c r="CB15" i="34"/>
  <c r="CA15" i="34"/>
  <c r="BZ15" i="34"/>
  <c r="BY15" i="34"/>
  <c r="BX15" i="34"/>
  <c r="BW15" i="34"/>
  <c r="BV15" i="34"/>
  <c r="BU15" i="34"/>
  <c r="BT15" i="34"/>
  <c r="BS15" i="34"/>
  <c r="BR15" i="34"/>
  <c r="BQ15" i="34"/>
  <c r="BP15" i="34"/>
  <c r="BO15" i="34"/>
  <c r="BN15" i="34"/>
  <c r="BM15" i="34"/>
  <c r="BL15" i="34"/>
  <c r="BK15" i="34"/>
  <c r="BJ15" i="34"/>
  <c r="BI15" i="34"/>
  <c r="BH15" i="34"/>
  <c r="D15" i="34"/>
  <c r="DF14" i="34"/>
  <c r="DE14" i="34"/>
  <c r="DD14" i="34"/>
  <c r="DC14" i="34"/>
  <c r="DB14" i="34"/>
  <c r="DA14" i="34"/>
  <c r="CZ14" i="34"/>
  <c r="CY14" i="34"/>
  <c r="CX14" i="34"/>
  <c r="CW14" i="34"/>
  <c r="CV14" i="34"/>
  <c r="CU14" i="34"/>
  <c r="CT14" i="34"/>
  <c r="CS14" i="34"/>
  <c r="CR14" i="34"/>
  <c r="CQ14" i="34"/>
  <c r="CP14" i="34"/>
  <c r="CO14" i="34"/>
  <c r="CN14" i="34"/>
  <c r="CM14" i="34"/>
  <c r="CL14" i="34"/>
  <c r="CK14" i="34"/>
  <c r="CJ14" i="34"/>
  <c r="CI14" i="34"/>
  <c r="CH14" i="34"/>
  <c r="CF14" i="34"/>
  <c r="CE14" i="34"/>
  <c r="CD14" i="34"/>
  <c r="CC14" i="34"/>
  <c r="CB14" i="34"/>
  <c r="CA14" i="34"/>
  <c r="BZ14" i="34"/>
  <c r="BY14" i="34"/>
  <c r="BX14" i="34"/>
  <c r="BW14" i="34"/>
  <c r="BV14" i="34"/>
  <c r="BU14" i="34"/>
  <c r="BT14" i="34"/>
  <c r="BS14" i="34"/>
  <c r="BR14" i="34"/>
  <c r="BQ14" i="34"/>
  <c r="BP14" i="34"/>
  <c r="BO14" i="34"/>
  <c r="BN14" i="34"/>
  <c r="BM14" i="34"/>
  <c r="BL14" i="34"/>
  <c r="BK14" i="34"/>
  <c r="BJ14" i="34"/>
  <c r="BI14" i="34"/>
  <c r="BH14" i="34"/>
  <c r="D14" i="34"/>
  <c r="DF13" i="34"/>
  <c r="DE13" i="34"/>
  <c r="DD13" i="34"/>
  <c r="DC13" i="34"/>
  <c r="DB13" i="34"/>
  <c r="DA13" i="34"/>
  <c r="CZ13" i="34"/>
  <c r="CY13" i="34"/>
  <c r="CX13" i="34"/>
  <c r="CW13" i="34"/>
  <c r="CV13" i="34"/>
  <c r="CU13" i="34"/>
  <c r="CT13" i="34"/>
  <c r="CS13" i="34"/>
  <c r="CR13" i="34"/>
  <c r="CQ13" i="34"/>
  <c r="CP13" i="34"/>
  <c r="CO13" i="34"/>
  <c r="CN13" i="34"/>
  <c r="CM13" i="34"/>
  <c r="CL13" i="34"/>
  <c r="CK13" i="34"/>
  <c r="CJ13" i="34"/>
  <c r="CI13" i="34"/>
  <c r="CH13" i="34"/>
  <c r="CF13" i="34"/>
  <c r="CE13" i="34"/>
  <c r="CD13" i="34"/>
  <c r="CC13" i="34"/>
  <c r="CB13" i="34"/>
  <c r="CA13" i="34"/>
  <c r="BZ13" i="34"/>
  <c r="BY13" i="34"/>
  <c r="BX13" i="34"/>
  <c r="BW13" i="34"/>
  <c r="BV13" i="34"/>
  <c r="BU13" i="34"/>
  <c r="BT13" i="34"/>
  <c r="BS13" i="34"/>
  <c r="BR13" i="34"/>
  <c r="BQ13" i="34"/>
  <c r="BP13" i="34"/>
  <c r="BO13" i="34"/>
  <c r="BN13" i="34"/>
  <c r="BM13" i="34"/>
  <c r="BL13" i="34"/>
  <c r="BK13" i="34"/>
  <c r="BJ13" i="34"/>
  <c r="BI13" i="34"/>
  <c r="BH13" i="34"/>
  <c r="D13" i="34"/>
  <c r="DF12" i="34"/>
  <c r="DE12" i="34"/>
  <c r="DD12" i="34"/>
  <c r="DC12" i="34"/>
  <c r="DB12" i="34"/>
  <c r="DA12" i="34"/>
  <c r="CZ12" i="34"/>
  <c r="CY12" i="34"/>
  <c r="CX12" i="34"/>
  <c r="CW12" i="34"/>
  <c r="CV12" i="34"/>
  <c r="CU12" i="34"/>
  <c r="CT12" i="34"/>
  <c r="CS12" i="34"/>
  <c r="CR12" i="34"/>
  <c r="CQ12" i="34"/>
  <c r="CP12" i="34"/>
  <c r="CO12" i="34"/>
  <c r="CN12" i="34"/>
  <c r="CM12" i="34"/>
  <c r="CL12" i="34"/>
  <c r="CK12" i="34"/>
  <c r="CJ12" i="34"/>
  <c r="CI12" i="34"/>
  <c r="CF12" i="34"/>
  <c r="CE12" i="34"/>
  <c r="CD12" i="34"/>
  <c r="CC12" i="34"/>
  <c r="CB12" i="34"/>
  <c r="CA12" i="34"/>
  <c r="BZ12" i="34"/>
  <c r="BY12" i="34"/>
  <c r="BX12" i="34"/>
  <c r="BW12" i="34"/>
  <c r="BV12" i="34"/>
  <c r="BU12" i="34"/>
  <c r="BT12" i="34"/>
  <c r="BS12" i="34"/>
  <c r="BR12" i="34"/>
  <c r="BQ12" i="34"/>
  <c r="BP12" i="34"/>
  <c r="BO12" i="34"/>
  <c r="BN12" i="34"/>
  <c r="BM12" i="34"/>
  <c r="BL12" i="34"/>
  <c r="BK12" i="34"/>
  <c r="BJ12" i="34"/>
  <c r="BI12" i="34"/>
  <c r="BH12" i="34"/>
  <c r="D12" i="34"/>
  <c r="CF10" i="34"/>
  <c r="DF10" i="34" s="1"/>
  <c r="CD10" i="34"/>
  <c r="DD10" i="34" s="1"/>
  <c r="BZ10" i="34"/>
  <c r="CZ10" i="34" s="1"/>
  <c r="BX10" i="34"/>
  <c r="CX10" i="34" s="1"/>
  <c r="BV10" i="34"/>
  <c r="CV10" i="34" s="1"/>
  <c r="BR10" i="34"/>
  <c r="CR10" i="34" s="1"/>
  <c r="BP10" i="34"/>
  <c r="CP10" i="34" s="1"/>
  <c r="BN10" i="34"/>
  <c r="CN10" i="34" s="1"/>
  <c r="BJ10" i="34"/>
  <c r="CJ10" i="34" s="1"/>
  <c r="CE10" i="34"/>
  <c r="DE10" i="34" s="1"/>
  <c r="CC10" i="34"/>
  <c r="DC10" i="34" s="1"/>
  <c r="CB10" i="34"/>
  <c r="DB10" i="34" s="1"/>
  <c r="CA10" i="34"/>
  <c r="DA10" i="34" s="1"/>
  <c r="BW10" i="34"/>
  <c r="CW10" i="34" s="1"/>
  <c r="BU10" i="34"/>
  <c r="CU10" i="34" s="1"/>
  <c r="BT10" i="34"/>
  <c r="CT10" i="34" s="1"/>
  <c r="BS10" i="34"/>
  <c r="CS10" i="34" s="1"/>
  <c r="BO10" i="34"/>
  <c r="CO10" i="34" s="1"/>
  <c r="BM10" i="34"/>
  <c r="CM10" i="34" s="1"/>
  <c r="BL10" i="34"/>
  <c r="CL10" i="34" s="1"/>
  <c r="BK10" i="34"/>
  <c r="CK10" i="34" s="1"/>
  <c r="BH10" i="34"/>
  <c r="CH10" i="34" s="1"/>
  <c r="CH12" i="34" s="1"/>
  <c r="DF51" i="35"/>
  <c r="DE51" i="35"/>
  <c r="DD51" i="35"/>
  <c r="DC51" i="35"/>
  <c r="DB51" i="35"/>
  <c r="DA51" i="35"/>
  <c r="CZ51" i="35"/>
  <c r="CY51" i="35"/>
  <c r="CX51" i="35"/>
  <c r="CW51" i="35"/>
  <c r="CV51" i="35"/>
  <c r="CU51" i="35"/>
  <c r="CT51" i="35"/>
  <c r="CS51" i="35"/>
  <c r="CR51" i="35"/>
  <c r="CQ51" i="35"/>
  <c r="CP51" i="35"/>
  <c r="CO51" i="35"/>
  <c r="CN51" i="35"/>
  <c r="CM51" i="35"/>
  <c r="CL51" i="35"/>
  <c r="CK51" i="35"/>
  <c r="CJ51" i="35"/>
  <c r="CI51" i="35"/>
  <c r="CH51" i="35"/>
  <c r="CF51" i="35"/>
  <c r="CE51" i="35"/>
  <c r="CD51" i="35"/>
  <c r="CC51" i="35"/>
  <c r="CB51" i="35"/>
  <c r="CA51" i="35"/>
  <c r="BZ51" i="35"/>
  <c r="BY51" i="35"/>
  <c r="BX51" i="35"/>
  <c r="BW51" i="35"/>
  <c r="BV51" i="35"/>
  <c r="BU51" i="35"/>
  <c r="BT51" i="35"/>
  <c r="BS51" i="35"/>
  <c r="BR51" i="35"/>
  <c r="BQ51" i="35"/>
  <c r="BP51" i="35"/>
  <c r="BO51" i="35"/>
  <c r="BN51" i="35"/>
  <c r="BM51" i="35"/>
  <c r="BL51" i="35"/>
  <c r="BK51" i="35"/>
  <c r="BJ51" i="35"/>
  <c r="BI51" i="35"/>
  <c r="BH51" i="35"/>
  <c r="D51" i="35"/>
  <c r="DF50" i="35"/>
  <c r="DE50" i="35"/>
  <c r="DD50" i="35"/>
  <c r="DC50" i="35"/>
  <c r="DB50" i="35"/>
  <c r="DA50" i="35"/>
  <c r="CZ50" i="35"/>
  <c r="CY50" i="35"/>
  <c r="CX50" i="35"/>
  <c r="CW50" i="35"/>
  <c r="CV50" i="35"/>
  <c r="CU50" i="35"/>
  <c r="CT50" i="35"/>
  <c r="CS50" i="35"/>
  <c r="CR50" i="35"/>
  <c r="CQ50" i="35"/>
  <c r="CP50" i="35"/>
  <c r="CO50" i="35"/>
  <c r="CN50" i="35"/>
  <c r="CM50" i="35"/>
  <c r="CL50" i="35"/>
  <c r="CK50" i="35"/>
  <c r="CJ50" i="35"/>
  <c r="CI50" i="35"/>
  <c r="CH50" i="35"/>
  <c r="CF50" i="35"/>
  <c r="CE50" i="35"/>
  <c r="CD50" i="35"/>
  <c r="CC50" i="35"/>
  <c r="CB50" i="35"/>
  <c r="CA50" i="35"/>
  <c r="BZ50" i="35"/>
  <c r="BY50" i="35"/>
  <c r="BX50" i="35"/>
  <c r="BW50" i="35"/>
  <c r="BV50" i="35"/>
  <c r="BU50" i="35"/>
  <c r="BT50" i="35"/>
  <c r="BS50" i="35"/>
  <c r="BR50" i="35"/>
  <c r="BQ50" i="35"/>
  <c r="BP50" i="35"/>
  <c r="BO50" i="35"/>
  <c r="BN50" i="35"/>
  <c r="BM50" i="35"/>
  <c r="BL50" i="35"/>
  <c r="BK50" i="35"/>
  <c r="BJ50" i="35"/>
  <c r="BI50" i="35"/>
  <c r="BH50" i="35"/>
  <c r="D50" i="35"/>
  <c r="DF49" i="35"/>
  <c r="DE49" i="35"/>
  <c r="DD49" i="35"/>
  <c r="DC49" i="35"/>
  <c r="DB49" i="35"/>
  <c r="DA49" i="35"/>
  <c r="CZ49" i="35"/>
  <c r="CY49" i="35"/>
  <c r="CX49" i="35"/>
  <c r="CW49" i="35"/>
  <c r="CV49" i="35"/>
  <c r="CU49" i="35"/>
  <c r="CT49" i="35"/>
  <c r="CS49" i="35"/>
  <c r="CR49" i="35"/>
  <c r="CQ49" i="35"/>
  <c r="CP49" i="35"/>
  <c r="CO49" i="35"/>
  <c r="CN49" i="35"/>
  <c r="CM49" i="35"/>
  <c r="CL49" i="35"/>
  <c r="CK49" i="35"/>
  <c r="CJ49" i="35"/>
  <c r="CI49" i="35"/>
  <c r="CH49" i="35"/>
  <c r="CF49" i="35"/>
  <c r="CE49" i="35"/>
  <c r="CD49" i="35"/>
  <c r="CC49" i="35"/>
  <c r="CB49" i="35"/>
  <c r="CA49" i="35"/>
  <c r="BZ49" i="35"/>
  <c r="BY49" i="35"/>
  <c r="BX49" i="35"/>
  <c r="BW49" i="35"/>
  <c r="BV49" i="35"/>
  <c r="BU49" i="35"/>
  <c r="BT49" i="35"/>
  <c r="BS49" i="35"/>
  <c r="BR49" i="35"/>
  <c r="BQ49" i="35"/>
  <c r="BP49" i="35"/>
  <c r="BO49" i="35"/>
  <c r="BN49" i="35"/>
  <c r="BM49" i="35"/>
  <c r="BL49" i="35"/>
  <c r="BK49" i="35"/>
  <c r="BJ49" i="35"/>
  <c r="BI49" i="35"/>
  <c r="BH49" i="35"/>
  <c r="D49" i="35"/>
  <c r="DF48" i="35"/>
  <c r="DE48" i="35"/>
  <c r="DD48" i="35"/>
  <c r="DC48" i="35"/>
  <c r="DB48" i="35"/>
  <c r="DA48" i="35"/>
  <c r="CZ48" i="35"/>
  <c r="CY48" i="35"/>
  <c r="CX48" i="35"/>
  <c r="CW48" i="35"/>
  <c r="CV48" i="35"/>
  <c r="CU48" i="35"/>
  <c r="CT48" i="35"/>
  <c r="CS48" i="35"/>
  <c r="CR48" i="35"/>
  <c r="CQ48" i="35"/>
  <c r="CP48" i="35"/>
  <c r="CO48" i="35"/>
  <c r="CN48" i="35"/>
  <c r="CM48" i="35"/>
  <c r="CL48" i="35"/>
  <c r="CK48" i="35"/>
  <c r="CJ48" i="35"/>
  <c r="CI48" i="35"/>
  <c r="CH48" i="35"/>
  <c r="CF48" i="35"/>
  <c r="CE48" i="35"/>
  <c r="CD48" i="35"/>
  <c r="CC48" i="35"/>
  <c r="CB48" i="35"/>
  <c r="CA48" i="35"/>
  <c r="BZ48" i="35"/>
  <c r="BY48" i="35"/>
  <c r="BX48" i="35"/>
  <c r="BW48" i="35"/>
  <c r="BV48" i="35"/>
  <c r="BU48" i="35"/>
  <c r="BT48" i="35"/>
  <c r="BS48" i="35"/>
  <c r="BR48" i="35"/>
  <c r="BQ48" i="35"/>
  <c r="BP48" i="35"/>
  <c r="BO48" i="35"/>
  <c r="BN48" i="35"/>
  <c r="BM48" i="35"/>
  <c r="BL48" i="35"/>
  <c r="BK48" i="35"/>
  <c r="BJ48" i="35"/>
  <c r="BI48" i="35"/>
  <c r="BH48" i="35"/>
  <c r="D48" i="35"/>
  <c r="DF47" i="35"/>
  <c r="DE47" i="35"/>
  <c r="DD47" i="35"/>
  <c r="DC47" i="35"/>
  <c r="DB47" i="35"/>
  <c r="DA47" i="35"/>
  <c r="CZ47" i="35"/>
  <c r="CY47" i="35"/>
  <c r="CX47" i="35"/>
  <c r="CW47" i="35"/>
  <c r="CV47" i="35"/>
  <c r="CU47" i="35"/>
  <c r="CT47" i="35"/>
  <c r="CS47" i="35"/>
  <c r="CR47" i="35"/>
  <c r="CQ47" i="35"/>
  <c r="CP47" i="35"/>
  <c r="CO47" i="35"/>
  <c r="CN47" i="35"/>
  <c r="CM47" i="35"/>
  <c r="CL47" i="35"/>
  <c r="CK47" i="35"/>
  <c r="CJ47" i="35"/>
  <c r="CI47" i="35"/>
  <c r="CH47" i="35"/>
  <c r="CF47" i="35"/>
  <c r="CE47" i="35"/>
  <c r="CD47" i="35"/>
  <c r="CC47" i="35"/>
  <c r="CB47" i="35"/>
  <c r="CA47" i="35"/>
  <c r="BZ47" i="35"/>
  <c r="BY47" i="35"/>
  <c r="BX47" i="35"/>
  <c r="BW47" i="35"/>
  <c r="BV47" i="35"/>
  <c r="BU47" i="35"/>
  <c r="BT47" i="35"/>
  <c r="BS47" i="35"/>
  <c r="BR47" i="35"/>
  <c r="BQ47" i="35"/>
  <c r="BP47" i="35"/>
  <c r="BO47" i="35"/>
  <c r="BN47" i="35"/>
  <c r="BM47" i="35"/>
  <c r="BL47" i="35"/>
  <c r="BK47" i="35"/>
  <c r="BJ47" i="35"/>
  <c r="BI47" i="35"/>
  <c r="BH47" i="35"/>
  <c r="D47" i="35"/>
  <c r="DF46" i="35"/>
  <c r="DE46" i="35"/>
  <c r="DD46" i="35"/>
  <c r="DC46" i="35"/>
  <c r="DB46" i="35"/>
  <c r="DA46" i="35"/>
  <c r="CZ46" i="35"/>
  <c r="CY46" i="35"/>
  <c r="CX46" i="35"/>
  <c r="CW46" i="35"/>
  <c r="CV46" i="35"/>
  <c r="CU46" i="35"/>
  <c r="CT46" i="35"/>
  <c r="CS46" i="35"/>
  <c r="CR46" i="35"/>
  <c r="CQ46" i="35"/>
  <c r="CP46" i="35"/>
  <c r="CO46" i="35"/>
  <c r="CN46" i="35"/>
  <c r="CM46" i="35"/>
  <c r="CL46" i="35"/>
  <c r="CK46" i="35"/>
  <c r="CJ46" i="35"/>
  <c r="CI46" i="35"/>
  <c r="CH46" i="35"/>
  <c r="CF46" i="35"/>
  <c r="CE46" i="35"/>
  <c r="CD46" i="35"/>
  <c r="CC46" i="35"/>
  <c r="CB46" i="35"/>
  <c r="CA46" i="35"/>
  <c r="BZ46" i="35"/>
  <c r="BY46" i="35"/>
  <c r="BX46" i="35"/>
  <c r="BW46" i="35"/>
  <c r="BV46" i="35"/>
  <c r="BU46" i="35"/>
  <c r="BT46" i="35"/>
  <c r="BS46" i="35"/>
  <c r="BR46" i="35"/>
  <c r="BQ46" i="35"/>
  <c r="BP46" i="35"/>
  <c r="BO46" i="35"/>
  <c r="BN46" i="35"/>
  <c r="BM46" i="35"/>
  <c r="BL46" i="35"/>
  <c r="BK46" i="35"/>
  <c r="BJ46" i="35"/>
  <c r="BI46" i="35"/>
  <c r="BH46" i="35"/>
  <c r="D46" i="35"/>
  <c r="DF45" i="35"/>
  <c r="DE45" i="35"/>
  <c r="DD45" i="35"/>
  <c r="DC45" i="35"/>
  <c r="DB45" i="35"/>
  <c r="DA45" i="35"/>
  <c r="CZ45" i="35"/>
  <c r="CY45" i="35"/>
  <c r="CX45" i="35"/>
  <c r="CW45" i="35"/>
  <c r="CV45" i="35"/>
  <c r="CU45" i="35"/>
  <c r="CT45" i="35"/>
  <c r="CS45" i="35"/>
  <c r="CR45" i="35"/>
  <c r="CQ45" i="35"/>
  <c r="CP45" i="35"/>
  <c r="CO45" i="35"/>
  <c r="CN45" i="35"/>
  <c r="CM45" i="35"/>
  <c r="CL45" i="35"/>
  <c r="CK45" i="35"/>
  <c r="CJ45" i="35"/>
  <c r="CI45" i="35"/>
  <c r="CH45" i="35"/>
  <c r="CF45" i="35"/>
  <c r="CE45" i="35"/>
  <c r="CD45" i="35"/>
  <c r="CC45" i="35"/>
  <c r="CB45" i="35"/>
  <c r="CA45" i="35"/>
  <c r="BZ45" i="35"/>
  <c r="BY45" i="35"/>
  <c r="BX45" i="35"/>
  <c r="BW45" i="35"/>
  <c r="BV45" i="35"/>
  <c r="BU45" i="35"/>
  <c r="BT45" i="35"/>
  <c r="BS45" i="35"/>
  <c r="BR45" i="35"/>
  <c r="BQ45" i="35"/>
  <c r="BP45" i="35"/>
  <c r="BO45" i="35"/>
  <c r="BN45" i="35"/>
  <c r="BM45" i="35"/>
  <c r="BL45" i="35"/>
  <c r="BK45" i="35"/>
  <c r="BJ45" i="35"/>
  <c r="BI45" i="35"/>
  <c r="BH45" i="35"/>
  <c r="D45" i="35"/>
  <c r="DF44" i="35"/>
  <c r="DE44" i="35"/>
  <c r="DD44" i="35"/>
  <c r="DC44" i="35"/>
  <c r="DB44" i="35"/>
  <c r="DA44" i="35"/>
  <c r="CZ44" i="35"/>
  <c r="CY44" i="35"/>
  <c r="CX44" i="35"/>
  <c r="CW44" i="35"/>
  <c r="CV44" i="35"/>
  <c r="CU44" i="35"/>
  <c r="CT44" i="35"/>
  <c r="CS44" i="35"/>
  <c r="CR44" i="35"/>
  <c r="CQ44" i="35"/>
  <c r="CP44" i="35"/>
  <c r="CO44" i="35"/>
  <c r="CN44" i="35"/>
  <c r="CM44" i="35"/>
  <c r="CL44" i="35"/>
  <c r="CK44" i="35"/>
  <c r="CJ44" i="35"/>
  <c r="CI44" i="35"/>
  <c r="CH44" i="35"/>
  <c r="CF44" i="35"/>
  <c r="CE44" i="35"/>
  <c r="CD44" i="35"/>
  <c r="CC44" i="35"/>
  <c r="CB44" i="35"/>
  <c r="CA44" i="35"/>
  <c r="BZ44" i="35"/>
  <c r="BY44" i="35"/>
  <c r="BX44" i="35"/>
  <c r="BW44" i="35"/>
  <c r="BV44" i="35"/>
  <c r="BU44" i="35"/>
  <c r="BT44" i="35"/>
  <c r="BS44" i="35"/>
  <c r="BR44" i="35"/>
  <c r="BQ44" i="35"/>
  <c r="BP44" i="35"/>
  <c r="BO44" i="35"/>
  <c r="BN44" i="35"/>
  <c r="BM44" i="35"/>
  <c r="BL44" i="35"/>
  <c r="BK44" i="35"/>
  <c r="BJ44" i="35"/>
  <c r="BI44" i="35"/>
  <c r="BH44" i="35"/>
  <c r="D44" i="35"/>
  <c r="DF43" i="35"/>
  <c r="DE43" i="35"/>
  <c r="DD43" i="35"/>
  <c r="DC43" i="35"/>
  <c r="DB43" i="35"/>
  <c r="DA43" i="35"/>
  <c r="CZ43" i="35"/>
  <c r="CY43" i="35"/>
  <c r="CX43" i="35"/>
  <c r="CW43" i="35"/>
  <c r="CV43" i="35"/>
  <c r="CU43" i="35"/>
  <c r="CT43" i="35"/>
  <c r="CS43" i="35"/>
  <c r="CR43" i="35"/>
  <c r="CQ43" i="35"/>
  <c r="CP43" i="35"/>
  <c r="CO43" i="35"/>
  <c r="CN43" i="35"/>
  <c r="CM43" i="35"/>
  <c r="CL43" i="35"/>
  <c r="CK43" i="35"/>
  <c r="CJ43" i="35"/>
  <c r="CI43" i="35"/>
  <c r="CH43" i="35"/>
  <c r="CF43" i="35"/>
  <c r="CE43" i="35"/>
  <c r="CD43" i="35"/>
  <c r="CC43" i="35"/>
  <c r="CB43" i="35"/>
  <c r="CA43" i="35"/>
  <c r="BZ43" i="35"/>
  <c r="BY43" i="35"/>
  <c r="BX43" i="35"/>
  <c r="BW43" i="35"/>
  <c r="BV43" i="35"/>
  <c r="BU43" i="35"/>
  <c r="BT43" i="35"/>
  <c r="BS43" i="35"/>
  <c r="BR43" i="35"/>
  <c r="BQ43" i="35"/>
  <c r="BP43" i="35"/>
  <c r="BO43" i="35"/>
  <c r="BN43" i="35"/>
  <c r="BM43" i="35"/>
  <c r="BL43" i="35"/>
  <c r="BK43" i="35"/>
  <c r="BJ43" i="35"/>
  <c r="BI43" i="35"/>
  <c r="BH43" i="35"/>
  <c r="D43" i="35"/>
  <c r="DF42" i="35"/>
  <c r="DE42" i="35"/>
  <c r="DD42" i="35"/>
  <c r="DC42" i="35"/>
  <c r="DB42" i="35"/>
  <c r="DA42" i="35"/>
  <c r="CZ42" i="35"/>
  <c r="CY42" i="35"/>
  <c r="CX42" i="35"/>
  <c r="CW42" i="35"/>
  <c r="CV42" i="35"/>
  <c r="CU42" i="35"/>
  <c r="CT42" i="35"/>
  <c r="CS42" i="35"/>
  <c r="CR42" i="35"/>
  <c r="CQ42" i="35"/>
  <c r="CP42" i="35"/>
  <c r="CO42" i="35"/>
  <c r="CN42" i="35"/>
  <c r="CM42" i="35"/>
  <c r="CL42" i="35"/>
  <c r="CK42" i="35"/>
  <c r="CJ42" i="35"/>
  <c r="CI42" i="35"/>
  <c r="CH42" i="35"/>
  <c r="CF42" i="35"/>
  <c r="CE42" i="35"/>
  <c r="CD42" i="35"/>
  <c r="CC42" i="35"/>
  <c r="CB42" i="35"/>
  <c r="CA42" i="35"/>
  <c r="BZ42" i="35"/>
  <c r="BY42" i="35"/>
  <c r="BX42" i="35"/>
  <c r="BW42" i="35"/>
  <c r="BV42" i="35"/>
  <c r="BU42" i="35"/>
  <c r="BT42" i="35"/>
  <c r="BS42" i="35"/>
  <c r="BR42" i="35"/>
  <c r="BQ42" i="35"/>
  <c r="BP42" i="35"/>
  <c r="BO42" i="35"/>
  <c r="BN42" i="35"/>
  <c r="BM42" i="35"/>
  <c r="BL42" i="35"/>
  <c r="BK42" i="35"/>
  <c r="BJ42" i="35"/>
  <c r="BI42" i="35"/>
  <c r="BH42" i="35"/>
  <c r="D42" i="35"/>
  <c r="DF41" i="35"/>
  <c r="DE41" i="35"/>
  <c r="DD41" i="35"/>
  <c r="DC41" i="35"/>
  <c r="DB41" i="35"/>
  <c r="DA41" i="35"/>
  <c r="CZ41" i="35"/>
  <c r="CY41" i="35"/>
  <c r="CX41" i="35"/>
  <c r="CW41" i="35"/>
  <c r="CV41" i="35"/>
  <c r="CU41" i="35"/>
  <c r="CT41" i="35"/>
  <c r="CS41" i="35"/>
  <c r="CR41" i="35"/>
  <c r="CQ41" i="35"/>
  <c r="CP41" i="35"/>
  <c r="CO41" i="35"/>
  <c r="CN41" i="35"/>
  <c r="CM41" i="35"/>
  <c r="CL41" i="35"/>
  <c r="CK41" i="35"/>
  <c r="CJ41" i="35"/>
  <c r="CI41" i="35"/>
  <c r="CH41" i="35"/>
  <c r="CF41" i="35"/>
  <c r="CE41" i="35"/>
  <c r="CD41" i="35"/>
  <c r="CC41" i="35"/>
  <c r="CB41" i="35"/>
  <c r="CA41" i="35"/>
  <c r="BZ41" i="35"/>
  <c r="BY41" i="35"/>
  <c r="BX41" i="35"/>
  <c r="BW41" i="35"/>
  <c r="BV41" i="35"/>
  <c r="BU41" i="35"/>
  <c r="BT41" i="35"/>
  <c r="BS41" i="35"/>
  <c r="BR41" i="35"/>
  <c r="BQ41" i="35"/>
  <c r="BP41" i="35"/>
  <c r="BO41" i="35"/>
  <c r="BN41" i="35"/>
  <c r="BM41" i="35"/>
  <c r="BL41" i="35"/>
  <c r="BK41" i="35"/>
  <c r="BJ41" i="35"/>
  <c r="BI41" i="35"/>
  <c r="BH41" i="35"/>
  <c r="D41" i="35"/>
  <c r="DF40" i="35"/>
  <c r="DE40" i="35"/>
  <c r="DD40" i="35"/>
  <c r="DC40" i="35"/>
  <c r="DB40" i="35"/>
  <c r="DA40" i="35"/>
  <c r="CZ40" i="35"/>
  <c r="CY40" i="35"/>
  <c r="CX40" i="35"/>
  <c r="CW40" i="35"/>
  <c r="CV40" i="35"/>
  <c r="CU40" i="35"/>
  <c r="CT40" i="35"/>
  <c r="CS40" i="35"/>
  <c r="CR40" i="35"/>
  <c r="CQ40" i="35"/>
  <c r="CP40" i="35"/>
  <c r="CO40" i="35"/>
  <c r="CN40" i="35"/>
  <c r="CM40" i="35"/>
  <c r="CL40" i="35"/>
  <c r="CK40" i="35"/>
  <c r="CJ40" i="35"/>
  <c r="CI40" i="35"/>
  <c r="CH40" i="35"/>
  <c r="CF40" i="35"/>
  <c r="CE40" i="35"/>
  <c r="CD40" i="35"/>
  <c r="CC40" i="35"/>
  <c r="CB40" i="35"/>
  <c r="CA40" i="35"/>
  <c r="BZ40" i="35"/>
  <c r="BY40" i="35"/>
  <c r="BX40" i="35"/>
  <c r="BW40" i="35"/>
  <c r="BV40" i="35"/>
  <c r="BU40" i="35"/>
  <c r="BT40" i="35"/>
  <c r="BS40" i="35"/>
  <c r="BR40" i="35"/>
  <c r="BQ40" i="35"/>
  <c r="BP40" i="35"/>
  <c r="BO40" i="35"/>
  <c r="BN40" i="35"/>
  <c r="BM40" i="35"/>
  <c r="BL40" i="35"/>
  <c r="BK40" i="35"/>
  <c r="BJ40" i="35"/>
  <c r="BI40" i="35"/>
  <c r="BH40" i="35"/>
  <c r="D40" i="35"/>
  <c r="DF39" i="35"/>
  <c r="DE39" i="35"/>
  <c r="DD39" i="35"/>
  <c r="DC39" i="35"/>
  <c r="DB39" i="35"/>
  <c r="DA39" i="35"/>
  <c r="CZ39" i="35"/>
  <c r="CY39" i="35"/>
  <c r="CX39" i="35"/>
  <c r="CW39" i="35"/>
  <c r="CV39" i="35"/>
  <c r="CU39" i="35"/>
  <c r="CT39" i="35"/>
  <c r="CS39" i="35"/>
  <c r="CR39" i="35"/>
  <c r="CQ39" i="35"/>
  <c r="CP39" i="35"/>
  <c r="CO39" i="35"/>
  <c r="CN39" i="35"/>
  <c r="CM39" i="35"/>
  <c r="CL39" i="35"/>
  <c r="CK39" i="35"/>
  <c r="CJ39" i="35"/>
  <c r="CI39" i="35"/>
  <c r="CH39" i="35"/>
  <c r="CF39" i="35"/>
  <c r="CE39" i="35"/>
  <c r="CD39" i="35"/>
  <c r="CC39" i="35"/>
  <c r="CB39" i="35"/>
  <c r="CA39" i="35"/>
  <c r="BZ39" i="35"/>
  <c r="BY39" i="35"/>
  <c r="BX39" i="35"/>
  <c r="BW39" i="35"/>
  <c r="BV39" i="35"/>
  <c r="BU39" i="35"/>
  <c r="BT39" i="35"/>
  <c r="BS39" i="35"/>
  <c r="BR39" i="35"/>
  <c r="BQ39" i="35"/>
  <c r="BP39" i="35"/>
  <c r="BO39" i="35"/>
  <c r="BN39" i="35"/>
  <c r="BM39" i="35"/>
  <c r="BL39" i="35"/>
  <c r="BK39" i="35"/>
  <c r="BJ39" i="35"/>
  <c r="BI39" i="35"/>
  <c r="BH39" i="35"/>
  <c r="D39" i="35"/>
  <c r="DF38" i="35"/>
  <c r="DE38" i="35"/>
  <c r="DD38" i="35"/>
  <c r="DC38" i="35"/>
  <c r="DB38" i="35"/>
  <c r="DA38" i="35"/>
  <c r="CZ38" i="35"/>
  <c r="CY38" i="35"/>
  <c r="CX38" i="35"/>
  <c r="CW38" i="35"/>
  <c r="CV38" i="35"/>
  <c r="CU38" i="35"/>
  <c r="CT38" i="35"/>
  <c r="CS38" i="35"/>
  <c r="CR38" i="35"/>
  <c r="CQ38" i="35"/>
  <c r="CP38" i="35"/>
  <c r="CO38" i="35"/>
  <c r="CN38" i="35"/>
  <c r="CM38" i="35"/>
  <c r="CL38" i="35"/>
  <c r="CK38" i="35"/>
  <c r="CJ38" i="35"/>
  <c r="CI38" i="35"/>
  <c r="CH38" i="35"/>
  <c r="CF38" i="35"/>
  <c r="CE38" i="35"/>
  <c r="CD38" i="35"/>
  <c r="CC38" i="35"/>
  <c r="CB38" i="35"/>
  <c r="CA38" i="35"/>
  <c r="BZ38" i="35"/>
  <c r="BY38" i="35"/>
  <c r="BX38" i="35"/>
  <c r="BW38" i="35"/>
  <c r="BV38" i="35"/>
  <c r="BU38" i="35"/>
  <c r="BT38" i="35"/>
  <c r="BS38" i="35"/>
  <c r="BR38" i="35"/>
  <c r="BQ38" i="35"/>
  <c r="BP38" i="35"/>
  <c r="BO38" i="35"/>
  <c r="BN38" i="35"/>
  <c r="BM38" i="35"/>
  <c r="BL38" i="35"/>
  <c r="BK38" i="35"/>
  <c r="BJ38" i="35"/>
  <c r="BI38" i="35"/>
  <c r="BH38" i="35"/>
  <c r="D38" i="35"/>
  <c r="DF37" i="35"/>
  <c r="DE37" i="35"/>
  <c r="DD37" i="35"/>
  <c r="DC37" i="35"/>
  <c r="DB37" i="35"/>
  <c r="DA37" i="35"/>
  <c r="CZ37" i="35"/>
  <c r="CY37" i="35"/>
  <c r="CX37" i="35"/>
  <c r="CW37" i="35"/>
  <c r="CV37" i="35"/>
  <c r="CU37" i="35"/>
  <c r="CT37" i="35"/>
  <c r="CS37" i="35"/>
  <c r="CR37" i="35"/>
  <c r="CQ37" i="35"/>
  <c r="CP37" i="35"/>
  <c r="CO37" i="35"/>
  <c r="CN37" i="35"/>
  <c r="CM37" i="35"/>
  <c r="CL37" i="35"/>
  <c r="CK37" i="35"/>
  <c r="CJ37" i="35"/>
  <c r="CI37" i="35"/>
  <c r="CH37" i="35"/>
  <c r="CF37" i="35"/>
  <c r="CE37" i="35"/>
  <c r="CD37" i="35"/>
  <c r="CC37" i="35"/>
  <c r="CB37" i="35"/>
  <c r="CA37" i="35"/>
  <c r="BZ37" i="35"/>
  <c r="BY37" i="35"/>
  <c r="BX37" i="35"/>
  <c r="BW37" i="35"/>
  <c r="BV37" i="35"/>
  <c r="BU37" i="35"/>
  <c r="BT37" i="35"/>
  <c r="BS37" i="35"/>
  <c r="BR37" i="35"/>
  <c r="BQ37" i="35"/>
  <c r="BP37" i="35"/>
  <c r="BO37" i="35"/>
  <c r="BN37" i="35"/>
  <c r="BM37" i="35"/>
  <c r="BL37" i="35"/>
  <c r="BK37" i="35"/>
  <c r="BJ37" i="35"/>
  <c r="BI37" i="35"/>
  <c r="BH37" i="35"/>
  <c r="D37" i="35"/>
  <c r="DF36" i="35"/>
  <c r="DE36" i="35"/>
  <c r="DD36" i="35"/>
  <c r="DC36" i="35"/>
  <c r="DB36" i="35"/>
  <c r="DA36" i="35"/>
  <c r="CZ36" i="35"/>
  <c r="CY36" i="35"/>
  <c r="CX36" i="35"/>
  <c r="CW36" i="35"/>
  <c r="CV36" i="35"/>
  <c r="CU36" i="35"/>
  <c r="CT36" i="35"/>
  <c r="CS36" i="35"/>
  <c r="CR36" i="35"/>
  <c r="CQ36" i="35"/>
  <c r="CP36" i="35"/>
  <c r="CO36" i="35"/>
  <c r="CN36" i="35"/>
  <c r="CM36" i="35"/>
  <c r="CL36" i="35"/>
  <c r="CK36" i="35"/>
  <c r="CJ36" i="35"/>
  <c r="CI36" i="35"/>
  <c r="CH36" i="35"/>
  <c r="CF36" i="35"/>
  <c r="CE36" i="35"/>
  <c r="CD36" i="35"/>
  <c r="CC36" i="35"/>
  <c r="CB36" i="35"/>
  <c r="CA36" i="35"/>
  <c r="BZ36" i="35"/>
  <c r="BY36" i="35"/>
  <c r="BX36" i="35"/>
  <c r="BW36" i="35"/>
  <c r="BV36" i="35"/>
  <c r="BU36" i="35"/>
  <c r="BT36" i="35"/>
  <c r="BS36" i="35"/>
  <c r="BR36" i="35"/>
  <c r="BQ36" i="35"/>
  <c r="BP36" i="35"/>
  <c r="BO36" i="35"/>
  <c r="BN36" i="35"/>
  <c r="BM36" i="35"/>
  <c r="BL36" i="35"/>
  <c r="BK36" i="35"/>
  <c r="BJ36" i="35"/>
  <c r="BI36" i="35"/>
  <c r="BH36" i="35"/>
  <c r="D36" i="35"/>
  <c r="DF35" i="35"/>
  <c r="DE35" i="35"/>
  <c r="DD35" i="35"/>
  <c r="DC35" i="35"/>
  <c r="DB35" i="35"/>
  <c r="DA35" i="35"/>
  <c r="CZ35" i="35"/>
  <c r="CY35" i="35"/>
  <c r="CX35" i="35"/>
  <c r="CW35" i="35"/>
  <c r="CV35" i="35"/>
  <c r="CU35" i="35"/>
  <c r="CT35" i="35"/>
  <c r="CS35" i="35"/>
  <c r="CR35" i="35"/>
  <c r="CQ35" i="35"/>
  <c r="CP35" i="35"/>
  <c r="CO35" i="35"/>
  <c r="CN35" i="35"/>
  <c r="CM35" i="35"/>
  <c r="CL35" i="35"/>
  <c r="CK35" i="35"/>
  <c r="CJ35" i="35"/>
  <c r="CI35" i="35"/>
  <c r="CH35" i="35"/>
  <c r="CF35" i="35"/>
  <c r="CE35" i="35"/>
  <c r="CD35" i="35"/>
  <c r="CC35" i="35"/>
  <c r="CB35" i="35"/>
  <c r="CA35" i="35"/>
  <c r="BZ35" i="35"/>
  <c r="BY35" i="35"/>
  <c r="BX35" i="35"/>
  <c r="BW35" i="35"/>
  <c r="BV35" i="35"/>
  <c r="BU35" i="35"/>
  <c r="BT35" i="35"/>
  <c r="BS35" i="35"/>
  <c r="BR35" i="35"/>
  <c r="BQ35" i="35"/>
  <c r="BP35" i="35"/>
  <c r="BO35" i="35"/>
  <c r="BN35" i="35"/>
  <c r="BM35" i="35"/>
  <c r="BL35" i="35"/>
  <c r="BK35" i="35"/>
  <c r="BJ35" i="35"/>
  <c r="BI35" i="35"/>
  <c r="BH35" i="35"/>
  <c r="D35" i="35"/>
  <c r="DF34" i="35"/>
  <c r="DE34" i="35"/>
  <c r="DD34" i="35"/>
  <c r="DC34" i="35"/>
  <c r="DB34" i="35"/>
  <c r="DA34" i="35"/>
  <c r="CZ34" i="35"/>
  <c r="CY34" i="35"/>
  <c r="CX34" i="35"/>
  <c r="CW34" i="35"/>
  <c r="CV34" i="35"/>
  <c r="CU34" i="35"/>
  <c r="CT34" i="35"/>
  <c r="CS34" i="35"/>
  <c r="CR34" i="35"/>
  <c r="CQ34" i="35"/>
  <c r="CP34" i="35"/>
  <c r="CO34" i="35"/>
  <c r="CN34" i="35"/>
  <c r="CM34" i="35"/>
  <c r="CL34" i="35"/>
  <c r="CK34" i="35"/>
  <c r="CJ34" i="35"/>
  <c r="CI34" i="35"/>
  <c r="CH34" i="35"/>
  <c r="CF34" i="35"/>
  <c r="CE34" i="35"/>
  <c r="CD34" i="35"/>
  <c r="CC34" i="35"/>
  <c r="CB34" i="35"/>
  <c r="CA34" i="35"/>
  <c r="BZ34" i="35"/>
  <c r="BY34" i="35"/>
  <c r="BX34" i="35"/>
  <c r="BW34" i="35"/>
  <c r="BV34" i="35"/>
  <c r="BU34" i="35"/>
  <c r="BT34" i="35"/>
  <c r="BS34" i="35"/>
  <c r="BR34" i="35"/>
  <c r="BQ34" i="35"/>
  <c r="BP34" i="35"/>
  <c r="BO34" i="35"/>
  <c r="BN34" i="35"/>
  <c r="BM34" i="35"/>
  <c r="BL34" i="35"/>
  <c r="BK34" i="35"/>
  <c r="BJ34" i="35"/>
  <c r="BI34" i="35"/>
  <c r="BH34" i="35"/>
  <c r="D34" i="35"/>
  <c r="DF33" i="35"/>
  <c r="DE33" i="35"/>
  <c r="DD33" i="35"/>
  <c r="DC33" i="35"/>
  <c r="DB33" i="35"/>
  <c r="DA33" i="35"/>
  <c r="CZ33" i="35"/>
  <c r="CY33" i="35"/>
  <c r="CX33" i="35"/>
  <c r="CW33" i="35"/>
  <c r="CV33" i="35"/>
  <c r="CU33" i="35"/>
  <c r="CT33" i="35"/>
  <c r="CS33" i="35"/>
  <c r="CR33" i="35"/>
  <c r="CQ33" i="35"/>
  <c r="CP33" i="35"/>
  <c r="CO33" i="35"/>
  <c r="CN33" i="35"/>
  <c r="CM33" i="35"/>
  <c r="CL33" i="35"/>
  <c r="CK33" i="35"/>
  <c r="CJ33" i="35"/>
  <c r="CI33" i="35"/>
  <c r="CH33" i="35"/>
  <c r="CF33" i="35"/>
  <c r="CE33" i="35"/>
  <c r="CD33" i="35"/>
  <c r="CC33" i="35"/>
  <c r="CB33" i="35"/>
  <c r="CA33" i="35"/>
  <c r="BZ33" i="35"/>
  <c r="BY33" i="35"/>
  <c r="BX33" i="35"/>
  <c r="BW33" i="35"/>
  <c r="BV33" i="35"/>
  <c r="BU33" i="35"/>
  <c r="BT33" i="35"/>
  <c r="BS33" i="35"/>
  <c r="BR33" i="35"/>
  <c r="BQ33" i="35"/>
  <c r="BP33" i="35"/>
  <c r="BO33" i="35"/>
  <c r="BN33" i="35"/>
  <c r="BM33" i="35"/>
  <c r="BL33" i="35"/>
  <c r="BK33" i="35"/>
  <c r="BJ33" i="35"/>
  <c r="BI33" i="35"/>
  <c r="BH33" i="35"/>
  <c r="D33" i="35"/>
  <c r="DF32" i="35"/>
  <c r="DE32" i="35"/>
  <c r="DD32" i="35"/>
  <c r="DC32" i="35"/>
  <c r="DB32" i="35"/>
  <c r="DA32" i="35"/>
  <c r="CZ32" i="35"/>
  <c r="CY32" i="35"/>
  <c r="CX32" i="35"/>
  <c r="CW32" i="35"/>
  <c r="CV32" i="35"/>
  <c r="CU32" i="35"/>
  <c r="CT32" i="35"/>
  <c r="CS32" i="35"/>
  <c r="CR32" i="35"/>
  <c r="CQ32" i="35"/>
  <c r="CP32" i="35"/>
  <c r="CO32" i="35"/>
  <c r="CN32" i="35"/>
  <c r="CM32" i="35"/>
  <c r="CL32" i="35"/>
  <c r="CK32" i="35"/>
  <c r="CJ32" i="35"/>
  <c r="CI32" i="35"/>
  <c r="CH32" i="35"/>
  <c r="CF32" i="35"/>
  <c r="CE32" i="35"/>
  <c r="CD32" i="35"/>
  <c r="CC32" i="35"/>
  <c r="CB32" i="35"/>
  <c r="CA32" i="35"/>
  <c r="BZ32" i="35"/>
  <c r="BY32" i="35"/>
  <c r="BX32" i="35"/>
  <c r="BW32" i="35"/>
  <c r="BV32" i="35"/>
  <c r="BU32" i="35"/>
  <c r="BT32" i="35"/>
  <c r="BS32" i="35"/>
  <c r="BR32" i="35"/>
  <c r="BQ32" i="35"/>
  <c r="BP32" i="35"/>
  <c r="BO32" i="35"/>
  <c r="BN32" i="35"/>
  <c r="BM32" i="35"/>
  <c r="BL32" i="35"/>
  <c r="BK32" i="35"/>
  <c r="BJ32" i="35"/>
  <c r="BI32" i="35"/>
  <c r="BH32" i="35"/>
  <c r="D32" i="35"/>
  <c r="DF31" i="35"/>
  <c r="DE31" i="35"/>
  <c r="DD31" i="35"/>
  <c r="DC31" i="35"/>
  <c r="DB31" i="35"/>
  <c r="DA31" i="35"/>
  <c r="CZ31" i="35"/>
  <c r="CY31" i="35"/>
  <c r="CX31" i="35"/>
  <c r="CW31" i="35"/>
  <c r="CV31" i="35"/>
  <c r="CU31" i="35"/>
  <c r="CT31" i="35"/>
  <c r="CS31" i="35"/>
  <c r="CR31" i="35"/>
  <c r="CQ31" i="35"/>
  <c r="CP31" i="35"/>
  <c r="CO31" i="35"/>
  <c r="CN31" i="35"/>
  <c r="CM31" i="35"/>
  <c r="CL31" i="35"/>
  <c r="CK31" i="35"/>
  <c r="CJ31" i="35"/>
  <c r="CI31" i="35"/>
  <c r="CH31" i="35"/>
  <c r="CF31" i="35"/>
  <c r="CE31" i="35"/>
  <c r="CD31" i="35"/>
  <c r="CC31" i="35"/>
  <c r="CB31" i="35"/>
  <c r="CA31" i="35"/>
  <c r="BZ31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D31" i="35"/>
  <c r="DF30" i="35"/>
  <c r="DE30" i="35"/>
  <c r="DD30" i="35"/>
  <c r="DC30" i="35"/>
  <c r="DB30" i="35"/>
  <c r="DA30" i="35"/>
  <c r="CZ30" i="35"/>
  <c r="CY30" i="35"/>
  <c r="CX30" i="35"/>
  <c r="CW30" i="35"/>
  <c r="CV30" i="35"/>
  <c r="CU30" i="35"/>
  <c r="CT30" i="35"/>
  <c r="CS30" i="35"/>
  <c r="CR30" i="35"/>
  <c r="CQ30" i="35"/>
  <c r="CP30" i="35"/>
  <c r="CO30" i="35"/>
  <c r="CN30" i="35"/>
  <c r="CM30" i="35"/>
  <c r="CL30" i="35"/>
  <c r="CK30" i="35"/>
  <c r="CJ30" i="35"/>
  <c r="CI30" i="35"/>
  <c r="CH30" i="35"/>
  <c r="CF30" i="35"/>
  <c r="CE30" i="35"/>
  <c r="CD30" i="35"/>
  <c r="CC30" i="35"/>
  <c r="CB30" i="35"/>
  <c r="CA30" i="35"/>
  <c r="BZ30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D30" i="35"/>
  <c r="DF29" i="35"/>
  <c r="DE29" i="35"/>
  <c r="DD29" i="35"/>
  <c r="DC29" i="35"/>
  <c r="DB29" i="35"/>
  <c r="DA29" i="35"/>
  <c r="CZ29" i="35"/>
  <c r="CY29" i="35"/>
  <c r="CX29" i="35"/>
  <c r="CW29" i="35"/>
  <c r="CV29" i="35"/>
  <c r="CU29" i="35"/>
  <c r="CT29" i="35"/>
  <c r="CS29" i="35"/>
  <c r="CR29" i="35"/>
  <c r="CQ29" i="35"/>
  <c r="CP29" i="35"/>
  <c r="CO29" i="35"/>
  <c r="CN29" i="35"/>
  <c r="CM29" i="35"/>
  <c r="CL29" i="35"/>
  <c r="CK29" i="35"/>
  <c r="CJ29" i="35"/>
  <c r="CI29" i="35"/>
  <c r="CH29" i="35"/>
  <c r="CF29" i="35"/>
  <c r="CE29" i="35"/>
  <c r="CD29" i="35"/>
  <c r="CC29" i="35"/>
  <c r="CB29" i="35"/>
  <c r="CA29" i="35"/>
  <c r="BZ29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D29" i="35"/>
  <c r="DF28" i="35"/>
  <c r="DE28" i="35"/>
  <c r="DD28" i="35"/>
  <c r="DC28" i="35"/>
  <c r="DB28" i="35"/>
  <c r="DA28" i="35"/>
  <c r="CZ28" i="35"/>
  <c r="CY28" i="35"/>
  <c r="CX28" i="35"/>
  <c r="CW28" i="35"/>
  <c r="CV28" i="35"/>
  <c r="CU28" i="35"/>
  <c r="CT28" i="35"/>
  <c r="CS28" i="35"/>
  <c r="CR28" i="35"/>
  <c r="CQ28" i="35"/>
  <c r="CP28" i="35"/>
  <c r="CO28" i="35"/>
  <c r="CN28" i="35"/>
  <c r="CM28" i="35"/>
  <c r="CL28" i="35"/>
  <c r="CK28" i="35"/>
  <c r="CJ28" i="35"/>
  <c r="CI28" i="35"/>
  <c r="CH28" i="35"/>
  <c r="CF28" i="35"/>
  <c r="CE28" i="35"/>
  <c r="CD28" i="35"/>
  <c r="CC28" i="35"/>
  <c r="CB28" i="35"/>
  <c r="CA28" i="35"/>
  <c r="BZ28" i="35"/>
  <c r="BY28" i="35"/>
  <c r="BX28" i="35"/>
  <c r="BW28" i="35"/>
  <c r="BV28" i="35"/>
  <c r="BU28" i="35"/>
  <c r="BT28" i="35"/>
  <c r="BS28" i="35"/>
  <c r="BR28" i="35"/>
  <c r="BQ28" i="35"/>
  <c r="BP28" i="35"/>
  <c r="BO28" i="35"/>
  <c r="BN28" i="35"/>
  <c r="BM28" i="35"/>
  <c r="BL28" i="35"/>
  <c r="BK28" i="35"/>
  <c r="BJ28" i="35"/>
  <c r="BI28" i="35"/>
  <c r="BH28" i="35"/>
  <c r="D28" i="35"/>
  <c r="DF27" i="35"/>
  <c r="DE27" i="35"/>
  <c r="DD27" i="35"/>
  <c r="DC27" i="35"/>
  <c r="DB27" i="35"/>
  <c r="DA27" i="35"/>
  <c r="CZ27" i="35"/>
  <c r="CY27" i="35"/>
  <c r="CX27" i="35"/>
  <c r="CW27" i="35"/>
  <c r="CV27" i="35"/>
  <c r="CU27" i="35"/>
  <c r="CT27" i="35"/>
  <c r="CS27" i="35"/>
  <c r="CR27" i="35"/>
  <c r="CQ27" i="35"/>
  <c r="CP27" i="35"/>
  <c r="CO27" i="35"/>
  <c r="CN27" i="35"/>
  <c r="CM27" i="35"/>
  <c r="CL27" i="35"/>
  <c r="CK27" i="35"/>
  <c r="CJ27" i="35"/>
  <c r="CI27" i="35"/>
  <c r="CH27" i="35"/>
  <c r="CF27" i="35"/>
  <c r="CE27" i="35"/>
  <c r="CD27" i="35"/>
  <c r="CC27" i="35"/>
  <c r="CB27" i="35"/>
  <c r="CA27" i="35"/>
  <c r="BZ27" i="35"/>
  <c r="BY27" i="35"/>
  <c r="BX27" i="35"/>
  <c r="BW27" i="35"/>
  <c r="BV27" i="35"/>
  <c r="BU27" i="35"/>
  <c r="BT27" i="35"/>
  <c r="BS27" i="35"/>
  <c r="BR27" i="35"/>
  <c r="BQ27" i="35"/>
  <c r="BP27" i="35"/>
  <c r="BO27" i="35"/>
  <c r="BN27" i="35"/>
  <c r="BM27" i="35"/>
  <c r="BL27" i="35"/>
  <c r="BK27" i="35"/>
  <c r="BJ27" i="35"/>
  <c r="BI27" i="35"/>
  <c r="BH27" i="35"/>
  <c r="D27" i="35"/>
  <c r="DF26" i="35"/>
  <c r="DE26" i="35"/>
  <c r="DD26" i="35"/>
  <c r="DC26" i="35"/>
  <c r="DB26" i="35"/>
  <c r="DA26" i="35"/>
  <c r="CZ26" i="35"/>
  <c r="CY26" i="35"/>
  <c r="CX26" i="35"/>
  <c r="CW26" i="35"/>
  <c r="CV26" i="35"/>
  <c r="CU26" i="35"/>
  <c r="CT26" i="35"/>
  <c r="CS26" i="35"/>
  <c r="CR26" i="35"/>
  <c r="CQ26" i="35"/>
  <c r="CP26" i="35"/>
  <c r="CO26" i="35"/>
  <c r="CN26" i="35"/>
  <c r="CM26" i="35"/>
  <c r="CL26" i="35"/>
  <c r="CK26" i="35"/>
  <c r="CJ26" i="35"/>
  <c r="CI26" i="35"/>
  <c r="CH26" i="35"/>
  <c r="CF26" i="35"/>
  <c r="CE26" i="35"/>
  <c r="CD26" i="35"/>
  <c r="CC26" i="35"/>
  <c r="CB26" i="35"/>
  <c r="CA26" i="35"/>
  <c r="BZ26" i="35"/>
  <c r="BY26" i="35"/>
  <c r="BX26" i="35"/>
  <c r="BW26" i="35"/>
  <c r="BV26" i="35"/>
  <c r="BU26" i="35"/>
  <c r="BT26" i="35"/>
  <c r="BS26" i="35"/>
  <c r="BR26" i="35"/>
  <c r="BQ26" i="35"/>
  <c r="BP26" i="35"/>
  <c r="BO26" i="35"/>
  <c r="BN26" i="35"/>
  <c r="BM26" i="35"/>
  <c r="BL26" i="35"/>
  <c r="BK26" i="35"/>
  <c r="BJ26" i="35"/>
  <c r="BI26" i="35"/>
  <c r="BH26" i="35"/>
  <c r="D26" i="35"/>
  <c r="DF25" i="35"/>
  <c r="DE25" i="35"/>
  <c r="DD25" i="35"/>
  <c r="DC25" i="35"/>
  <c r="DB25" i="35"/>
  <c r="DA25" i="35"/>
  <c r="CZ25" i="35"/>
  <c r="CY25" i="35"/>
  <c r="CX25" i="35"/>
  <c r="CW25" i="35"/>
  <c r="CV25" i="35"/>
  <c r="CU25" i="35"/>
  <c r="CT25" i="35"/>
  <c r="CS25" i="35"/>
  <c r="CR25" i="35"/>
  <c r="CQ25" i="35"/>
  <c r="CP25" i="35"/>
  <c r="CO25" i="35"/>
  <c r="CN25" i="35"/>
  <c r="CM25" i="35"/>
  <c r="CL25" i="35"/>
  <c r="CK25" i="35"/>
  <c r="CJ25" i="35"/>
  <c r="CI25" i="35"/>
  <c r="CH25" i="35"/>
  <c r="CF25" i="35"/>
  <c r="CE25" i="35"/>
  <c r="CD25" i="35"/>
  <c r="CC25" i="35"/>
  <c r="CB25" i="35"/>
  <c r="CA25" i="35"/>
  <c r="BZ25" i="35"/>
  <c r="BY25" i="35"/>
  <c r="BX25" i="35"/>
  <c r="BW25" i="35"/>
  <c r="BV25" i="35"/>
  <c r="BU25" i="35"/>
  <c r="BT25" i="35"/>
  <c r="BS25" i="35"/>
  <c r="BR25" i="35"/>
  <c r="BQ25" i="35"/>
  <c r="BP25" i="35"/>
  <c r="BO25" i="35"/>
  <c r="BN25" i="35"/>
  <c r="BM25" i="35"/>
  <c r="BL25" i="35"/>
  <c r="BK25" i="35"/>
  <c r="BJ25" i="35"/>
  <c r="BI25" i="35"/>
  <c r="BH25" i="35"/>
  <c r="D25" i="35"/>
  <c r="DF24" i="35"/>
  <c r="DE24" i="35"/>
  <c r="DD24" i="35"/>
  <c r="DC24" i="35"/>
  <c r="DB24" i="35"/>
  <c r="DA24" i="35"/>
  <c r="CZ24" i="35"/>
  <c r="CY24" i="35"/>
  <c r="CX24" i="35"/>
  <c r="CW24" i="35"/>
  <c r="CV24" i="35"/>
  <c r="CU24" i="35"/>
  <c r="CT24" i="35"/>
  <c r="CS24" i="35"/>
  <c r="CR24" i="35"/>
  <c r="CQ24" i="35"/>
  <c r="CP24" i="35"/>
  <c r="CO24" i="35"/>
  <c r="CN24" i="35"/>
  <c r="CM24" i="35"/>
  <c r="CL24" i="35"/>
  <c r="CK24" i="35"/>
  <c r="CJ24" i="35"/>
  <c r="CI24" i="35"/>
  <c r="CH24" i="35"/>
  <c r="CF24" i="35"/>
  <c r="CE24" i="35"/>
  <c r="CD24" i="35"/>
  <c r="CC24" i="35"/>
  <c r="CB24" i="35"/>
  <c r="CA24" i="35"/>
  <c r="BZ24" i="35"/>
  <c r="BY24" i="35"/>
  <c r="BX24" i="35"/>
  <c r="BW24" i="35"/>
  <c r="BV24" i="35"/>
  <c r="BU24" i="35"/>
  <c r="BT24" i="35"/>
  <c r="BS24" i="35"/>
  <c r="BR24" i="35"/>
  <c r="BQ24" i="35"/>
  <c r="BP24" i="35"/>
  <c r="BO24" i="35"/>
  <c r="BN24" i="35"/>
  <c r="BM24" i="35"/>
  <c r="BL24" i="35"/>
  <c r="BK24" i="35"/>
  <c r="BJ24" i="35"/>
  <c r="BI24" i="35"/>
  <c r="BH24" i="35"/>
  <c r="D24" i="35"/>
  <c r="DF23" i="35"/>
  <c r="DE23" i="35"/>
  <c r="DD23" i="35"/>
  <c r="DC23" i="35"/>
  <c r="DB23" i="35"/>
  <c r="DA23" i="35"/>
  <c r="CZ23" i="35"/>
  <c r="CY23" i="35"/>
  <c r="CX23" i="35"/>
  <c r="CW23" i="35"/>
  <c r="CV23" i="35"/>
  <c r="CU23" i="35"/>
  <c r="CT23" i="35"/>
  <c r="CS23" i="35"/>
  <c r="CR23" i="35"/>
  <c r="CQ23" i="35"/>
  <c r="CP23" i="35"/>
  <c r="CO23" i="35"/>
  <c r="CN23" i="35"/>
  <c r="CM23" i="35"/>
  <c r="CL23" i="35"/>
  <c r="CK23" i="35"/>
  <c r="CJ23" i="35"/>
  <c r="CI23" i="35"/>
  <c r="CH23" i="35"/>
  <c r="CF23" i="35"/>
  <c r="CE23" i="35"/>
  <c r="CD23" i="35"/>
  <c r="CC23" i="35"/>
  <c r="CB23" i="35"/>
  <c r="CA23" i="35"/>
  <c r="BZ23" i="35"/>
  <c r="BY23" i="35"/>
  <c r="BX23" i="35"/>
  <c r="BW23" i="35"/>
  <c r="BV23" i="35"/>
  <c r="BU23" i="35"/>
  <c r="BT23" i="35"/>
  <c r="BS23" i="35"/>
  <c r="BR23" i="35"/>
  <c r="BQ23" i="35"/>
  <c r="BP23" i="35"/>
  <c r="BO23" i="35"/>
  <c r="BN23" i="35"/>
  <c r="BM23" i="35"/>
  <c r="BL23" i="35"/>
  <c r="BK23" i="35"/>
  <c r="BJ23" i="35"/>
  <c r="BI23" i="35"/>
  <c r="BH23" i="35"/>
  <c r="D23" i="35"/>
  <c r="DF22" i="35"/>
  <c r="DE22" i="35"/>
  <c r="DD22" i="35"/>
  <c r="DC22" i="35"/>
  <c r="DB22" i="35"/>
  <c r="DA22" i="35"/>
  <c r="CZ22" i="35"/>
  <c r="CY22" i="35"/>
  <c r="CX22" i="35"/>
  <c r="CW22" i="35"/>
  <c r="CV22" i="35"/>
  <c r="CU22" i="35"/>
  <c r="CT22" i="35"/>
  <c r="CS22" i="35"/>
  <c r="CR22" i="35"/>
  <c r="CQ22" i="35"/>
  <c r="CP22" i="35"/>
  <c r="CO22" i="35"/>
  <c r="CN22" i="35"/>
  <c r="CM22" i="35"/>
  <c r="CL22" i="35"/>
  <c r="CK22" i="35"/>
  <c r="CJ22" i="35"/>
  <c r="CI22" i="35"/>
  <c r="CH22" i="35"/>
  <c r="CF22" i="35"/>
  <c r="CE22" i="35"/>
  <c r="CD22" i="35"/>
  <c r="CC22" i="35"/>
  <c r="CB22" i="35"/>
  <c r="CA22" i="35"/>
  <c r="BZ22" i="35"/>
  <c r="BY22" i="35"/>
  <c r="BX22" i="35"/>
  <c r="BW22" i="35"/>
  <c r="BV22" i="35"/>
  <c r="BU22" i="35"/>
  <c r="BT22" i="35"/>
  <c r="BS22" i="35"/>
  <c r="BR22" i="35"/>
  <c r="BQ22" i="35"/>
  <c r="BP22" i="35"/>
  <c r="BO22" i="35"/>
  <c r="BN22" i="35"/>
  <c r="BM22" i="35"/>
  <c r="BL22" i="35"/>
  <c r="BK22" i="35"/>
  <c r="BJ22" i="35"/>
  <c r="BI22" i="35"/>
  <c r="BH22" i="35"/>
  <c r="D22" i="35"/>
  <c r="DF21" i="35"/>
  <c r="DE21" i="35"/>
  <c r="DD21" i="35"/>
  <c r="DC21" i="35"/>
  <c r="DB21" i="35"/>
  <c r="DA21" i="35"/>
  <c r="CZ21" i="35"/>
  <c r="CY21" i="35"/>
  <c r="CX21" i="35"/>
  <c r="CW21" i="35"/>
  <c r="CV21" i="35"/>
  <c r="CU21" i="35"/>
  <c r="CT21" i="35"/>
  <c r="CS21" i="35"/>
  <c r="CR21" i="35"/>
  <c r="CQ21" i="35"/>
  <c r="CP21" i="35"/>
  <c r="CO21" i="35"/>
  <c r="CN21" i="35"/>
  <c r="CM21" i="35"/>
  <c r="CL21" i="35"/>
  <c r="CK21" i="35"/>
  <c r="CJ21" i="35"/>
  <c r="CI21" i="35"/>
  <c r="CH21" i="35"/>
  <c r="CF21" i="35"/>
  <c r="CE21" i="35"/>
  <c r="CD21" i="35"/>
  <c r="CC21" i="35"/>
  <c r="CB21" i="35"/>
  <c r="CA21" i="35"/>
  <c r="BZ21" i="35"/>
  <c r="BY21" i="35"/>
  <c r="BX21" i="35"/>
  <c r="BW21" i="35"/>
  <c r="BV21" i="35"/>
  <c r="BU21" i="35"/>
  <c r="BT21" i="35"/>
  <c r="BS21" i="35"/>
  <c r="BR21" i="35"/>
  <c r="BQ21" i="35"/>
  <c r="BP21" i="35"/>
  <c r="BO21" i="35"/>
  <c r="BN21" i="35"/>
  <c r="BM21" i="35"/>
  <c r="BL21" i="35"/>
  <c r="BK21" i="35"/>
  <c r="BJ21" i="35"/>
  <c r="BI21" i="35"/>
  <c r="BH21" i="35"/>
  <c r="D21" i="35"/>
  <c r="DF20" i="35"/>
  <c r="DE20" i="35"/>
  <c r="DD20" i="35"/>
  <c r="DC20" i="35"/>
  <c r="DB20" i="35"/>
  <c r="DA20" i="35"/>
  <c r="CZ20" i="35"/>
  <c r="CY20" i="35"/>
  <c r="CX20" i="35"/>
  <c r="CW20" i="35"/>
  <c r="CV20" i="35"/>
  <c r="CU20" i="35"/>
  <c r="CT20" i="35"/>
  <c r="CS20" i="35"/>
  <c r="CR20" i="35"/>
  <c r="CQ20" i="35"/>
  <c r="CP20" i="35"/>
  <c r="CO20" i="35"/>
  <c r="CN20" i="35"/>
  <c r="CM20" i="35"/>
  <c r="CL20" i="35"/>
  <c r="CK20" i="35"/>
  <c r="CJ20" i="35"/>
  <c r="CI20" i="35"/>
  <c r="CH20" i="35"/>
  <c r="CF20" i="35"/>
  <c r="CE20" i="35"/>
  <c r="CD20" i="35"/>
  <c r="CC20" i="35"/>
  <c r="CB20" i="35"/>
  <c r="CA20" i="35"/>
  <c r="BZ20" i="35"/>
  <c r="BY20" i="35"/>
  <c r="BX20" i="35"/>
  <c r="BW20" i="35"/>
  <c r="BV20" i="35"/>
  <c r="BU20" i="35"/>
  <c r="BT20" i="35"/>
  <c r="BS20" i="35"/>
  <c r="BR20" i="35"/>
  <c r="BQ20" i="35"/>
  <c r="BP20" i="35"/>
  <c r="BO20" i="35"/>
  <c r="BN20" i="35"/>
  <c r="BM20" i="35"/>
  <c r="BL20" i="35"/>
  <c r="BK20" i="35"/>
  <c r="BJ20" i="35"/>
  <c r="BI20" i="35"/>
  <c r="BH20" i="35"/>
  <c r="D20" i="35"/>
  <c r="DF19" i="35"/>
  <c r="DE19" i="35"/>
  <c r="DD19" i="35"/>
  <c r="DC19" i="35"/>
  <c r="DB19" i="35"/>
  <c r="DA19" i="35"/>
  <c r="CZ19" i="35"/>
  <c r="CY19" i="35"/>
  <c r="CX19" i="35"/>
  <c r="CW19" i="35"/>
  <c r="CV19" i="35"/>
  <c r="CU19" i="35"/>
  <c r="CT19" i="35"/>
  <c r="CS19" i="35"/>
  <c r="CR19" i="35"/>
  <c r="CQ19" i="35"/>
  <c r="CP19" i="35"/>
  <c r="CO19" i="35"/>
  <c r="CN19" i="35"/>
  <c r="CM19" i="35"/>
  <c r="CL19" i="35"/>
  <c r="CK19" i="35"/>
  <c r="CJ19" i="35"/>
  <c r="CI19" i="35"/>
  <c r="CH19" i="35"/>
  <c r="CF19" i="35"/>
  <c r="CE19" i="35"/>
  <c r="CD19" i="35"/>
  <c r="CC19" i="35"/>
  <c r="CB19" i="35"/>
  <c r="CA19" i="35"/>
  <c r="BZ19" i="35"/>
  <c r="BY19" i="35"/>
  <c r="BX19" i="35"/>
  <c r="BW19" i="35"/>
  <c r="BV19" i="35"/>
  <c r="BU19" i="35"/>
  <c r="BT19" i="35"/>
  <c r="BS19" i="35"/>
  <c r="BR19" i="35"/>
  <c r="BQ19" i="35"/>
  <c r="BP19" i="35"/>
  <c r="BO19" i="35"/>
  <c r="BN19" i="35"/>
  <c r="BM19" i="35"/>
  <c r="BL19" i="35"/>
  <c r="BK19" i="35"/>
  <c r="BJ19" i="35"/>
  <c r="BI19" i="35"/>
  <c r="BH19" i="35"/>
  <c r="D19" i="35"/>
  <c r="DF18" i="35"/>
  <c r="DE18" i="35"/>
  <c r="DD18" i="35"/>
  <c r="DC18" i="35"/>
  <c r="DB18" i="35"/>
  <c r="DA18" i="35"/>
  <c r="CZ18" i="35"/>
  <c r="CY18" i="35"/>
  <c r="CX18" i="35"/>
  <c r="CW18" i="35"/>
  <c r="CV18" i="35"/>
  <c r="CU18" i="35"/>
  <c r="CT18" i="35"/>
  <c r="CS18" i="35"/>
  <c r="CR18" i="35"/>
  <c r="CQ18" i="35"/>
  <c r="CP18" i="35"/>
  <c r="CO18" i="35"/>
  <c r="CN18" i="35"/>
  <c r="CM18" i="35"/>
  <c r="CL18" i="35"/>
  <c r="CK18" i="35"/>
  <c r="CJ18" i="35"/>
  <c r="CI18" i="35"/>
  <c r="CH18" i="35"/>
  <c r="CF18" i="35"/>
  <c r="CE18" i="35"/>
  <c r="CD18" i="35"/>
  <c r="CC18" i="35"/>
  <c r="CB18" i="35"/>
  <c r="CA18" i="35"/>
  <c r="BZ18" i="35"/>
  <c r="BY18" i="35"/>
  <c r="BX18" i="35"/>
  <c r="BW18" i="35"/>
  <c r="BV18" i="35"/>
  <c r="BU18" i="35"/>
  <c r="BT18" i="35"/>
  <c r="BS18" i="35"/>
  <c r="BR18" i="35"/>
  <c r="BQ18" i="35"/>
  <c r="BP18" i="35"/>
  <c r="BO18" i="35"/>
  <c r="BN18" i="35"/>
  <c r="BM18" i="35"/>
  <c r="BL18" i="35"/>
  <c r="BK18" i="35"/>
  <c r="BJ18" i="35"/>
  <c r="BI18" i="35"/>
  <c r="BH18" i="35"/>
  <c r="D18" i="35"/>
  <c r="DF17" i="35"/>
  <c r="DE17" i="35"/>
  <c r="DD17" i="35"/>
  <c r="DC17" i="35"/>
  <c r="DB17" i="35"/>
  <c r="DA17" i="35"/>
  <c r="CZ17" i="35"/>
  <c r="CY17" i="35"/>
  <c r="CX17" i="35"/>
  <c r="CW17" i="35"/>
  <c r="CV17" i="35"/>
  <c r="CU17" i="35"/>
  <c r="CT17" i="35"/>
  <c r="CS17" i="35"/>
  <c r="CR17" i="35"/>
  <c r="CQ17" i="35"/>
  <c r="CP17" i="35"/>
  <c r="CO17" i="35"/>
  <c r="CN17" i="35"/>
  <c r="CM17" i="35"/>
  <c r="CL17" i="35"/>
  <c r="CK17" i="35"/>
  <c r="CJ17" i="35"/>
  <c r="CI17" i="35"/>
  <c r="CH17" i="35"/>
  <c r="CF17" i="35"/>
  <c r="CE17" i="35"/>
  <c r="CD17" i="35"/>
  <c r="CC17" i="35"/>
  <c r="CB17" i="35"/>
  <c r="CA17" i="35"/>
  <c r="BZ17" i="35"/>
  <c r="BY17" i="35"/>
  <c r="BX17" i="35"/>
  <c r="BW17" i="35"/>
  <c r="BV17" i="35"/>
  <c r="BU17" i="35"/>
  <c r="BT17" i="35"/>
  <c r="BS17" i="35"/>
  <c r="BR17" i="35"/>
  <c r="BQ17" i="35"/>
  <c r="BP17" i="35"/>
  <c r="BO17" i="35"/>
  <c r="BN17" i="35"/>
  <c r="BM17" i="35"/>
  <c r="BL17" i="35"/>
  <c r="BK17" i="35"/>
  <c r="BJ17" i="35"/>
  <c r="BI17" i="35"/>
  <c r="BH17" i="35"/>
  <c r="D17" i="35"/>
  <c r="DF16" i="35"/>
  <c r="DE16" i="35"/>
  <c r="DD16" i="35"/>
  <c r="DC16" i="35"/>
  <c r="DB16" i="35"/>
  <c r="DA16" i="35"/>
  <c r="CZ16" i="35"/>
  <c r="CY16" i="35"/>
  <c r="CX16" i="35"/>
  <c r="CW16" i="35"/>
  <c r="CV16" i="35"/>
  <c r="CU16" i="35"/>
  <c r="CT16" i="35"/>
  <c r="CS16" i="35"/>
  <c r="CR16" i="35"/>
  <c r="CQ16" i="35"/>
  <c r="CP16" i="35"/>
  <c r="CO16" i="35"/>
  <c r="CN16" i="35"/>
  <c r="CM16" i="35"/>
  <c r="CL16" i="35"/>
  <c r="CK16" i="35"/>
  <c r="CJ16" i="35"/>
  <c r="CI16" i="35"/>
  <c r="CH16" i="35"/>
  <c r="CF16" i="35"/>
  <c r="CE16" i="35"/>
  <c r="CD16" i="35"/>
  <c r="CC16" i="35"/>
  <c r="CB16" i="35"/>
  <c r="CA16" i="35"/>
  <c r="BZ16" i="35"/>
  <c r="BY16" i="35"/>
  <c r="BX16" i="35"/>
  <c r="BW16" i="35"/>
  <c r="BV16" i="35"/>
  <c r="BU16" i="35"/>
  <c r="BT16" i="35"/>
  <c r="BS16" i="35"/>
  <c r="BR16" i="35"/>
  <c r="BQ16" i="35"/>
  <c r="BP16" i="35"/>
  <c r="BO16" i="35"/>
  <c r="BN16" i="35"/>
  <c r="BM16" i="35"/>
  <c r="BL16" i="35"/>
  <c r="BK16" i="35"/>
  <c r="BJ16" i="35"/>
  <c r="BI16" i="35"/>
  <c r="BH16" i="35"/>
  <c r="D16" i="35"/>
  <c r="DF15" i="35"/>
  <c r="DE15" i="35"/>
  <c r="DD15" i="35"/>
  <c r="DC15" i="35"/>
  <c r="DB15" i="35"/>
  <c r="DA15" i="35"/>
  <c r="CZ15" i="35"/>
  <c r="CY15" i="35"/>
  <c r="CX15" i="35"/>
  <c r="CW15" i="35"/>
  <c r="CV15" i="35"/>
  <c r="CU15" i="35"/>
  <c r="CT15" i="35"/>
  <c r="CS15" i="35"/>
  <c r="CR15" i="35"/>
  <c r="CQ15" i="35"/>
  <c r="CP15" i="35"/>
  <c r="CO15" i="35"/>
  <c r="CN15" i="35"/>
  <c r="CM15" i="35"/>
  <c r="CL15" i="35"/>
  <c r="CK15" i="35"/>
  <c r="CJ15" i="35"/>
  <c r="CI15" i="35"/>
  <c r="CH15" i="35"/>
  <c r="CF15" i="35"/>
  <c r="CE15" i="35"/>
  <c r="CD15" i="35"/>
  <c r="CC15" i="35"/>
  <c r="CB15" i="35"/>
  <c r="CA15" i="35"/>
  <c r="BZ15" i="35"/>
  <c r="BY15" i="35"/>
  <c r="BX15" i="35"/>
  <c r="BW15" i="35"/>
  <c r="BV15" i="35"/>
  <c r="BU15" i="35"/>
  <c r="BT15" i="35"/>
  <c r="BS15" i="35"/>
  <c r="BR15" i="35"/>
  <c r="BQ15" i="35"/>
  <c r="BP15" i="35"/>
  <c r="BO15" i="35"/>
  <c r="BN15" i="35"/>
  <c r="BM15" i="35"/>
  <c r="BL15" i="35"/>
  <c r="BK15" i="35"/>
  <c r="BJ15" i="35"/>
  <c r="BI15" i="35"/>
  <c r="BH15" i="35"/>
  <c r="D15" i="35"/>
  <c r="DF14" i="35"/>
  <c r="DE14" i="35"/>
  <c r="DD14" i="35"/>
  <c r="DC14" i="35"/>
  <c r="DB14" i="35"/>
  <c r="DA14" i="35"/>
  <c r="CZ14" i="35"/>
  <c r="CY14" i="35"/>
  <c r="CX14" i="35"/>
  <c r="CW14" i="35"/>
  <c r="CV14" i="35"/>
  <c r="CU14" i="35"/>
  <c r="CT14" i="35"/>
  <c r="CS14" i="35"/>
  <c r="CR14" i="35"/>
  <c r="CQ14" i="35"/>
  <c r="CP14" i="35"/>
  <c r="CO14" i="35"/>
  <c r="CN14" i="35"/>
  <c r="CM14" i="35"/>
  <c r="CL14" i="35"/>
  <c r="CK14" i="35"/>
  <c r="CJ14" i="35"/>
  <c r="CI14" i="35"/>
  <c r="CH14" i="35"/>
  <c r="CF14" i="35"/>
  <c r="CE14" i="35"/>
  <c r="CD14" i="35"/>
  <c r="CC14" i="35"/>
  <c r="CB14" i="35"/>
  <c r="CA14" i="35"/>
  <c r="BZ14" i="35"/>
  <c r="BY14" i="35"/>
  <c r="BX14" i="35"/>
  <c r="BW14" i="35"/>
  <c r="BV14" i="35"/>
  <c r="BU14" i="35"/>
  <c r="BT14" i="35"/>
  <c r="BS14" i="35"/>
  <c r="BR14" i="35"/>
  <c r="BQ14" i="35"/>
  <c r="BP14" i="35"/>
  <c r="BO14" i="35"/>
  <c r="BN14" i="35"/>
  <c r="BM14" i="35"/>
  <c r="BL14" i="35"/>
  <c r="BK14" i="35"/>
  <c r="BJ14" i="35"/>
  <c r="BI14" i="35"/>
  <c r="BH14" i="35"/>
  <c r="D14" i="35"/>
  <c r="DF13" i="35"/>
  <c r="DE13" i="35"/>
  <c r="DD13" i="35"/>
  <c r="DC13" i="35"/>
  <c r="DB13" i="35"/>
  <c r="DA13" i="35"/>
  <c r="CZ13" i="35"/>
  <c r="CY13" i="35"/>
  <c r="CX13" i="35"/>
  <c r="CW13" i="35"/>
  <c r="CV13" i="35"/>
  <c r="CU13" i="35"/>
  <c r="CT13" i="35"/>
  <c r="CS13" i="35"/>
  <c r="CR13" i="35"/>
  <c r="CQ13" i="35"/>
  <c r="CP13" i="35"/>
  <c r="CO13" i="35"/>
  <c r="CN13" i="35"/>
  <c r="CM13" i="35"/>
  <c r="CL13" i="35"/>
  <c r="CK13" i="35"/>
  <c r="CJ13" i="35"/>
  <c r="CI13" i="35"/>
  <c r="CH13" i="35"/>
  <c r="CF13" i="35"/>
  <c r="CE13" i="35"/>
  <c r="CD13" i="35"/>
  <c r="CC13" i="35"/>
  <c r="CB13" i="35"/>
  <c r="CA13" i="35"/>
  <c r="BZ13" i="35"/>
  <c r="BY13" i="35"/>
  <c r="BX13" i="35"/>
  <c r="BW13" i="35"/>
  <c r="BV13" i="35"/>
  <c r="BU13" i="35"/>
  <c r="BT13" i="35"/>
  <c r="BS13" i="35"/>
  <c r="BR13" i="35"/>
  <c r="BQ13" i="35"/>
  <c r="BP13" i="35"/>
  <c r="BO13" i="35"/>
  <c r="BN13" i="35"/>
  <c r="BM13" i="35"/>
  <c r="BL13" i="35"/>
  <c r="BK13" i="35"/>
  <c r="BJ13" i="35"/>
  <c r="BI13" i="35"/>
  <c r="BH13" i="35"/>
  <c r="D13" i="35"/>
  <c r="DF12" i="35"/>
  <c r="DE12" i="35"/>
  <c r="DD12" i="35"/>
  <c r="DC12" i="35"/>
  <c r="DB12" i="35"/>
  <c r="DA12" i="35"/>
  <c r="CZ12" i="35"/>
  <c r="CY12" i="35"/>
  <c r="CX12" i="35"/>
  <c r="CW12" i="35"/>
  <c r="CV12" i="35"/>
  <c r="CU12" i="35"/>
  <c r="CT12" i="35"/>
  <c r="CS12" i="35"/>
  <c r="CR12" i="35"/>
  <c r="CQ12" i="35"/>
  <c r="CP12" i="35"/>
  <c r="CO12" i="35"/>
  <c r="CN12" i="35"/>
  <c r="CM12" i="35"/>
  <c r="CL12" i="35"/>
  <c r="CK12" i="35"/>
  <c r="CJ12" i="35"/>
  <c r="CI12" i="35"/>
  <c r="CF12" i="35"/>
  <c r="CE12" i="35"/>
  <c r="CD12" i="35"/>
  <c r="CC12" i="35"/>
  <c r="CB12" i="35"/>
  <c r="CA12" i="35"/>
  <c r="BZ12" i="35"/>
  <c r="BY12" i="35"/>
  <c r="BX12" i="35"/>
  <c r="BW12" i="35"/>
  <c r="BV12" i="35"/>
  <c r="BU12" i="35"/>
  <c r="BT12" i="35"/>
  <c r="BS12" i="35"/>
  <c r="BR12" i="35"/>
  <c r="BQ12" i="35"/>
  <c r="BP12" i="35"/>
  <c r="BO12" i="35"/>
  <c r="BN12" i="35"/>
  <c r="BM12" i="35"/>
  <c r="BL12" i="35"/>
  <c r="BK12" i="35"/>
  <c r="BJ12" i="35"/>
  <c r="BI12" i="35"/>
  <c r="BH12" i="35"/>
  <c r="D12" i="35"/>
  <c r="CE10" i="35"/>
  <c r="DE10" i="35" s="1"/>
  <c r="CC10" i="35"/>
  <c r="DC10" i="35" s="1"/>
  <c r="BZ10" i="35"/>
  <c r="CZ10" i="35" s="1"/>
  <c r="BW10" i="35"/>
  <c r="CW10" i="35" s="1"/>
  <c r="BU10" i="35"/>
  <c r="CU10" i="35" s="1"/>
  <c r="BR10" i="35"/>
  <c r="CR10" i="35" s="1"/>
  <c r="BO10" i="35"/>
  <c r="CO10" i="35" s="1"/>
  <c r="BM10" i="35"/>
  <c r="CM10" i="35" s="1"/>
  <c r="BJ10" i="35"/>
  <c r="CJ10" i="35" s="1"/>
  <c r="CF10" i="35"/>
  <c r="DF10" i="35" s="1"/>
  <c r="CD10" i="35"/>
  <c r="DD10" i="35" s="1"/>
  <c r="CB10" i="35"/>
  <c r="DB10" i="35" s="1"/>
  <c r="CA10" i="35"/>
  <c r="DA10" i="35" s="1"/>
  <c r="BX10" i="35"/>
  <c r="CX10" i="35" s="1"/>
  <c r="BV10" i="35"/>
  <c r="CV10" i="35" s="1"/>
  <c r="BT10" i="35"/>
  <c r="CT10" i="35" s="1"/>
  <c r="BS10" i="35"/>
  <c r="CS10" i="35" s="1"/>
  <c r="BP10" i="35"/>
  <c r="CP10" i="35" s="1"/>
  <c r="BN10" i="35"/>
  <c r="CN10" i="35" s="1"/>
  <c r="BL10" i="35"/>
  <c r="CL10" i="35" s="1"/>
  <c r="BK10" i="35"/>
  <c r="CK10" i="35" s="1"/>
  <c r="BH10" i="35"/>
  <c r="CH10" i="35" s="1"/>
  <c r="CH12" i="35" s="1"/>
  <c r="DF51" i="36"/>
  <c r="DE51" i="36"/>
  <c r="DD51" i="36"/>
  <c r="DC51" i="36"/>
  <c r="DB51" i="36"/>
  <c r="DA51" i="36"/>
  <c r="CZ51" i="36"/>
  <c r="CY51" i="36"/>
  <c r="CX51" i="36"/>
  <c r="CW51" i="36"/>
  <c r="CV51" i="36"/>
  <c r="CU51" i="36"/>
  <c r="CT51" i="36"/>
  <c r="CS51" i="36"/>
  <c r="CR51" i="36"/>
  <c r="CQ51" i="36"/>
  <c r="CP51" i="36"/>
  <c r="CO51" i="36"/>
  <c r="CN51" i="36"/>
  <c r="CM51" i="36"/>
  <c r="CL51" i="36"/>
  <c r="CK51" i="36"/>
  <c r="CJ51" i="36"/>
  <c r="CI51" i="36"/>
  <c r="CH51" i="36"/>
  <c r="CF51" i="36"/>
  <c r="CE51" i="36"/>
  <c r="CD51" i="36"/>
  <c r="CC51" i="36"/>
  <c r="CB51" i="36"/>
  <c r="CA51" i="36"/>
  <c r="BZ51" i="36"/>
  <c r="BY51" i="36"/>
  <c r="BX51" i="36"/>
  <c r="BW51" i="36"/>
  <c r="BV51" i="36"/>
  <c r="BU51" i="36"/>
  <c r="BT51" i="36"/>
  <c r="BS51" i="36"/>
  <c r="BR51" i="36"/>
  <c r="BQ51" i="36"/>
  <c r="BP51" i="36"/>
  <c r="BO51" i="36"/>
  <c r="BN51" i="36"/>
  <c r="BM51" i="36"/>
  <c r="BL51" i="36"/>
  <c r="BK51" i="36"/>
  <c r="BJ51" i="36"/>
  <c r="BI51" i="36"/>
  <c r="BH51" i="36"/>
  <c r="D51" i="36"/>
  <c r="DF50" i="36"/>
  <c r="DE50" i="36"/>
  <c r="DD50" i="36"/>
  <c r="DC50" i="36"/>
  <c r="DB50" i="36"/>
  <c r="DA50" i="36"/>
  <c r="CZ50" i="36"/>
  <c r="CY50" i="36"/>
  <c r="CX50" i="36"/>
  <c r="CW50" i="36"/>
  <c r="CV50" i="36"/>
  <c r="CU50" i="36"/>
  <c r="CT50" i="36"/>
  <c r="CS50" i="36"/>
  <c r="CR50" i="36"/>
  <c r="CQ50" i="36"/>
  <c r="CP50" i="36"/>
  <c r="CO50" i="36"/>
  <c r="CN50" i="36"/>
  <c r="CM50" i="36"/>
  <c r="CL50" i="36"/>
  <c r="CK50" i="36"/>
  <c r="CJ50" i="36"/>
  <c r="CI50" i="36"/>
  <c r="CH50" i="36"/>
  <c r="CF50" i="36"/>
  <c r="CE50" i="36"/>
  <c r="CD50" i="36"/>
  <c r="CC50" i="36"/>
  <c r="CB50" i="36"/>
  <c r="CA50" i="36"/>
  <c r="BZ50" i="36"/>
  <c r="BY50" i="36"/>
  <c r="BX50" i="36"/>
  <c r="BW50" i="36"/>
  <c r="BV50" i="36"/>
  <c r="BU50" i="36"/>
  <c r="BT50" i="36"/>
  <c r="BS50" i="36"/>
  <c r="BR50" i="36"/>
  <c r="BQ50" i="36"/>
  <c r="BP50" i="36"/>
  <c r="BO50" i="36"/>
  <c r="BN50" i="36"/>
  <c r="BM50" i="36"/>
  <c r="BL50" i="36"/>
  <c r="BK50" i="36"/>
  <c r="BJ50" i="36"/>
  <c r="BI50" i="36"/>
  <c r="BH50" i="36"/>
  <c r="D50" i="36"/>
  <c r="DF49" i="36"/>
  <c r="DE49" i="36"/>
  <c r="DD49" i="36"/>
  <c r="DC49" i="36"/>
  <c r="DB49" i="36"/>
  <c r="DA49" i="36"/>
  <c r="CZ49" i="36"/>
  <c r="CY49" i="36"/>
  <c r="CX49" i="36"/>
  <c r="CW49" i="36"/>
  <c r="CV49" i="36"/>
  <c r="CU49" i="36"/>
  <c r="CT49" i="36"/>
  <c r="CS49" i="36"/>
  <c r="CR49" i="36"/>
  <c r="CQ49" i="36"/>
  <c r="CP49" i="36"/>
  <c r="CO49" i="36"/>
  <c r="CN49" i="36"/>
  <c r="CM49" i="36"/>
  <c r="CL49" i="36"/>
  <c r="CK49" i="36"/>
  <c r="CJ49" i="36"/>
  <c r="CI49" i="36"/>
  <c r="CH49" i="36"/>
  <c r="CF49" i="36"/>
  <c r="CE49" i="36"/>
  <c r="CD49" i="36"/>
  <c r="CC49" i="36"/>
  <c r="CB49" i="36"/>
  <c r="CA49" i="36"/>
  <c r="BZ49" i="36"/>
  <c r="BY49" i="36"/>
  <c r="BX49" i="36"/>
  <c r="BW49" i="36"/>
  <c r="BV49" i="36"/>
  <c r="BU49" i="36"/>
  <c r="BT49" i="36"/>
  <c r="BS49" i="36"/>
  <c r="BR49" i="36"/>
  <c r="BQ49" i="36"/>
  <c r="BP49" i="36"/>
  <c r="BO49" i="36"/>
  <c r="BN49" i="36"/>
  <c r="BM49" i="36"/>
  <c r="BL49" i="36"/>
  <c r="BK49" i="36"/>
  <c r="BJ49" i="36"/>
  <c r="BI49" i="36"/>
  <c r="BH49" i="36"/>
  <c r="D49" i="36"/>
  <c r="DF48" i="36"/>
  <c r="DE48" i="36"/>
  <c r="DD48" i="36"/>
  <c r="DC48" i="36"/>
  <c r="DB48" i="36"/>
  <c r="DA48" i="36"/>
  <c r="CZ48" i="36"/>
  <c r="CY48" i="36"/>
  <c r="CX48" i="36"/>
  <c r="CW48" i="36"/>
  <c r="CV48" i="36"/>
  <c r="CU48" i="36"/>
  <c r="CT48" i="36"/>
  <c r="CS48" i="36"/>
  <c r="CR48" i="36"/>
  <c r="CQ48" i="36"/>
  <c r="CP48" i="36"/>
  <c r="CO48" i="36"/>
  <c r="CN48" i="36"/>
  <c r="CM48" i="36"/>
  <c r="CL48" i="36"/>
  <c r="CK48" i="36"/>
  <c r="CJ48" i="36"/>
  <c r="CI48" i="36"/>
  <c r="CH48" i="36"/>
  <c r="CF48" i="36"/>
  <c r="CE48" i="36"/>
  <c r="CD48" i="36"/>
  <c r="CC48" i="36"/>
  <c r="CB48" i="36"/>
  <c r="CA48" i="36"/>
  <c r="BZ48" i="36"/>
  <c r="BY48" i="36"/>
  <c r="BX48" i="36"/>
  <c r="BW48" i="36"/>
  <c r="BV48" i="36"/>
  <c r="BU48" i="36"/>
  <c r="BT48" i="36"/>
  <c r="BS48" i="36"/>
  <c r="BR48" i="36"/>
  <c r="BQ48" i="36"/>
  <c r="BP48" i="36"/>
  <c r="BO48" i="36"/>
  <c r="BN48" i="36"/>
  <c r="BM48" i="36"/>
  <c r="BL48" i="36"/>
  <c r="BK48" i="36"/>
  <c r="BJ48" i="36"/>
  <c r="BI48" i="36"/>
  <c r="BH48" i="36"/>
  <c r="D48" i="36"/>
  <c r="DF47" i="36"/>
  <c r="DE47" i="36"/>
  <c r="DD47" i="36"/>
  <c r="DC47" i="36"/>
  <c r="DB47" i="36"/>
  <c r="DA47" i="36"/>
  <c r="CZ47" i="36"/>
  <c r="CY47" i="36"/>
  <c r="CX47" i="36"/>
  <c r="CW47" i="36"/>
  <c r="CV47" i="36"/>
  <c r="CU47" i="36"/>
  <c r="CT47" i="36"/>
  <c r="CS47" i="36"/>
  <c r="CR47" i="36"/>
  <c r="CQ47" i="36"/>
  <c r="CP47" i="36"/>
  <c r="CO47" i="36"/>
  <c r="CN47" i="36"/>
  <c r="CM47" i="36"/>
  <c r="CL47" i="36"/>
  <c r="CK47" i="36"/>
  <c r="CJ47" i="36"/>
  <c r="CI47" i="36"/>
  <c r="CH47" i="36"/>
  <c r="CF47" i="36"/>
  <c r="CE47" i="36"/>
  <c r="CD47" i="36"/>
  <c r="CC47" i="36"/>
  <c r="CB47" i="36"/>
  <c r="CA47" i="36"/>
  <c r="BZ47" i="36"/>
  <c r="BY47" i="36"/>
  <c r="BX47" i="36"/>
  <c r="BW47" i="36"/>
  <c r="BV47" i="36"/>
  <c r="BU47" i="36"/>
  <c r="BT47" i="36"/>
  <c r="BS47" i="36"/>
  <c r="BR47" i="36"/>
  <c r="BQ47" i="36"/>
  <c r="BP47" i="36"/>
  <c r="BO47" i="36"/>
  <c r="BN47" i="36"/>
  <c r="BM47" i="36"/>
  <c r="BL47" i="36"/>
  <c r="BK47" i="36"/>
  <c r="BJ47" i="36"/>
  <c r="BI47" i="36"/>
  <c r="BH47" i="36"/>
  <c r="D47" i="36"/>
  <c r="DF46" i="36"/>
  <c r="DE46" i="36"/>
  <c r="DD46" i="36"/>
  <c r="DC46" i="36"/>
  <c r="DB46" i="36"/>
  <c r="DA46" i="36"/>
  <c r="CZ46" i="36"/>
  <c r="CY46" i="36"/>
  <c r="CX46" i="36"/>
  <c r="CW46" i="36"/>
  <c r="CV46" i="36"/>
  <c r="CU46" i="36"/>
  <c r="CT46" i="36"/>
  <c r="CS46" i="36"/>
  <c r="CR46" i="36"/>
  <c r="CQ46" i="36"/>
  <c r="CP46" i="36"/>
  <c r="CO46" i="36"/>
  <c r="CN46" i="36"/>
  <c r="CM46" i="36"/>
  <c r="CL46" i="36"/>
  <c r="CK46" i="36"/>
  <c r="CJ46" i="36"/>
  <c r="CI46" i="36"/>
  <c r="CH46" i="36"/>
  <c r="CF46" i="36"/>
  <c r="CE46" i="36"/>
  <c r="CD46" i="36"/>
  <c r="CC46" i="36"/>
  <c r="CB46" i="36"/>
  <c r="CA46" i="36"/>
  <c r="BZ46" i="36"/>
  <c r="BY46" i="36"/>
  <c r="BX46" i="36"/>
  <c r="BW46" i="36"/>
  <c r="BV46" i="36"/>
  <c r="BU46" i="36"/>
  <c r="BT46" i="36"/>
  <c r="BS46" i="36"/>
  <c r="BR46" i="36"/>
  <c r="BQ46" i="36"/>
  <c r="BP46" i="36"/>
  <c r="BO46" i="36"/>
  <c r="BN46" i="36"/>
  <c r="BM46" i="36"/>
  <c r="BL46" i="36"/>
  <c r="BK46" i="36"/>
  <c r="BJ46" i="36"/>
  <c r="BI46" i="36"/>
  <c r="BH46" i="36"/>
  <c r="D46" i="36"/>
  <c r="DF45" i="36"/>
  <c r="DE45" i="36"/>
  <c r="DD45" i="36"/>
  <c r="DC45" i="36"/>
  <c r="DB45" i="36"/>
  <c r="DA45" i="36"/>
  <c r="CZ45" i="36"/>
  <c r="CY45" i="36"/>
  <c r="CX45" i="36"/>
  <c r="CW45" i="36"/>
  <c r="CV45" i="36"/>
  <c r="CU45" i="36"/>
  <c r="CT45" i="36"/>
  <c r="CS45" i="36"/>
  <c r="CR45" i="36"/>
  <c r="CQ45" i="36"/>
  <c r="CP45" i="36"/>
  <c r="CO45" i="36"/>
  <c r="CN45" i="36"/>
  <c r="CM45" i="36"/>
  <c r="CL45" i="36"/>
  <c r="CK45" i="36"/>
  <c r="CJ45" i="36"/>
  <c r="CI45" i="36"/>
  <c r="CH45" i="36"/>
  <c r="CF45" i="36"/>
  <c r="CE45" i="36"/>
  <c r="CD45" i="36"/>
  <c r="CC45" i="36"/>
  <c r="CB45" i="36"/>
  <c r="CA45" i="36"/>
  <c r="BZ45" i="36"/>
  <c r="BY45" i="36"/>
  <c r="BX45" i="36"/>
  <c r="BW45" i="36"/>
  <c r="BV45" i="36"/>
  <c r="BU45" i="36"/>
  <c r="BT45" i="36"/>
  <c r="BS45" i="36"/>
  <c r="BR45" i="36"/>
  <c r="BQ45" i="36"/>
  <c r="BP45" i="36"/>
  <c r="BO45" i="36"/>
  <c r="BN45" i="36"/>
  <c r="BM45" i="36"/>
  <c r="BL45" i="36"/>
  <c r="BK45" i="36"/>
  <c r="BJ45" i="36"/>
  <c r="BI45" i="36"/>
  <c r="BH45" i="36"/>
  <c r="D45" i="36"/>
  <c r="DF44" i="36"/>
  <c r="DE44" i="36"/>
  <c r="DD44" i="36"/>
  <c r="DC44" i="36"/>
  <c r="DB44" i="36"/>
  <c r="DA44" i="36"/>
  <c r="CZ44" i="36"/>
  <c r="CY44" i="36"/>
  <c r="CX44" i="36"/>
  <c r="CW44" i="36"/>
  <c r="CV44" i="36"/>
  <c r="CU44" i="36"/>
  <c r="CT44" i="36"/>
  <c r="CS44" i="36"/>
  <c r="CR44" i="36"/>
  <c r="CQ44" i="36"/>
  <c r="CP44" i="36"/>
  <c r="CO44" i="36"/>
  <c r="CN44" i="36"/>
  <c r="CM44" i="36"/>
  <c r="CL44" i="36"/>
  <c r="CK44" i="36"/>
  <c r="CJ44" i="36"/>
  <c r="CI44" i="36"/>
  <c r="CH44" i="36"/>
  <c r="CF44" i="36"/>
  <c r="CE44" i="36"/>
  <c r="CD44" i="36"/>
  <c r="CC44" i="36"/>
  <c r="CB44" i="36"/>
  <c r="CA44" i="36"/>
  <c r="BZ44" i="36"/>
  <c r="BY44" i="36"/>
  <c r="BX44" i="36"/>
  <c r="BW44" i="36"/>
  <c r="BV44" i="36"/>
  <c r="BU44" i="36"/>
  <c r="BT44" i="36"/>
  <c r="BS44" i="36"/>
  <c r="BR44" i="36"/>
  <c r="BQ44" i="36"/>
  <c r="BP44" i="36"/>
  <c r="BO44" i="36"/>
  <c r="BN44" i="36"/>
  <c r="BM44" i="36"/>
  <c r="BL44" i="36"/>
  <c r="BK44" i="36"/>
  <c r="BJ44" i="36"/>
  <c r="BI44" i="36"/>
  <c r="BH44" i="36"/>
  <c r="D44" i="36"/>
  <c r="DF43" i="36"/>
  <c r="DE43" i="36"/>
  <c r="DD43" i="36"/>
  <c r="DC43" i="36"/>
  <c r="DB43" i="36"/>
  <c r="DA43" i="36"/>
  <c r="CZ43" i="36"/>
  <c r="CY43" i="36"/>
  <c r="CX43" i="36"/>
  <c r="CW43" i="36"/>
  <c r="CV43" i="36"/>
  <c r="CU43" i="36"/>
  <c r="CT43" i="36"/>
  <c r="CS43" i="36"/>
  <c r="CR43" i="36"/>
  <c r="CQ43" i="36"/>
  <c r="CP43" i="36"/>
  <c r="CO43" i="36"/>
  <c r="CN43" i="36"/>
  <c r="CM43" i="36"/>
  <c r="CL43" i="36"/>
  <c r="CK43" i="36"/>
  <c r="CJ43" i="36"/>
  <c r="CI43" i="36"/>
  <c r="CH43" i="36"/>
  <c r="CF43" i="36"/>
  <c r="CE43" i="36"/>
  <c r="CD43" i="36"/>
  <c r="CC43" i="36"/>
  <c r="CB43" i="36"/>
  <c r="CA43" i="36"/>
  <c r="BZ43" i="36"/>
  <c r="BY43" i="36"/>
  <c r="BX43" i="36"/>
  <c r="BW43" i="36"/>
  <c r="BV43" i="36"/>
  <c r="BU43" i="36"/>
  <c r="BT43" i="36"/>
  <c r="BS43" i="36"/>
  <c r="BR43" i="36"/>
  <c r="BQ43" i="36"/>
  <c r="BP43" i="36"/>
  <c r="BO43" i="36"/>
  <c r="BN43" i="36"/>
  <c r="BM43" i="36"/>
  <c r="BL43" i="36"/>
  <c r="BK43" i="36"/>
  <c r="BJ43" i="36"/>
  <c r="BI43" i="36"/>
  <c r="BH43" i="36"/>
  <c r="D43" i="36"/>
  <c r="DF42" i="36"/>
  <c r="DE42" i="36"/>
  <c r="DD42" i="36"/>
  <c r="DC42" i="36"/>
  <c r="DB42" i="36"/>
  <c r="DA42" i="36"/>
  <c r="CZ42" i="36"/>
  <c r="CY42" i="36"/>
  <c r="CX42" i="36"/>
  <c r="CW42" i="36"/>
  <c r="CV42" i="36"/>
  <c r="CU42" i="36"/>
  <c r="CT42" i="36"/>
  <c r="CS42" i="36"/>
  <c r="CR42" i="36"/>
  <c r="CQ42" i="36"/>
  <c r="CP42" i="36"/>
  <c r="CO42" i="36"/>
  <c r="CN42" i="36"/>
  <c r="CM42" i="36"/>
  <c r="CL42" i="36"/>
  <c r="CK42" i="36"/>
  <c r="CJ42" i="36"/>
  <c r="CI42" i="36"/>
  <c r="CH42" i="36"/>
  <c r="CF42" i="36"/>
  <c r="CE42" i="36"/>
  <c r="CD42" i="36"/>
  <c r="CC42" i="36"/>
  <c r="CB42" i="36"/>
  <c r="CA42" i="36"/>
  <c r="BZ42" i="36"/>
  <c r="BY42" i="36"/>
  <c r="BX42" i="36"/>
  <c r="BW42" i="36"/>
  <c r="BV42" i="36"/>
  <c r="BU42" i="36"/>
  <c r="BT42" i="36"/>
  <c r="BS42" i="36"/>
  <c r="BR42" i="36"/>
  <c r="BQ42" i="36"/>
  <c r="BP42" i="36"/>
  <c r="BO42" i="36"/>
  <c r="BN42" i="36"/>
  <c r="BM42" i="36"/>
  <c r="BL42" i="36"/>
  <c r="BK42" i="36"/>
  <c r="BJ42" i="36"/>
  <c r="BI42" i="36"/>
  <c r="BH42" i="36"/>
  <c r="D42" i="36"/>
  <c r="DF41" i="36"/>
  <c r="DE41" i="36"/>
  <c r="DD41" i="36"/>
  <c r="DC41" i="36"/>
  <c r="DB41" i="36"/>
  <c r="DA41" i="36"/>
  <c r="CZ41" i="36"/>
  <c r="CY41" i="36"/>
  <c r="CX41" i="36"/>
  <c r="CW41" i="36"/>
  <c r="CV41" i="36"/>
  <c r="CU41" i="36"/>
  <c r="CT41" i="36"/>
  <c r="CS41" i="36"/>
  <c r="CR41" i="36"/>
  <c r="CQ41" i="36"/>
  <c r="CP41" i="36"/>
  <c r="CO41" i="36"/>
  <c r="CN41" i="36"/>
  <c r="CM41" i="36"/>
  <c r="CL41" i="36"/>
  <c r="CK41" i="36"/>
  <c r="CJ41" i="36"/>
  <c r="CI41" i="36"/>
  <c r="CH41" i="36"/>
  <c r="CF41" i="36"/>
  <c r="CE41" i="36"/>
  <c r="CD41" i="36"/>
  <c r="CC41" i="36"/>
  <c r="CB41" i="36"/>
  <c r="CA41" i="36"/>
  <c r="BZ41" i="36"/>
  <c r="BY41" i="36"/>
  <c r="BX41" i="36"/>
  <c r="BW41" i="36"/>
  <c r="BV41" i="36"/>
  <c r="BU41" i="36"/>
  <c r="BT41" i="36"/>
  <c r="BS41" i="36"/>
  <c r="BR41" i="36"/>
  <c r="BQ41" i="36"/>
  <c r="BP41" i="36"/>
  <c r="BO41" i="36"/>
  <c r="BN41" i="36"/>
  <c r="BM41" i="36"/>
  <c r="BL41" i="36"/>
  <c r="BK41" i="36"/>
  <c r="BJ41" i="36"/>
  <c r="BI41" i="36"/>
  <c r="BH41" i="36"/>
  <c r="D41" i="36"/>
  <c r="DF40" i="36"/>
  <c r="DE40" i="36"/>
  <c r="DD40" i="36"/>
  <c r="DC40" i="36"/>
  <c r="DB40" i="36"/>
  <c r="DA40" i="36"/>
  <c r="CZ40" i="36"/>
  <c r="CY40" i="36"/>
  <c r="CX40" i="36"/>
  <c r="CW40" i="36"/>
  <c r="CV40" i="36"/>
  <c r="CU40" i="36"/>
  <c r="CT40" i="36"/>
  <c r="CS40" i="36"/>
  <c r="CR40" i="36"/>
  <c r="CQ40" i="36"/>
  <c r="CP40" i="36"/>
  <c r="CO40" i="36"/>
  <c r="CN40" i="36"/>
  <c r="CM40" i="36"/>
  <c r="CL40" i="36"/>
  <c r="CK40" i="36"/>
  <c r="CJ40" i="36"/>
  <c r="CI40" i="36"/>
  <c r="CH40" i="36"/>
  <c r="CF40" i="36"/>
  <c r="CE40" i="36"/>
  <c r="CD40" i="36"/>
  <c r="CC40" i="36"/>
  <c r="CB40" i="36"/>
  <c r="CA40" i="36"/>
  <c r="BZ40" i="36"/>
  <c r="BY40" i="36"/>
  <c r="BX40" i="36"/>
  <c r="BW40" i="36"/>
  <c r="BV40" i="36"/>
  <c r="BU40" i="36"/>
  <c r="BT40" i="36"/>
  <c r="BS40" i="36"/>
  <c r="BR40" i="36"/>
  <c r="BQ40" i="36"/>
  <c r="BP40" i="36"/>
  <c r="BO40" i="36"/>
  <c r="BN40" i="36"/>
  <c r="BM40" i="36"/>
  <c r="BL40" i="36"/>
  <c r="BK40" i="36"/>
  <c r="BJ40" i="36"/>
  <c r="BI40" i="36"/>
  <c r="BH40" i="36"/>
  <c r="D40" i="36"/>
  <c r="DF39" i="36"/>
  <c r="DE39" i="36"/>
  <c r="DD39" i="36"/>
  <c r="DC39" i="36"/>
  <c r="DB39" i="36"/>
  <c r="DA39" i="36"/>
  <c r="CZ39" i="36"/>
  <c r="CY39" i="36"/>
  <c r="CX39" i="36"/>
  <c r="CW39" i="36"/>
  <c r="CV39" i="36"/>
  <c r="CU39" i="36"/>
  <c r="CT39" i="36"/>
  <c r="CS39" i="36"/>
  <c r="CR39" i="36"/>
  <c r="CQ39" i="36"/>
  <c r="CP39" i="36"/>
  <c r="CO39" i="36"/>
  <c r="CN39" i="36"/>
  <c r="CM39" i="36"/>
  <c r="CL39" i="36"/>
  <c r="CK39" i="36"/>
  <c r="CJ39" i="36"/>
  <c r="CI39" i="36"/>
  <c r="CH39" i="36"/>
  <c r="CF39" i="36"/>
  <c r="CE39" i="36"/>
  <c r="CD39" i="36"/>
  <c r="CC39" i="36"/>
  <c r="CB39" i="36"/>
  <c r="CA39" i="36"/>
  <c r="BZ39" i="36"/>
  <c r="BY39" i="36"/>
  <c r="BX39" i="36"/>
  <c r="BW39" i="36"/>
  <c r="BV39" i="36"/>
  <c r="BU39" i="36"/>
  <c r="BT39" i="36"/>
  <c r="BS39" i="36"/>
  <c r="BR39" i="36"/>
  <c r="BQ39" i="36"/>
  <c r="BP39" i="36"/>
  <c r="BO39" i="36"/>
  <c r="BN39" i="36"/>
  <c r="BM39" i="36"/>
  <c r="BL39" i="36"/>
  <c r="BK39" i="36"/>
  <c r="BJ39" i="36"/>
  <c r="BI39" i="36"/>
  <c r="BH39" i="36"/>
  <c r="D39" i="36"/>
  <c r="DF38" i="36"/>
  <c r="DE38" i="36"/>
  <c r="DD38" i="36"/>
  <c r="DC38" i="36"/>
  <c r="DB38" i="36"/>
  <c r="DA38" i="36"/>
  <c r="CZ38" i="36"/>
  <c r="CY38" i="36"/>
  <c r="CX38" i="36"/>
  <c r="CW38" i="36"/>
  <c r="CV38" i="36"/>
  <c r="CU38" i="36"/>
  <c r="CT38" i="36"/>
  <c r="CS38" i="36"/>
  <c r="CR38" i="36"/>
  <c r="CQ38" i="36"/>
  <c r="CP38" i="36"/>
  <c r="CO38" i="36"/>
  <c r="CN38" i="36"/>
  <c r="CM38" i="36"/>
  <c r="CL38" i="36"/>
  <c r="CK38" i="36"/>
  <c r="CJ38" i="36"/>
  <c r="CI38" i="36"/>
  <c r="CH38" i="36"/>
  <c r="CF38" i="36"/>
  <c r="CE38" i="36"/>
  <c r="CD38" i="36"/>
  <c r="CC38" i="36"/>
  <c r="CB38" i="36"/>
  <c r="CA38" i="36"/>
  <c r="BZ38" i="36"/>
  <c r="BY38" i="36"/>
  <c r="BX38" i="36"/>
  <c r="BW38" i="36"/>
  <c r="BV38" i="36"/>
  <c r="BU38" i="36"/>
  <c r="BT38" i="36"/>
  <c r="BS38" i="36"/>
  <c r="BR38" i="36"/>
  <c r="BQ38" i="36"/>
  <c r="BP38" i="36"/>
  <c r="BO38" i="36"/>
  <c r="BN38" i="36"/>
  <c r="BM38" i="36"/>
  <c r="BL38" i="36"/>
  <c r="BK38" i="36"/>
  <c r="BJ38" i="36"/>
  <c r="BI38" i="36"/>
  <c r="BH38" i="36"/>
  <c r="D38" i="36"/>
  <c r="DF37" i="36"/>
  <c r="DE37" i="36"/>
  <c r="DD37" i="36"/>
  <c r="DC37" i="36"/>
  <c r="DB37" i="36"/>
  <c r="DA37" i="36"/>
  <c r="CZ37" i="36"/>
  <c r="CY37" i="36"/>
  <c r="CX37" i="36"/>
  <c r="CW37" i="36"/>
  <c r="CV37" i="36"/>
  <c r="CU37" i="36"/>
  <c r="CT37" i="36"/>
  <c r="CS37" i="36"/>
  <c r="CR37" i="36"/>
  <c r="CQ37" i="36"/>
  <c r="CP37" i="36"/>
  <c r="CO37" i="36"/>
  <c r="CN37" i="36"/>
  <c r="CM37" i="36"/>
  <c r="CL37" i="36"/>
  <c r="CK37" i="36"/>
  <c r="CJ37" i="36"/>
  <c r="CI37" i="36"/>
  <c r="CH37" i="36"/>
  <c r="CF37" i="36"/>
  <c r="CE37" i="36"/>
  <c r="CD37" i="36"/>
  <c r="CC37" i="36"/>
  <c r="CB37" i="36"/>
  <c r="CA37" i="36"/>
  <c r="BZ37" i="36"/>
  <c r="BY37" i="36"/>
  <c r="BX37" i="36"/>
  <c r="BW37" i="36"/>
  <c r="BV37" i="36"/>
  <c r="BU37" i="36"/>
  <c r="BT37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D37" i="36"/>
  <c r="DF36" i="36"/>
  <c r="DE36" i="36"/>
  <c r="DD36" i="36"/>
  <c r="DC36" i="36"/>
  <c r="DB36" i="36"/>
  <c r="DA36" i="36"/>
  <c r="CZ36" i="36"/>
  <c r="CY36" i="36"/>
  <c r="CX36" i="36"/>
  <c r="CW36" i="36"/>
  <c r="CV36" i="36"/>
  <c r="CU36" i="36"/>
  <c r="CT36" i="36"/>
  <c r="CS36" i="36"/>
  <c r="CR36" i="36"/>
  <c r="CQ36" i="36"/>
  <c r="CP36" i="36"/>
  <c r="CO36" i="36"/>
  <c r="CN36" i="36"/>
  <c r="CM36" i="36"/>
  <c r="CL36" i="36"/>
  <c r="CK36" i="36"/>
  <c r="CJ36" i="36"/>
  <c r="CI36" i="36"/>
  <c r="CH36" i="36"/>
  <c r="CF36" i="36"/>
  <c r="CE36" i="36"/>
  <c r="CD36" i="36"/>
  <c r="CC36" i="36"/>
  <c r="CB36" i="36"/>
  <c r="CA36" i="36"/>
  <c r="BZ36" i="36"/>
  <c r="BY36" i="36"/>
  <c r="BX36" i="36"/>
  <c r="BW36" i="36"/>
  <c r="BV36" i="36"/>
  <c r="BU36" i="36"/>
  <c r="BT36" i="36"/>
  <c r="BS36" i="36"/>
  <c r="BR36" i="36"/>
  <c r="BQ36" i="36"/>
  <c r="BP36" i="36"/>
  <c r="BO36" i="36"/>
  <c r="BN36" i="36"/>
  <c r="BM36" i="36"/>
  <c r="BL36" i="36"/>
  <c r="BK36" i="36"/>
  <c r="BJ36" i="36"/>
  <c r="BI36" i="36"/>
  <c r="BH36" i="36"/>
  <c r="D36" i="36"/>
  <c r="DF35" i="36"/>
  <c r="DE35" i="36"/>
  <c r="DD35" i="36"/>
  <c r="DC35" i="36"/>
  <c r="DB35" i="36"/>
  <c r="DA35" i="36"/>
  <c r="CZ35" i="36"/>
  <c r="CY35" i="36"/>
  <c r="CX35" i="36"/>
  <c r="CW35" i="36"/>
  <c r="CV35" i="36"/>
  <c r="CU35" i="36"/>
  <c r="CT35" i="36"/>
  <c r="CS35" i="36"/>
  <c r="CR35" i="36"/>
  <c r="CQ35" i="36"/>
  <c r="CP35" i="36"/>
  <c r="CO35" i="36"/>
  <c r="CN35" i="36"/>
  <c r="CM35" i="36"/>
  <c r="CL35" i="36"/>
  <c r="CK35" i="36"/>
  <c r="CJ35" i="36"/>
  <c r="CI35" i="36"/>
  <c r="CH35" i="36"/>
  <c r="CF35" i="36"/>
  <c r="CE35" i="36"/>
  <c r="CD35" i="36"/>
  <c r="CC35" i="36"/>
  <c r="CB35" i="36"/>
  <c r="CA35" i="36"/>
  <c r="BZ35" i="36"/>
  <c r="BY35" i="36"/>
  <c r="BX35" i="36"/>
  <c r="BW35" i="36"/>
  <c r="BV35" i="36"/>
  <c r="BU35" i="36"/>
  <c r="BT35" i="36"/>
  <c r="BS35" i="36"/>
  <c r="BR35" i="36"/>
  <c r="BQ35" i="36"/>
  <c r="BP35" i="36"/>
  <c r="BO35" i="36"/>
  <c r="BN35" i="36"/>
  <c r="BM35" i="36"/>
  <c r="BL35" i="36"/>
  <c r="BK35" i="36"/>
  <c r="BJ35" i="36"/>
  <c r="BI35" i="36"/>
  <c r="BH35" i="36"/>
  <c r="D35" i="36"/>
  <c r="DF34" i="36"/>
  <c r="DE34" i="36"/>
  <c r="DD34" i="36"/>
  <c r="DC34" i="36"/>
  <c r="DB34" i="36"/>
  <c r="DA34" i="36"/>
  <c r="CZ34" i="36"/>
  <c r="CY34" i="36"/>
  <c r="CX34" i="36"/>
  <c r="CW34" i="36"/>
  <c r="CV34" i="36"/>
  <c r="CU34" i="36"/>
  <c r="CT34" i="36"/>
  <c r="CS34" i="36"/>
  <c r="CR34" i="36"/>
  <c r="CQ34" i="36"/>
  <c r="CP34" i="36"/>
  <c r="CO34" i="36"/>
  <c r="CN34" i="36"/>
  <c r="CM34" i="36"/>
  <c r="CL34" i="36"/>
  <c r="CK34" i="36"/>
  <c r="CJ34" i="36"/>
  <c r="CI34" i="36"/>
  <c r="CH34" i="36"/>
  <c r="CF34" i="36"/>
  <c r="CE34" i="36"/>
  <c r="CD34" i="36"/>
  <c r="CC34" i="36"/>
  <c r="CB34" i="36"/>
  <c r="CA34" i="36"/>
  <c r="BZ34" i="36"/>
  <c r="BY34" i="36"/>
  <c r="BX34" i="36"/>
  <c r="BW34" i="36"/>
  <c r="BV34" i="36"/>
  <c r="BU34" i="36"/>
  <c r="BT34" i="36"/>
  <c r="BS34" i="36"/>
  <c r="BR34" i="36"/>
  <c r="BQ34" i="36"/>
  <c r="BP34" i="36"/>
  <c r="BO34" i="36"/>
  <c r="BN34" i="36"/>
  <c r="BM34" i="36"/>
  <c r="BL34" i="36"/>
  <c r="BK34" i="36"/>
  <c r="BJ34" i="36"/>
  <c r="BI34" i="36"/>
  <c r="BH34" i="36"/>
  <c r="D34" i="36"/>
  <c r="DF33" i="36"/>
  <c r="DE33" i="36"/>
  <c r="DD33" i="36"/>
  <c r="DC33" i="36"/>
  <c r="DB33" i="36"/>
  <c r="DA33" i="36"/>
  <c r="CZ33" i="36"/>
  <c r="CY33" i="36"/>
  <c r="CX33" i="36"/>
  <c r="CW33" i="36"/>
  <c r="CV33" i="36"/>
  <c r="CU33" i="36"/>
  <c r="CT33" i="36"/>
  <c r="CS33" i="36"/>
  <c r="CR33" i="36"/>
  <c r="CQ33" i="36"/>
  <c r="CP33" i="36"/>
  <c r="CO33" i="36"/>
  <c r="CN33" i="36"/>
  <c r="CM33" i="36"/>
  <c r="CL33" i="36"/>
  <c r="CK33" i="36"/>
  <c r="CJ33" i="36"/>
  <c r="CI33" i="36"/>
  <c r="CH33" i="36"/>
  <c r="CF33" i="36"/>
  <c r="CE33" i="36"/>
  <c r="CD33" i="36"/>
  <c r="CC33" i="36"/>
  <c r="CB33" i="36"/>
  <c r="CA33" i="36"/>
  <c r="BZ33" i="36"/>
  <c r="BY33" i="36"/>
  <c r="BX33" i="36"/>
  <c r="BW33" i="36"/>
  <c r="BV33" i="36"/>
  <c r="BU33" i="36"/>
  <c r="BT33" i="36"/>
  <c r="BS33" i="36"/>
  <c r="BR33" i="36"/>
  <c r="BQ33" i="36"/>
  <c r="BP33" i="36"/>
  <c r="BO33" i="36"/>
  <c r="BN33" i="36"/>
  <c r="BM33" i="36"/>
  <c r="BL33" i="36"/>
  <c r="BK33" i="36"/>
  <c r="BJ33" i="36"/>
  <c r="BI33" i="36"/>
  <c r="BH33" i="36"/>
  <c r="D33" i="36"/>
  <c r="DF32" i="36"/>
  <c r="DE32" i="36"/>
  <c r="DD32" i="36"/>
  <c r="DC32" i="36"/>
  <c r="DB32" i="36"/>
  <c r="DA32" i="36"/>
  <c r="CZ32" i="36"/>
  <c r="CY32" i="36"/>
  <c r="CX32" i="36"/>
  <c r="CW32" i="36"/>
  <c r="CV32" i="36"/>
  <c r="CU32" i="36"/>
  <c r="CT32" i="36"/>
  <c r="CS32" i="36"/>
  <c r="CR32" i="36"/>
  <c r="CQ32" i="36"/>
  <c r="CP32" i="36"/>
  <c r="CO32" i="36"/>
  <c r="CN32" i="36"/>
  <c r="CM32" i="36"/>
  <c r="CL32" i="36"/>
  <c r="CK32" i="36"/>
  <c r="CJ32" i="36"/>
  <c r="CI32" i="36"/>
  <c r="CH32" i="36"/>
  <c r="CF32" i="36"/>
  <c r="CE32" i="36"/>
  <c r="CD32" i="36"/>
  <c r="CC32" i="36"/>
  <c r="CB32" i="36"/>
  <c r="CA32" i="36"/>
  <c r="BZ32" i="36"/>
  <c r="BY32" i="36"/>
  <c r="BX32" i="36"/>
  <c r="BW32" i="36"/>
  <c r="BV32" i="36"/>
  <c r="BU32" i="36"/>
  <c r="BT32" i="36"/>
  <c r="BS32" i="36"/>
  <c r="BR32" i="36"/>
  <c r="BQ32" i="36"/>
  <c r="BP32" i="36"/>
  <c r="BO32" i="36"/>
  <c r="BN32" i="36"/>
  <c r="BM32" i="36"/>
  <c r="BL32" i="36"/>
  <c r="BK32" i="36"/>
  <c r="BJ32" i="36"/>
  <c r="BI32" i="36"/>
  <c r="BH32" i="36"/>
  <c r="D32" i="36"/>
  <c r="DF31" i="36"/>
  <c r="DE31" i="36"/>
  <c r="DD31" i="36"/>
  <c r="DC31" i="36"/>
  <c r="DB31" i="36"/>
  <c r="DA31" i="36"/>
  <c r="CZ31" i="36"/>
  <c r="CY31" i="36"/>
  <c r="CX31" i="36"/>
  <c r="CW31" i="36"/>
  <c r="CV31" i="36"/>
  <c r="CU31" i="36"/>
  <c r="CT31" i="36"/>
  <c r="CS31" i="36"/>
  <c r="CR31" i="36"/>
  <c r="CQ31" i="36"/>
  <c r="CP31" i="36"/>
  <c r="CO31" i="36"/>
  <c r="CN31" i="36"/>
  <c r="CM31" i="36"/>
  <c r="CL31" i="36"/>
  <c r="CK31" i="36"/>
  <c r="CJ31" i="36"/>
  <c r="CI31" i="36"/>
  <c r="CH31" i="36"/>
  <c r="CF31" i="36"/>
  <c r="CE31" i="36"/>
  <c r="CD31" i="36"/>
  <c r="CC31" i="36"/>
  <c r="CB31" i="36"/>
  <c r="CA31" i="36"/>
  <c r="BZ31" i="36"/>
  <c r="BY31" i="36"/>
  <c r="BX31" i="36"/>
  <c r="BW31" i="36"/>
  <c r="BV31" i="36"/>
  <c r="BU31" i="36"/>
  <c r="BT31" i="36"/>
  <c r="BS31" i="36"/>
  <c r="BR31" i="36"/>
  <c r="BQ31" i="36"/>
  <c r="BP31" i="36"/>
  <c r="BO31" i="36"/>
  <c r="BN31" i="36"/>
  <c r="BM31" i="36"/>
  <c r="BL31" i="36"/>
  <c r="BK31" i="36"/>
  <c r="BJ31" i="36"/>
  <c r="BI31" i="36"/>
  <c r="BH31" i="36"/>
  <c r="D31" i="36"/>
  <c r="DF30" i="36"/>
  <c r="DE30" i="36"/>
  <c r="DD30" i="36"/>
  <c r="DC30" i="36"/>
  <c r="DB30" i="36"/>
  <c r="DA30" i="36"/>
  <c r="CZ30" i="36"/>
  <c r="CY30" i="36"/>
  <c r="CX30" i="36"/>
  <c r="CW30" i="36"/>
  <c r="CV30" i="36"/>
  <c r="CU30" i="36"/>
  <c r="CT30" i="36"/>
  <c r="CS30" i="36"/>
  <c r="CR30" i="36"/>
  <c r="CQ30" i="36"/>
  <c r="CP30" i="36"/>
  <c r="CO30" i="36"/>
  <c r="CN30" i="36"/>
  <c r="CM30" i="36"/>
  <c r="CL30" i="36"/>
  <c r="CK30" i="36"/>
  <c r="CJ30" i="36"/>
  <c r="CI30" i="36"/>
  <c r="CH30" i="36"/>
  <c r="CF30" i="36"/>
  <c r="CE30" i="36"/>
  <c r="CD30" i="36"/>
  <c r="CC30" i="36"/>
  <c r="CB30" i="36"/>
  <c r="CA30" i="36"/>
  <c r="BZ30" i="36"/>
  <c r="BY30" i="36"/>
  <c r="BX30" i="36"/>
  <c r="BW30" i="36"/>
  <c r="BV30" i="36"/>
  <c r="BU30" i="36"/>
  <c r="BT30" i="36"/>
  <c r="BS30" i="36"/>
  <c r="BR30" i="36"/>
  <c r="BQ30" i="36"/>
  <c r="BP30" i="36"/>
  <c r="BO30" i="36"/>
  <c r="BN30" i="36"/>
  <c r="BM30" i="36"/>
  <c r="BL30" i="36"/>
  <c r="BK30" i="36"/>
  <c r="BJ30" i="36"/>
  <c r="BI30" i="36"/>
  <c r="BH30" i="36"/>
  <c r="D30" i="36"/>
  <c r="DF29" i="36"/>
  <c r="DE29" i="36"/>
  <c r="DD29" i="36"/>
  <c r="DC29" i="36"/>
  <c r="DB29" i="36"/>
  <c r="DA29" i="36"/>
  <c r="CZ29" i="36"/>
  <c r="CY29" i="36"/>
  <c r="CX29" i="36"/>
  <c r="CW29" i="36"/>
  <c r="CV29" i="36"/>
  <c r="CU29" i="36"/>
  <c r="CT29" i="36"/>
  <c r="CS29" i="36"/>
  <c r="CR29" i="36"/>
  <c r="CQ29" i="36"/>
  <c r="CP29" i="36"/>
  <c r="CO29" i="36"/>
  <c r="CN29" i="36"/>
  <c r="CM29" i="36"/>
  <c r="CL29" i="36"/>
  <c r="CK29" i="36"/>
  <c r="CJ29" i="36"/>
  <c r="CI29" i="36"/>
  <c r="CH29" i="36"/>
  <c r="CF29" i="36"/>
  <c r="CE29" i="36"/>
  <c r="CD29" i="36"/>
  <c r="CC29" i="36"/>
  <c r="CB29" i="36"/>
  <c r="CA29" i="36"/>
  <c r="BZ29" i="36"/>
  <c r="BY29" i="36"/>
  <c r="BX29" i="36"/>
  <c r="BW29" i="36"/>
  <c r="BV29" i="36"/>
  <c r="BU29" i="36"/>
  <c r="BT29" i="36"/>
  <c r="BS29" i="36"/>
  <c r="BR29" i="36"/>
  <c r="BQ29" i="36"/>
  <c r="BP29" i="36"/>
  <c r="BO29" i="36"/>
  <c r="BN29" i="36"/>
  <c r="BM29" i="36"/>
  <c r="BL29" i="36"/>
  <c r="BK29" i="36"/>
  <c r="BJ29" i="36"/>
  <c r="BI29" i="36"/>
  <c r="BH29" i="36"/>
  <c r="D29" i="36"/>
  <c r="DF28" i="36"/>
  <c r="DE28" i="36"/>
  <c r="DD28" i="36"/>
  <c r="DC28" i="36"/>
  <c r="DB28" i="36"/>
  <c r="DA28" i="36"/>
  <c r="CZ28" i="36"/>
  <c r="CY28" i="36"/>
  <c r="CX28" i="36"/>
  <c r="CW28" i="36"/>
  <c r="CV28" i="36"/>
  <c r="CU28" i="36"/>
  <c r="CT28" i="36"/>
  <c r="CS28" i="36"/>
  <c r="CR28" i="36"/>
  <c r="CQ28" i="36"/>
  <c r="CP28" i="36"/>
  <c r="CO28" i="36"/>
  <c r="CN28" i="36"/>
  <c r="CM28" i="36"/>
  <c r="CL28" i="36"/>
  <c r="CK28" i="36"/>
  <c r="CJ28" i="36"/>
  <c r="CI28" i="36"/>
  <c r="CH28" i="36"/>
  <c r="CF28" i="36"/>
  <c r="CE28" i="36"/>
  <c r="CD28" i="36"/>
  <c r="CC28" i="36"/>
  <c r="CB28" i="36"/>
  <c r="CA28" i="36"/>
  <c r="BZ28" i="36"/>
  <c r="BY28" i="36"/>
  <c r="BX28" i="36"/>
  <c r="BW28" i="36"/>
  <c r="BV28" i="36"/>
  <c r="BU28" i="36"/>
  <c r="BT28" i="36"/>
  <c r="BS28" i="36"/>
  <c r="BR28" i="36"/>
  <c r="BQ28" i="36"/>
  <c r="BP28" i="36"/>
  <c r="BO28" i="36"/>
  <c r="BN28" i="36"/>
  <c r="BM28" i="36"/>
  <c r="BL28" i="36"/>
  <c r="BK28" i="36"/>
  <c r="BJ28" i="36"/>
  <c r="BI28" i="36"/>
  <c r="BH28" i="36"/>
  <c r="D28" i="36"/>
  <c r="DF27" i="36"/>
  <c r="DE27" i="36"/>
  <c r="DD27" i="36"/>
  <c r="DC27" i="36"/>
  <c r="DB27" i="36"/>
  <c r="DA27" i="36"/>
  <c r="CZ27" i="36"/>
  <c r="CY27" i="36"/>
  <c r="CX27" i="36"/>
  <c r="CW27" i="36"/>
  <c r="CV27" i="36"/>
  <c r="CU27" i="36"/>
  <c r="CT27" i="36"/>
  <c r="CS27" i="36"/>
  <c r="CR27" i="36"/>
  <c r="CQ27" i="36"/>
  <c r="CP27" i="36"/>
  <c r="CO27" i="36"/>
  <c r="CN27" i="36"/>
  <c r="CM27" i="36"/>
  <c r="CL27" i="36"/>
  <c r="CK27" i="36"/>
  <c r="CJ27" i="36"/>
  <c r="CI27" i="36"/>
  <c r="CH27" i="36"/>
  <c r="CF27" i="36"/>
  <c r="CE27" i="36"/>
  <c r="CD27" i="36"/>
  <c r="CC27" i="36"/>
  <c r="CB27" i="36"/>
  <c r="CA27" i="36"/>
  <c r="BZ27" i="36"/>
  <c r="BY27" i="36"/>
  <c r="BX27" i="36"/>
  <c r="BW27" i="36"/>
  <c r="BV27" i="36"/>
  <c r="BU27" i="36"/>
  <c r="BT27" i="36"/>
  <c r="BS27" i="36"/>
  <c r="BR27" i="36"/>
  <c r="BQ27" i="36"/>
  <c r="BP27" i="36"/>
  <c r="BO27" i="36"/>
  <c r="BN27" i="36"/>
  <c r="BM27" i="36"/>
  <c r="BL27" i="36"/>
  <c r="BK27" i="36"/>
  <c r="BJ27" i="36"/>
  <c r="BI27" i="36"/>
  <c r="BH27" i="36"/>
  <c r="D27" i="36"/>
  <c r="DF26" i="36"/>
  <c r="DE26" i="36"/>
  <c r="DD26" i="36"/>
  <c r="DC26" i="36"/>
  <c r="DB26" i="36"/>
  <c r="DA26" i="36"/>
  <c r="CZ26" i="36"/>
  <c r="CY26" i="36"/>
  <c r="CX26" i="36"/>
  <c r="CW26" i="36"/>
  <c r="CV26" i="36"/>
  <c r="CU26" i="36"/>
  <c r="CT26" i="36"/>
  <c r="CS26" i="36"/>
  <c r="CR26" i="36"/>
  <c r="CQ26" i="36"/>
  <c r="CP26" i="36"/>
  <c r="CO26" i="36"/>
  <c r="CN26" i="36"/>
  <c r="CM26" i="36"/>
  <c r="CL26" i="36"/>
  <c r="CK26" i="36"/>
  <c r="CJ26" i="36"/>
  <c r="CI26" i="36"/>
  <c r="CH26" i="36"/>
  <c r="CF26" i="36"/>
  <c r="CE26" i="36"/>
  <c r="CD26" i="36"/>
  <c r="CC26" i="36"/>
  <c r="CB26" i="36"/>
  <c r="CA26" i="36"/>
  <c r="BZ26" i="36"/>
  <c r="BY26" i="36"/>
  <c r="BX26" i="36"/>
  <c r="BW26" i="36"/>
  <c r="BV26" i="36"/>
  <c r="BU26" i="36"/>
  <c r="BT26" i="36"/>
  <c r="BS26" i="36"/>
  <c r="BR26" i="36"/>
  <c r="BQ26" i="36"/>
  <c r="BP26" i="36"/>
  <c r="BO26" i="36"/>
  <c r="BN26" i="36"/>
  <c r="BM26" i="36"/>
  <c r="BL26" i="36"/>
  <c r="BK26" i="36"/>
  <c r="BJ26" i="36"/>
  <c r="BI26" i="36"/>
  <c r="BH26" i="36"/>
  <c r="D26" i="36"/>
  <c r="DF25" i="36"/>
  <c r="DE25" i="36"/>
  <c r="DD25" i="36"/>
  <c r="DC25" i="36"/>
  <c r="DB25" i="36"/>
  <c r="DA25" i="36"/>
  <c r="CZ25" i="36"/>
  <c r="CY25" i="36"/>
  <c r="CX25" i="36"/>
  <c r="CW25" i="36"/>
  <c r="CV25" i="36"/>
  <c r="CU25" i="36"/>
  <c r="CT25" i="36"/>
  <c r="CS25" i="36"/>
  <c r="CR25" i="36"/>
  <c r="CQ25" i="36"/>
  <c r="CP25" i="36"/>
  <c r="CO25" i="36"/>
  <c r="CN25" i="36"/>
  <c r="CM25" i="36"/>
  <c r="CL25" i="36"/>
  <c r="CK25" i="36"/>
  <c r="CJ25" i="36"/>
  <c r="CI25" i="36"/>
  <c r="CH25" i="36"/>
  <c r="CF25" i="36"/>
  <c r="CE25" i="36"/>
  <c r="CD25" i="36"/>
  <c r="CC25" i="36"/>
  <c r="CB25" i="36"/>
  <c r="CA25" i="36"/>
  <c r="BZ25" i="36"/>
  <c r="BY25" i="36"/>
  <c r="BX25" i="36"/>
  <c r="BW25" i="36"/>
  <c r="BV25" i="36"/>
  <c r="BU25" i="36"/>
  <c r="BT25" i="36"/>
  <c r="BS25" i="36"/>
  <c r="BR25" i="36"/>
  <c r="BQ25" i="36"/>
  <c r="BP25" i="36"/>
  <c r="BO25" i="36"/>
  <c r="BN25" i="36"/>
  <c r="BM25" i="36"/>
  <c r="BL25" i="36"/>
  <c r="BK25" i="36"/>
  <c r="BJ25" i="36"/>
  <c r="BI25" i="36"/>
  <c r="BH25" i="36"/>
  <c r="D25" i="36"/>
  <c r="DF24" i="36"/>
  <c r="DE24" i="36"/>
  <c r="DD24" i="36"/>
  <c r="DC24" i="36"/>
  <c r="DB24" i="36"/>
  <c r="DA24" i="36"/>
  <c r="CZ24" i="36"/>
  <c r="CY24" i="36"/>
  <c r="CX24" i="36"/>
  <c r="CW24" i="36"/>
  <c r="CV24" i="36"/>
  <c r="CU24" i="36"/>
  <c r="CT24" i="36"/>
  <c r="CS24" i="36"/>
  <c r="CR24" i="36"/>
  <c r="CQ24" i="36"/>
  <c r="CP24" i="36"/>
  <c r="CO24" i="36"/>
  <c r="CN24" i="36"/>
  <c r="CM24" i="36"/>
  <c r="CL24" i="36"/>
  <c r="CK24" i="36"/>
  <c r="CJ24" i="36"/>
  <c r="CI24" i="36"/>
  <c r="CH24" i="36"/>
  <c r="CF24" i="36"/>
  <c r="CE24" i="36"/>
  <c r="CD24" i="36"/>
  <c r="CC24" i="36"/>
  <c r="CB24" i="36"/>
  <c r="CA24" i="36"/>
  <c r="BZ24" i="36"/>
  <c r="BY24" i="36"/>
  <c r="BX24" i="36"/>
  <c r="BW24" i="36"/>
  <c r="BV24" i="36"/>
  <c r="BU24" i="36"/>
  <c r="BT24" i="36"/>
  <c r="BS24" i="36"/>
  <c r="BR24" i="36"/>
  <c r="BQ24" i="36"/>
  <c r="BP24" i="36"/>
  <c r="BO24" i="36"/>
  <c r="BN24" i="36"/>
  <c r="BM24" i="36"/>
  <c r="BL24" i="36"/>
  <c r="BK24" i="36"/>
  <c r="BJ24" i="36"/>
  <c r="BI24" i="36"/>
  <c r="BH24" i="36"/>
  <c r="D24" i="36"/>
  <c r="DF23" i="36"/>
  <c r="DE23" i="36"/>
  <c r="DD23" i="36"/>
  <c r="DC23" i="36"/>
  <c r="DB23" i="36"/>
  <c r="DA23" i="36"/>
  <c r="CZ23" i="36"/>
  <c r="CY23" i="36"/>
  <c r="CX23" i="36"/>
  <c r="CW23" i="36"/>
  <c r="CV23" i="36"/>
  <c r="CU23" i="36"/>
  <c r="CT23" i="36"/>
  <c r="CS23" i="36"/>
  <c r="CR23" i="36"/>
  <c r="CQ23" i="36"/>
  <c r="CP23" i="36"/>
  <c r="CO23" i="36"/>
  <c r="CN23" i="36"/>
  <c r="CM23" i="36"/>
  <c r="CL23" i="36"/>
  <c r="CK23" i="36"/>
  <c r="CJ23" i="36"/>
  <c r="CI23" i="36"/>
  <c r="CH23" i="36"/>
  <c r="CF23" i="36"/>
  <c r="CE23" i="36"/>
  <c r="CD23" i="36"/>
  <c r="CC23" i="36"/>
  <c r="CB23" i="36"/>
  <c r="CA23" i="36"/>
  <c r="BZ23" i="36"/>
  <c r="BY23" i="36"/>
  <c r="BX23" i="36"/>
  <c r="BW23" i="36"/>
  <c r="BV23" i="36"/>
  <c r="BU23" i="36"/>
  <c r="BT23" i="36"/>
  <c r="BS23" i="36"/>
  <c r="BR23" i="36"/>
  <c r="BQ23" i="36"/>
  <c r="BP23" i="36"/>
  <c r="BO23" i="36"/>
  <c r="BN23" i="36"/>
  <c r="BM23" i="36"/>
  <c r="BL23" i="36"/>
  <c r="BK23" i="36"/>
  <c r="BJ23" i="36"/>
  <c r="BI23" i="36"/>
  <c r="BH23" i="36"/>
  <c r="D23" i="36"/>
  <c r="DF22" i="36"/>
  <c r="DE22" i="36"/>
  <c r="DD22" i="36"/>
  <c r="DC22" i="36"/>
  <c r="DB22" i="36"/>
  <c r="DA22" i="36"/>
  <c r="CZ22" i="36"/>
  <c r="CY22" i="36"/>
  <c r="CX22" i="36"/>
  <c r="CW22" i="36"/>
  <c r="CV22" i="36"/>
  <c r="CU22" i="36"/>
  <c r="CT22" i="36"/>
  <c r="CS22" i="36"/>
  <c r="CR22" i="36"/>
  <c r="CQ22" i="36"/>
  <c r="CP22" i="36"/>
  <c r="CO22" i="36"/>
  <c r="CN22" i="36"/>
  <c r="CM22" i="36"/>
  <c r="CL22" i="36"/>
  <c r="CK22" i="36"/>
  <c r="CJ22" i="36"/>
  <c r="CI22" i="36"/>
  <c r="CH22" i="36"/>
  <c r="CF22" i="36"/>
  <c r="CE22" i="36"/>
  <c r="CD22" i="36"/>
  <c r="CC22" i="36"/>
  <c r="CB22" i="36"/>
  <c r="CA22" i="36"/>
  <c r="BZ22" i="36"/>
  <c r="BY22" i="36"/>
  <c r="BX22" i="36"/>
  <c r="BW22" i="36"/>
  <c r="BV22" i="36"/>
  <c r="BU22" i="36"/>
  <c r="BT22" i="36"/>
  <c r="BS22" i="36"/>
  <c r="BR22" i="36"/>
  <c r="BQ22" i="36"/>
  <c r="BP22" i="36"/>
  <c r="BO22" i="36"/>
  <c r="BN22" i="36"/>
  <c r="BM22" i="36"/>
  <c r="BL22" i="36"/>
  <c r="BK22" i="36"/>
  <c r="BJ22" i="36"/>
  <c r="BI22" i="36"/>
  <c r="BH22" i="36"/>
  <c r="D22" i="36"/>
  <c r="DF21" i="36"/>
  <c r="DE21" i="36"/>
  <c r="DD21" i="36"/>
  <c r="DC21" i="36"/>
  <c r="DB21" i="36"/>
  <c r="DA21" i="36"/>
  <c r="CZ21" i="36"/>
  <c r="CY21" i="36"/>
  <c r="CX21" i="36"/>
  <c r="CW21" i="36"/>
  <c r="CV21" i="36"/>
  <c r="CU21" i="36"/>
  <c r="CT21" i="36"/>
  <c r="CS21" i="36"/>
  <c r="CR21" i="36"/>
  <c r="CQ21" i="36"/>
  <c r="CP21" i="36"/>
  <c r="CO21" i="36"/>
  <c r="CN21" i="36"/>
  <c r="CM21" i="36"/>
  <c r="CL21" i="36"/>
  <c r="CK21" i="36"/>
  <c r="CJ21" i="36"/>
  <c r="CI21" i="36"/>
  <c r="CH21" i="36"/>
  <c r="CF21" i="36"/>
  <c r="CE21" i="36"/>
  <c r="CD21" i="36"/>
  <c r="CC21" i="36"/>
  <c r="CB21" i="36"/>
  <c r="CA21" i="36"/>
  <c r="BZ21" i="36"/>
  <c r="BY21" i="36"/>
  <c r="BX21" i="36"/>
  <c r="BW21" i="36"/>
  <c r="BV21" i="36"/>
  <c r="BU21" i="36"/>
  <c r="BT21" i="36"/>
  <c r="BS21" i="36"/>
  <c r="BR21" i="36"/>
  <c r="BQ21" i="36"/>
  <c r="BP21" i="36"/>
  <c r="BO21" i="36"/>
  <c r="BN21" i="36"/>
  <c r="BM21" i="36"/>
  <c r="BL21" i="36"/>
  <c r="BK21" i="36"/>
  <c r="BJ21" i="36"/>
  <c r="BI21" i="36"/>
  <c r="BH21" i="36"/>
  <c r="D21" i="36"/>
  <c r="DF20" i="36"/>
  <c r="DE20" i="36"/>
  <c r="DD20" i="36"/>
  <c r="DC20" i="36"/>
  <c r="DB20" i="36"/>
  <c r="DA20" i="36"/>
  <c r="CZ20" i="36"/>
  <c r="CY20" i="36"/>
  <c r="CX20" i="36"/>
  <c r="CW20" i="36"/>
  <c r="CV20" i="36"/>
  <c r="CU20" i="36"/>
  <c r="CT20" i="36"/>
  <c r="CS20" i="36"/>
  <c r="CR20" i="36"/>
  <c r="CQ20" i="36"/>
  <c r="CP20" i="36"/>
  <c r="CO20" i="36"/>
  <c r="CN20" i="36"/>
  <c r="CM20" i="36"/>
  <c r="CL20" i="36"/>
  <c r="CK20" i="36"/>
  <c r="CJ20" i="36"/>
  <c r="CI20" i="36"/>
  <c r="CH20" i="36"/>
  <c r="CF20" i="36"/>
  <c r="CE20" i="36"/>
  <c r="CD20" i="36"/>
  <c r="CC20" i="36"/>
  <c r="CB20" i="36"/>
  <c r="CA20" i="36"/>
  <c r="BZ20" i="36"/>
  <c r="BY20" i="36"/>
  <c r="BX20" i="36"/>
  <c r="BW20" i="36"/>
  <c r="BV20" i="36"/>
  <c r="BU20" i="36"/>
  <c r="BT20" i="36"/>
  <c r="BS20" i="36"/>
  <c r="BR20" i="36"/>
  <c r="BQ20" i="36"/>
  <c r="BP20" i="36"/>
  <c r="BO20" i="36"/>
  <c r="BN20" i="36"/>
  <c r="BM20" i="36"/>
  <c r="BL20" i="36"/>
  <c r="BK20" i="36"/>
  <c r="BJ20" i="36"/>
  <c r="BI20" i="36"/>
  <c r="BH20" i="36"/>
  <c r="D20" i="36"/>
  <c r="DF19" i="36"/>
  <c r="DE19" i="36"/>
  <c r="DD19" i="36"/>
  <c r="DC19" i="36"/>
  <c r="DB19" i="36"/>
  <c r="DA19" i="36"/>
  <c r="CZ19" i="36"/>
  <c r="CY19" i="36"/>
  <c r="CX19" i="36"/>
  <c r="CW19" i="36"/>
  <c r="CV19" i="36"/>
  <c r="CU19" i="36"/>
  <c r="CT19" i="36"/>
  <c r="CS19" i="36"/>
  <c r="CR19" i="36"/>
  <c r="CQ19" i="36"/>
  <c r="CP19" i="36"/>
  <c r="CO19" i="36"/>
  <c r="CN19" i="36"/>
  <c r="CM19" i="36"/>
  <c r="CL19" i="36"/>
  <c r="CK19" i="36"/>
  <c r="CJ19" i="36"/>
  <c r="CI19" i="36"/>
  <c r="CH19" i="36"/>
  <c r="CF19" i="36"/>
  <c r="CE19" i="36"/>
  <c r="CD19" i="36"/>
  <c r="CC19" i="36"/>
  <c r="CB19" i="36"/>
  <c r="CA19" i="36"/>
  <c r="BZ19" i="36"/>
  <c r="BY19" i="36"/>
  <c r="BX19" i="36"/>
  <c r="BW19" i="36"/>
  <c r="BV19" i="36"/>
  <c r="BU19" i="36"/>
  <c r="BT19" i="36"/>
  <c r="BS19" i="36"/>
  <c r="BR19" i="36"/>
  <c r="BQ19" i="36"/>
  <c r="BP19" i="36"/>
  <c r="BO19" i="36"/>
  <c r="BN19" i="36"/>
  <c r="BM19" i="36"/>
  <c r="BL19" i="36"/>
  <c r="BK19" i="36"/>
  <c r="BJ19" i="36"/>
  <c r="BI19" i="36"/>
  <c r="BH19" i="36"/>
  <c r="D19" i="36"/>
  <c r="DF18" i="36"/>
  <c r="DE18" i="36"/>
  <c r="DD18" i="36"/>
  <c r="DC18" i="36"/>
  <c r="DB18" i="36"/>
  <c r="DA18" i="36"/>
  <c r="CZ18" i="36"/>
  <c r="CY18" i="36"/>
  <c r="CX18" i="36"/>
  <c r="CW18" i="36"/>
  <c r="CV18" i="36"/>
  <c r="CU18" i="36"/>
  <c r="CT18" i="36"/>
  <c r="CS18" i="36"/>
  <c r="CR18" i="36"/>
  <c r="CQ18" i="36"/>
  <c r="CP18" i="36"/>
  <c r="CO18" i="36"/>
  <c r="CN18" i="36"/>
  <c r="CM18" i="36"/>
  <c r="CL18" i="36"/>
  <c r="CK18" i="36"/>
  <c r="CJ18" i="36"/>
  <c r="CI18" i="36"/>
  <c r="CH18" i="36"/>
  <c r="CF18" i="36"/>
  <c r="CE18" i="36"/>
  <c r="CD18" i="36"/>
  <c r="CC18" i="36"/>
  <c r="CB18" i="36"/>
  <c r="CA18" i="36"/>
  <c r="BZ18" i="36"/>
  <c r="BY18" i="36"/>
  <c r="BX18" i="36"/>
  <c r="BW18" i="36"/>
  <c r="BV18" i="36"/>
  <c r="BU18" i="36"/>
  <c r="BT18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D18" i="36"/>
  <c r="DF17" i="36"/>
  <c r="DE17" i="36"/>
  <c r="DD17" i="36"/>
  <c r="DC17" i="36"/>
  <c r="DB17" i="36"/>
  <c r="DA17" i="36"/>
  <c r="CZ17" i="36"/>
  <c r="CY17" i="36"/>
  <c r="CX17" i="36"/>
  <c r="CW17" i="36"/>
  <c r="CV17" i="36"/>
  <c r="CU17" i="36"/>
  <c r="CT17" i="36"/>
  <c r="CS17" i="36"/>
  <c r="CR17" i="36"/>
  <c r="CQ17" i="36"/>
  <c r="CP17" i="36"/>
  <c r="CO17" i="36"/>
  <c r="CN17" i="36"/>
  <c r="CM17" i="36"/>
  <c r="CL17" i="36"/>
  <c r="CK17" i="36"/>
  <c r="CJ17" i="36"/>
  <c r="CI17" i="36"/>
  <c r="CH17" i="36"/>
  <c r="CF17" i="36"/>
  <c r="CE17" i="36"/>
  <c r="CD17" i="36"/>
  <c r="CC17" i="36"/>
  <c r="CB17" i="36"/>
  <c r="CA17" i="36"/>
  <c r="BZ17" i="36"/>
  <c r="BY17" i="36"/>
  <c r="BX17" i="36"/>
  <c r="BW17" i="36"/>
  <c r="BV17" i="36"/>
  <c r="BU17" i="36"/>
  <c r="BT17" i="36"/>
  <c r="BS17" i="36"/>
  <c r="BR17" i="36"/>
  <c r="BQ17" i="36"/>
  <c r="BP17" i="36"/>
  <c r="BO17" i="36"/>
  <c r="BN17" i="36"/>
  <c r="BM17" i="36"/>
  <c r="BL17" i="36"/>
  <c r="BK17" i="36"/>
  <c r="BJ17" i="36"/>
  <c r="BI17" i="36"/>
  <c r="BH17" i="36"/>
  <c r="D17" i="36"/>
  <c r="DF16" i="36"/>
  <c r="DE16" i="36"/>
  <c r="DD16" i="36"/>
  <c r="DC16" i="36"/>
  <c r="DB16" i="36"/>
  <c r="DA16" i="36"/>
  <c r="CZ16" i="36"/>
  <c r="CY16" i="36"/>
  <c r="CX16" i="36"/>
  <c r="CW16" i="36"/>
  <c r="CV16" i="36"/>
  <c r="CU16" i="36"/>
  <c r="CT16" i="36"/>
  <c r="CS16" i="36"/>
  <c r="CR16" i="36"/>
  <c r="CQ16" i="36"/>
  <c r="CP16" i="36"/>
  <c r="CO16" i="36"/>
  <c r="CN16" i="36"/>
  <c r="CM16" i="36"/>
  <c r="CL16" i="36"/>
  <c r="CK16" i="36"/>
  <c r="CJ16" i="36"/>
  <c r="CI16" i="36"/>
  <c r="CH16" i="36"/>
  <c r="CF16" i="36"/>
  <c r="CE16" i="36"/>
  <c r="CD16" i="36"/>
  <c r="CC16" i="36"/>
  <c r="CB16" i="36"/>
  <c r="CA16" i="36"/>
  <c r="BZ16" i="36"/>
  <c r="BY16" i="36"/>
  <c r="BX16" i="36"/>
  <c r="BW16" i="36"/>
  <c r="BV16" i="36"/>
  <c r="BU16" i="36"/>
  <c r="BT16" i="36"/>
  <c r="BS16" i="36"/>
  <c r="BR16" i="36"/>
  <c r="BQ16" i="36"/>
  <c r="BP16" i="36"/>
  <c r="BO16" i="36"/>
  <c r="BN16" i="36"/>
  <c r="BM16" i="36"/>
  <c r="BL16" i="36"/>
  <c r="BK16" i="36"/>
  <c r="BJ16" i="36"/>
  <c r="BI16" i="36"/>
  <c r="BH16" i="36"/>
  <c r="D16" i="36"/>
  <c r="DF15" i="36"/>
  <c r="DE15" i="36"/>
  <c r="DD15" i="36"/>
  <c r="DC15" i="36"/>
  <c r="DB15" i="36"/>
  <c r="DA15" i="36"/>
  <c r="CZ15" i="36"/>
  <c r="CY15" i="36"/>
  <c r="CX15" i="36"/>
  <c r="CW15" i="36"/>
  <c r="CV15" i="36"/>
  <c r="CU15" i="36"/>
  <c r="CT15" i="36"/>
  <c r="CS15" i="36"/>
  <c r="CR15" i="36"/>
  <c r="CQ15" i="36"/>
  <c r="CP15" i="36"/>
  <c r="CO15" i="36"/>
  <c r="CN15" i="36"/>
  <c r="CM15" i="36"/>
  <c r="CL15" i="36"/>
  <c r="CK15" i="36"/>
  <c r="CJ15" i="36"/>
  <c r="CI15" i="36"/>
  <c r="CH15" i="36"/>
  <c r="CF15" i="36"/>
  <c r="CE15" i="36"/>
  <c r="CD15" i="36"/>
  <c r="CC15" i="36"/>
  <c r="CB15" i="36"/>
  <c r="CA15" i="36"/>
  <c r="BZ15" i="36"/>
  <c r="BY15" i="36"/>
  <c r="BX15" i="36"/>
  <c r="BW15" i="36"/>
  <c r="BV15" i="36"/>
  <c r="BU15" i="36"/>
  <c r="BT15" i="36"/>
  <c r="BS15" i="36"/>
  <c r="BR15" i="36"/>
  <c r="BQ15" i="36"/>
  <c r="BP15" i="36"/>
  <c r="BO15" i="36"/>
  <c r="BN15" i="36"/>
  <c r="BM15" i="36"/>
  <c r="BL15" i="36"/>
  <c r="BK15" i="36"/>
  <c r="BJ15" i="36"/>
  <c r="BI15" i="36"/>
  <c r="BH15" i="36"/>
  <c r="D15" i="36"/>
  <c r="DF14" i="36"/>
  <c r="DE14" i="36"/>
  <c r="DD14" i="36"/>
  <c r="DC14" i="36"/>
  <c r="DB14" i="36"/>
  <c r="DA14" i="36"/>
  <c r="CZ14" i="36"/>
  <c r="CY14" i="36"/>
  <c r="CX14" i="36"/>
  <c r="CW14" i="36"/>
  <c r="CV14" i="36"/>
  <c r="CU14" i="36"/>
  <c r="CT14" i="36"/>
  <c r="CS14" i="36"/>
  <c r="CR14" i="36"/>
  <c r="CQ14" i="36"/>
  <c r="CP14" i="36"/>
  <c r="CO14" i="36"/>
  <c r="CN14" i="36"/>
  <c r="CM14" i="36"/>
  <c r="CL14" i="36"/>
  <c r="CK14" i="36"/>
  <c r="CJ14" i="36"/>
  <c r="CI14" i="36"/>
  <c r="CH14" i="36"/>
  <c r="CF14" i="36"/>
  <c r="CE14" i="36"/>
  <c r="CD14" i="36"/>
  <c r="CC14" i="36"/>
  <c r="CB14" i="36"/>
  <c r="CA14" i="36"/>
  <c r="BZ14" i="36"/>
  <c r="BY14" i="36"/>
  <c r="BX14" i="36"/>
  <c r="BW14" i="36"/>
  <c r="BV14" i="36"/>
  <c r="BU14" i="36"/>
  <c r="BT14" i="36"/>
  <c r="BS14" i="36"/>
  <c r="BR14" i="36"/>
  <c r="BQ14" i="36"/>
  <c r="BP14" i="36"/>
  <c r="BO14" i="36"/>
  <c r="BN14" i="36"/>
  <c r="BM14" i="36"/>
  <c r="BL14" i="36"/>
  <c r="BK14" i="36"/>
  <c r="BJ14" i="36"/>
  <c r="BI14" i="36"/>
  <c r="BH14" i="36"/>
  <c r="D14" i="36"/>
  <c r="DF13" i="36"/>
  <c r="DE13" i="36"/>
  <c r="DD13" i="36"/>
  <c r="DC13" i="36"/>
  <c r="DB13" i="36"/>
  <c r="DA13" i="36"/>
  <c r="CZ13" i="36"/>
  <c r="CY13" i="36"/>
  <c r="CX13" i="36"/>
  <c r="CW13" i="36"/>
  <c r="CV13" i="36"/>
  <c r="CU13" i="36"/>
  <c r="CT13" i="36"/>
  <c r="CS13" i="36"/>
  <c r="CR13" i="36"/>
  <c r="CQ13" i="36"/>
  <c r="CP13" i="36"/>
  <c r="CO13" i="36"/>
  <c r="CN13" i="36"/>
  <c r="CM13" i="36"/>
  <c r="CL13" i="36"/>
  <c r="CK13" i="36"/>
  <c r="CJ13" i="36"/>
  <c r="CI13" i="36"/>
  <c r="CH13" i="36"/>
  <c r="CF13" i="36"/>
  <c r="CE13" i="36"/>
  <c r="CD13" i="36"/>
  <c r="CC13" i="36"/>
  <c r="CB13" i="36"/>
  <c r="CA13" i="36"/>
  <c r="BZ13" i="36"/>
  <c r="BY13" i="36"/>
  <c r="BX13" i="36"/>
  <c r="BW13" i="36"/>
  <c r="BV13" i="36"/>
  <c r="BU13" i="36"/>
  <c r="BT13" i="36"/>
  <c r="BS13" i="36"/>
  <c r="BR13" i="36"/>
  <c r="BQ13" i="36"/>
  <c r="BP13" i="36"/>
  <c r="BO13" i="36"/>
  <c r="BN13" i="36"/>
  <c r="BM13" i="36"/>
  <c r="BL13" i="36"/>
  <c r="BK13" i="36"/>
  <c r="BJ13" i="36"/>
  <c r="BI13" i="36"/>
  <c r="BH13" i="36"/>
  <c r="D13" i="36"/>
  <c r="DF12" i="36"/>
  <c r="DE12" i="36"/>
  <c r="DD12" i="36"/>
  <c r="DC12" i="36"/>
  <c r="DB12" i="36"/>
  <c r="DA12" i="36"/>
  <c r="CZ12" i="36"/>
  <c r="CY12" i="36"/>
  <c r="CX12" i="36"/>
  <c r="CW12" i="36"/>
  <c r="CV12" i="36"/>
  <c r="CU12" i="36"/>
  <c r="CT12" i="36"/>
  <c r="CS12" i="36"/>
  <c r="CR12" i="36"/>
  <c r="CQ12" i="36"/>
  <c r="CP12" i="36"/>
  <c r="CO12" i="36"/>
  <c r="CN12" i="36"/>
  <c r="CM12" i="36"/>
  <c r="CL12" i="36"/>
  <c r="CK12" i="36"/>
  <c r="CJ12" i="36"/>
  <c r="CI12" i="36"/>
  <c r="CF12" i="36"/>
  <c r="CE12" i="36"/>
  <c r="CD12" i="36"/>
  <c r="CC12" i="36"/>
  <c r="CB12" i="36"/>
  <c r="CA12" i="36"/>
  <c r="BZ12" i="36"/>
  <c r="BY12" i="36"/>
  <c r="BX12" i="36"/>
  <c r="BW12" i="36"/>
  <c r="BV12" i="36"/>
  <c r="BU12" i="36"/>
  <c r="BT12" i="36"/>
  <c r="BS12" i="36"/>
  <c r="BR12" i="36"/>
  <c r="BQ12" i="36"/>
  <c r="BP12" i="36"/>
  <c r="BO12" i="36"/>
  <c r="BN12" i="36"/>
  <c r="BM12" i="36"/>
  <c r="BL12" i="36"/>
  <c r="BK12" i="36"/>
  <c r="BJ12" i="36"/>
  <c r="BI12" i="36"/>
  <c r="BH12" i="36"/>
  <c r="D12" i="36"/>
  <c r="CE10" i="36"/>
  <c r="DE10" i="36" s="1"/>
  <c r="CC10" i="36"/>
  <c r="DC10" i="36" s="1"/>
  <c r="BZ10" i="36"/>
  <c r="CZ10" i="36" s="1"/>
  <c r="BW10" i="36"/>
  <c r="CW10" i="36" s="1"/>
  <c r="BU10" i="36"/>
  <c r="CU10" i="36" s="1"/>
  <c r="BR10" i="36"/>
  <c r="CR10" i="36" s="1"/>
  <c r="BO10" i="36"/>
  <c r="CO10" i="36" s="1"/>
  <c r="BM10" i="36"/>
  <c r="CM10" i="36" s="1"/>
  <c r="BJ10" i="36"/>
  <c r="CJ10" i="36" s="1"/>
  <c r="CF10" i="36"/>
  <c r="DF10" i="36" s="1"/>
  <c r="CD10" i="36"/>
  <c r="DD10" i="36" s="1"/>
  <c r="CB10" i="36"/>
  <c r="DB10" i="36" s="1"/>
  <c r="CA10" i="36"/>
  <c r="DA10" i="36" s="1"/>
  <c r="BX10" i="36"/>
  <c r="CX10" i="36" s="1"/>
  <c r="BV10" i="36"/>
  <c r="CV10" i="36" s="1"/>
  <c r="BT10" i="36"/>
  <c r="CT10" i="36" s="1"/>
  <c r="BS10" i="36"/>
  <c r="CS10" i="36" s="1"/>
  <c r="BP10" i="36"/>
  <c r="CP10" i="36" s="1"/>
  <c r="BN10" i="36"/>
  <c r="CN10" i="36" s="1"/>
  <c r="BL10" i="36"/>
  <c r="CL10" i="36" s="1"/>
  <c r="BK10" i="36"/>
  <c r="CK10" i="36" s="1"/>
  <c r="BH10" i="36"/>
  <c r="CH10" i="36" s="1"/>
  <c r="CH12" i="36" s="1"/>
  <c r="DF51" i="37"/>
  <c r="DE51" i="37"/>
  <c r="DD51" i="37"/>
  <c r="DC51" i="37"/>
  <c r="DB51" i="37"/>
  <c r="DA51" i="37"/>
  <c r="CZ51" i="37"/>
  <c r="CY51" i="37"/>
  <c r="CX51" i="37"/>
  <c r="CW51" i="37"/>
  <c r="CV51" i="37"/>
  <c r="CU51" i="37"/>
  <c r="CT51" i="37"/>
  <c r="CS51" i="37"/>
  <c r="CR51" i="37"/>
  <c r="CQ51" i="37"/>
  <c r="CP51" i="37"/>
  <c r="CO51" i="37"/>
  <c r="CN51" i="37"/>
  <c r="CM51" i="37"/>
  <c r="CL51" i="37"/>
  <c r="CK51" i="37"/>
  <c r="CJ51" i="37"/>
  <c r="CI51" i="37"/>
  <c r="CH51" i="37"/>
  <c r="CF51" i="37"/>
  <c r="CE51" i="37"/>
  <c r="CD51" i="37"/>
  <c r="CC51" i="37"/>
  <c r="CB51" i="37"/>
  <c r="CA51" i="37"/>
  <c r="BZ51" i="37"/>
  <c r="BY51" i="37"/>
  <c r="BX51" i="37"/>
  <c r="BW51" i="37"/>
  <c r="BV51" i="37"/>
  <c r="BU51" i="37"/>
  <c r="BT51" i="37"/>
  <c r="BS51" i="37"/>
  <c r="BR51" i="37"/>
  <c r="BQ51" i="37"/>
  <c r="BP51" i="37"/>
  <c r="BO51" i="37"/>
  <c r="BN51" i="37"/>
  <c r="BM51" i="37"/>
  <c r="BL51" i="37"/>
  <c r="BK51" i="37"/>
  <c r="BJ51" i="37"/>
  <c r="BI51" i="37"/>
  <c r="BH51" i="37"/>
  <c r="D51" i="37"/>
  <c r="DF50" i="37"/>
  <c r="DE50" i="37"/>
  <c r="DD50" i="37"/>
  <c r="DC50" i="37"/>
  <c r="DB50" i="37"/>
  <c r="DA50" i="37"/>
  <c r="CZ50" i="37"/>
  <c r="CY50" i="37"/>
  <c r="CX50" i="37"/>
  <c r="CW50" i="37"/>
  <c r="CV50" i="37"/>
  <c r="CU50" i="37"/>
  <c r="CT50" i="37"/>
  <c r="CS50" i="37"/>
  <c r="CR50" i="37"/>
  <c r="CQ50" i="37"/>
  <c r="CP50" i="37"/>
  <c r="CO50" i="37"/>
  <c r="CN50" i="37"/>
  <c r="CM50" i="37"/>
  <c r="CL50" i="37"/>
  <c r="CK50" i="37"/>
  <c r="CJ50" i="37"/>
  <c r="CI50" i="37"/>
  <c r="CH50" i="37"/>
  <c r="CF50" i="37"/>
  <c r="CE50" i="37"/>
  <c r="CD50" i="37"/>
  <c r="CC50" i="37"/>
  <c r="CB50" i="37"/>
  <c r="CA50" i="37"/>
  <c r="BZ50" i="37"/>
  <c r="BY50" i="37"/>
  <c r="BX50" i="37"/>
  <c r="BW50" i="37"/>
  <c r="BV50" i="37"/>
  <c r="BU50" i="37"/>
  <c r="BT50" i="37"/>
  <c r="BS50" i="37"/>
  <c r="BR50" i="37"/>
  <c r="BQ50" i="37"/>
  <c r="BP50" i="37"/>
  <c r="BO50" i="37"/>
  <c r="BN50" i="37"/>
  <c r="BM50" i="37"/>
  <c r="BL50" i="37"/>
  <c r="BK50" i="37"/>
  <c r="BJ50" i="37"/>
  <c r="BI50" i="37"/>
  <c r="BH50" i="37"/>
  <c r="D50" i="37"/>
  <c r="DF49" i="37"/>
  <c r="DE49" i="37"/>
  <c r="DD49" i="37"/>
  <c r="DC49" i="37"/>
  <c r="DB49" i="37"/>
  <c r="DA49" i="37"/>
  <c r="CZ49" i="37"/>
  <c r="CY49" i="37"/>
  <c r="CX49" i="37"/>
  <c r="CW49" i="37"/>
  <c r="CV49" i="37"/>
  <c r="CU49" i="37"/>
  <c r="CT49" i="37"/>
  <c r="CS49" i="37"/>
  <c r="CR49" i="37"/>
  <c r="CQ49" i="37"/>
  <c r="CP49" i="37"/>
  <c r="CO49" i="37"/>
  <c r="CN49" i="37"/>
  <c r="CM49" i="37"/>
  <c r="CL49" i="37"/>
  <c r="CK49" i="37"/>
  <c r="CJ49" i="37"/>
  <c r="CI49" i="37"/>
  <c r="CH49" i="37"/>
  <c r="CF49" i="37"/>
  <c r="CE49" i="37"/>
  <c r="CD49" i="37"/>
  <c r="CC49" i="37"/>
  <c r="CB49" i="37"/>
  <c r="CA49" i="37"/>
  <c r="BZ49" i="37"/>
  <c r="BY49" i="37"/>
  <c r="BX49" i="37"/>
  <c r="BW49" i="37"/>
  <c r="BV49" i="37"/>
  <c r="BU49" i="37"/>
  <c r="BT49" i="37"/>
  <c r="BS49" i="37"/>
  <c r="BR49" i="37"/>
  <c r="BQ49" i="37"/>
  <c r="BP49" i="37"/>
  <c r="BO49" i="37"/>
  <c r="BN49" i="37"/>
  <c r="BM49" i="37"/>
  <c r="BL49" i="37"/>
  <c r="BK49" i="37"/>
  <c r="BJ49" i="37"/>
  <c r="BI49" i="37"/>
  <c r="BH49" i="37"/>
  <c r="D49" i="37"/>
  <c r="DF48" i="37"/>
  <c r="DE48" i="37"/>
  <c r="DD48" i="37"/>
  <c r="DC48" i="37"/>
  <c r="DB48" i="37"/>
  <c r="DA48" i="37"/>
  <c r="CZ48" i="37"/>
  <c r="CY48" i="37"/>
  <c r="CX48" i="37"/>
  <c r="CW48" i="37"/>
  <c r="CV48" i="37"/>
  <c r="CU48" i="37"/>
  <c r="CT48" i="37"/>
  <c r="CS48" i="37"/>
  <c r="CR48" i="37"/>
  <c r="CQ48" i="37"/>
  <c r="CP48" i="37"/>
  <c r="CO48" i="37"/>
  <c r="CN48" i="37"/>
  <c r="CM48" i="37"/>
  <c r="CL48" i="37"/>
  <c r="CK48" i="37"/>
  <c r="CJ48" i="37"/>
  <c r="CI48" i="37"/>
  <c r="CH48" i="37"/>
  <c r="CF48" i="37"/>
  <c r="CE48" i="37"/>
  <c r="CD48" i="37"/>
  <c r="CC48" i="37"/>
  <c r="CB48" i="37"/>
  <c r="CA48" i="37"/>
  <c r="BZ48" i="37"/>
  <c r="BY48" i="37"/>
  <c r="BX48" i="37"/>
  <c r="BW48" i="37"/>
  <c r="BV48" i="37"/>
  <c r="BU48" i="37"/>
  <c r="BT48" i="37"/>
  <c r="BS48" i="37"/>
  <c r="BR48" i="37"/>
  <c r="BQ48" i="37"/>
  <c r="BP48" i="37"/>
  <c r="BO48" i="37"/>
  <c r="BN48" i="37"/>
  <c r="BM48" i="37"/>
  <c r="BL48" i="37"/>
  <c r="BK48" i="37"/>
  <c r="BJ48" i="37"/>
  <c r="BI48" i="37"/>
  <c r="BH48" i="37"/>
  <c r="D48" i="37"/>
  <c r="DF47" i="37"/>
  <c r="DE47" i="37"/>
  <c r="DD47" i="37"/>
  <c r="DC47" i="37"/>
  <c r="DB47" i="37"/>
  <c r="DA47" i="37"/>
  <c r="CZ47" i="37"/>
  <c r="CY47" i="37"/>
  <c r="CX47" i="37"/>
  <c r="CW47" i="37"/>
  <c r="CV47" i="37"/>
  <c r="CU47" i="37"/>
  <c r="CT47" i="37"/>
  <c r="CS47" i="37"/>
  <c r="CR47" i="37"/>
  <c r="CQ47" i="37"/>
  <c r="CP47" i="37"/>
  <c r="CO47" i="37"/>
  <c r="CN47" i="37"/>
  <c r="CM47" i="37"/>
  <c r="CL47" i="37"/>
  <c r="CK47" i="37"/>
  <c r="CJ47" i="37"/>
  <c r="CI47" i="37"/>
  <c r="CH47" i="37"/>
  <c r="CF47" i="37"/>
  <c r="CE47" i="37"/>
  <c r="CD47" i="37"/>
  <c r="CC47" i="37"/>
  <c r="CB47" i="37"/>
  <c r="CA47" i="37"/>
  <c r="BZ47" i="37"/>
  <c r="BY47" i="37"/>
  <c r="BX47" i="37"/>
  <c r="BW47" i="37"/>
  <c r="BV47" i="37"/>
  <c r="BU47" i="37"/>
  <c r="BT47" i="37"/>
  <c r="BS47" i="37"/>
  <c r="BR47" i="37"/>
  <c r="BQ47" i="37"/>
  <c r="BP47" i="37"/>
  <c r="BO47" i="37"/>
  <c r="BN47" i="37"/>
  <c r="BM47" i="37"/>
  <c r="BL47" i="37"/>
  <c r="BK47" i="37"/>
  <c r="BJ47" i="37"/>
  <c r="BI47" i="37"/>
  <c r="BH47" i="37"/>
  <c r="D47" i="37"/>
  <c r="DF46" i="37"/>
  <c r="DE46" i="37"/>
  <c r="DD46" i="37"/>
  <c r="DC46" i="37"/>
  <c r="DB46" i="37"/>
  <c r="DA46" i="37"/>
  <c r="CZ46" i="37"/>
  <c r="CY46" i="37"/>
  <c r="CX46" i="37"/>
  <c r="CW46" i="37"/>
  <c r="CV46" i="37"/>
  <c r="CU46" i="37"/>
  <c r="CT46" i="37"/>
  <c r="CS46" i="37"/>
  <c r="CR46" i="37"/>
  <c r="CQ46" i="37"/>
  <c r="CP46" i="37"/>
  <c r="CO46" i="37"/>
  <c r="CN46" i="37"/>
  <c r="CM46" i="37"/>
  <c r="CL46" i="37"/>
  <c r="CK46" i="37"/>
  <c r="CJ46" i="37"/>
  <c r="CI46" i="37"/>
  <c r="CH46" i="37"/>
  <c r="CF46" i="37"/>
  <c r="CE46" i="37"/>
  <c r="CD46" i="37"/>
  <c r="CC46" i="37"/>
  <c r="CB46" i="37"/>
  <c r="CA46" i="37"/>
  <c r="BZ46" i="37"/>
  <c r="BY46" i="37"/>
  <c r="BX46" i="37"/>
  <c r="BW46" i="37"/>
  <c r="BV46" i="37"/>
  <c r="BU46" i="37"/>
  <c r="BT46" i="37"/>
  <c r="BS46" i="37"/>
  <c r="BR46" i="37"/>
  <c r="BQ46" i="37"/>
  <c r="BP46" i="37"/>
  <c r="BO46" i="37"/>
  <c r="BN46" i="37"/>
  <c r="BM46" i="37"/>
  <c r="BL46" i="37"/>
  <c r="BK46" i="37"/>
  <c r="BJ46" i="37"/>
  <c r="BI46" i="37"/>
  <c r="BH46" i="37"/>
  <c r="D46" i="37"/>
  <c r="DF45" i="37"/>
  <c r="DE45" i="37"/>
  <c r="DD45" i="37"/>
  <c r="DC45" i="37"/>
  <c r="DB45" i="37"/>
  <c r="DA45" i="37"/>
  <c r="CZ45" i="37"/>
  <c r="CY45" i="37"/>
  <c r="CX45" i="37"/>
  <c r="CW45" i="37"/>
  <c r="CV45" i="37"/>
  <c r="CU45" i="37"/>
  <c r="CT45" i="37"/>
  <c r="CS45" i="37"/>
  <c r="CR45" i="37"/>
  <c r="CQ45" i="37"/>
  <c r="CP45" i="37"/>
  <c r="CO45" i="37"/>
  <c r="CN45" i="37"/>
  <c r="CM45" i="37"/>
  <c r="CL45" i="37"/>
  <c r="CK45" i="37"/>
  <c r="CJ45" i="37"/>
  <c r="CI45" i="37"/>
  <c r="CH45" i="37"/>
  <c r="CF45" i="37"/>
  <c r="CE45" i="37"/>
  <c r="CD45" i="37"/>
  <c r="CC45" i="37"/>
  <c r="CB45" i="37"/>
  <c r="CA45" i="37"/>
  <c r="BZ45" i="37"/>
  <c r="BY45" i="37"/>
  <c r="BX45" i="37"/>
  <c r="BW45" i="37"/>
  <c r="BV45" i="37"/>
  <c r="BU45" i="37"/>
  <c r="BT45" i="37"/>
  <c r="BS45" i="37"/>
  <c r="BR45" i="37"/>
  <c r="BQ45" i="37"/>
  <c r="BP45" i="37"/>
  <c r="BO45" i="37"/>
  <c r="BN45" i="37"/>
  <c r="BM45" i="37"/>
  <c r="BL45" i="37"/>
  <c r="BK45" i="37"/>
  <c r="BJ45" i="37"/>
  <c r="BI45" i="37"/>
  <c r="BH45" i="37"/>
  <c r="D45" i="37"/>
  <c r="DF44" i="37"/>
  <c r="DE44" i="37"/>
  <c r="DD44" i="37"/>
  <c r="DC44" i="37"/>
  <c r="DB44" i="37"/>
  <c r="DA44" i="37"/>
  <c r="CZ44" i="37"/>
  <c r="CY44" i="37"/>
  <c r="CX44" i="37"/>
  <c r="CW44" i="37"/>
  <c r="CV44" i="37"/>
  <c r="CU44" i="37"/>
  <c r="CT44" i="37"/>
  <c r="CS44" i="37"/>
  <c r="CR44" i="37"/>
  <c r="CQ44" i="37"/>
  <c r="CP44" i="37"/>
  <c r="CO44" i="37"/>
  <c r="CN44" i="37"/>
  <c r="CM44" i="37"/>
  <c r="CL44" i="37"/>
  <c r="CK44" i="37"/>
  <c r="CJ44" i="37"/>
  <c r="CI44" i="37"/>
  <c r="CH44" i="37"/>
  <c r="CF44" i="37"/>
  <c r="CE44" i="37"/>
  <c r="CD44" i="37"/>
  <c r="CC44" i="37"/>
  <c r="CB44" i="37"/>
  <c r="CA44" i="37"/>
  <c r="BZ44" i="37"/>
  <c r="BY44" i="37"/>
  <c r="BX44" i="37"/>
  <c r="BW44" i="37"/>
  <c r="BV44" i="37"/>
  <c r="BU44" i="37"/>
  <c r="BT44" i="37"/>
  <c r="BS44" i="37"/>
  <c r="BR44" i="37"/>
  <c r="BQ44" i="37"/>
  <c r="BP44" i="37"/>
  <c r="BO44" i="37"/>
  <c r="BN44" i="37"/>
  <c r="BM44" i="37"/>
  <c r="BL44" i="37"/>
  <c r="BK44" i="37"/>
  <c r="BJ44" i="37"/>
  <c r="BI44" i="37"/>
  <c r="BH44" i="37"/>
  <c r="D44" i="37"/>
  <c r="DF43" i="37"/>
  <c r="DE43" i="37"/>
  <c r="DD43" i="37"/>
  <c r="DC43" i="37"/>
  <c r="DB43" i="37"/>
  <c r="DA43" i="37"/>
  <c r="CZ43" i="37"/>
  <c r="CY43" i="37"/>
  <c r="CX43" i="37"/>
  <c r="CW43" i="37"/>
  <c r="CV43" i="37"/>
  <c r="CU43" i="37"/>
  <c r="CT43" i="37"/>
  <c r="CS43" i="37"/>
  <c r="CR43" i="37"/>
  <c r="CQ43" i="37"/>
  <c r="CP43" i="37"/>
  <c r="CO43" i="37"/>
  <c r="CN43" i="37"/>
  <c r="CM43" i="37"/>
  <c r="CL43" i="37"/>
  <c r="CK43" i="37"/>
  <c r="CJ43" i="37"/>
  <c r="CI43" i="37"/>
  <c r="CH43" i="37"/>
  <c r="CF43" i="37"/>
  <c r="CE43" i="37"/>
  <c r="CD43" i="37"/>
  <c r="CC43" i="37"/>
  <c r="CB43" i="37"/>
  <c r="CA43" i="37"/>
  <c r="BZ43" i="37"/>
  <c r="BY43" i="37"/>
  <c r="BX43" i="37"/>
  <c r="BW43" i="37"/>
  <c r="BV43" i="37"/>
  <c r="BU43" i="37"/>
  <c r="BT43" i="37"/>
  <c r="BS43" i="37"/>
  <c r="BR43" i="37"/>
  <c r="BQ43" i="37"/>
  <c r="BP43" i="37"/>
  <c r="BO43" i="37"/>
  <c r="BN43" i="37"/>
  <c r="BM43" i="37"/>
  <c r="BL43" i="37"/>
  <c r="BK43" i="37"/>
  <c r="BJ43" i="37"/>
  <c r="BI43" i="37"/>
  <c r="BH43" i="37"/>
  <c r="D43" i="37"/>
  <c r="DF42" i="37"/>
  <c r="DE42" i="37"/>
  <c r="DD42" i="37"/>
  <c r="DC42" i="37"/>
  <c r="DB42" i="37"/>
  <c r="DA42" i="37"/>
  <c r="CZ42" i="37"/>
  <c r="CY42" i="37"/>
  <c r="CX42" i="37"/>
  <c r="CW42" i="37"/>
  <c r="CV42" i="37"/>
  <c r="CU42" i="37"/>
  <c r="CT42" i="37"/>
  <c r="CS42" i="37"/>
  <c r="CR42" i="37"/>
  <c r="CQ42" i="37"/>
  <c r="CP42" i="37"/>
  <c r="CO42" i="37"/>
  <c r="CN42" i="37"/>
  <c r="CM42" i="37"/>
  <c r="CL42" i="37"/>
  <c r="CK42" i="37"/>
  <c r="CJ42" i="37"/>
  <c r="CI42" i="37"/>
  <c r="CH42" i="37"/>
  <c r="CF42" i="37"/>
  <c r="CE42" i="37"/>
  <c r="CD42" i="37"/>
  <c r="CC42" i="37"/>
  <c r="CB42" i="37"/>
  <c r="CA42" i="37"/>
  <c r="BZ42" i="37"/>
  <c r="BY42" i="37"/>
  <c r="BX42" i="37"/>
  <c r="BW42" i="37"/>
  <c r="BV42" i="37"/>
  <c r="BU42" i="37"/>
  <c r="BT42" i="37"/>
  <c r="BS42" i="37"/>
  <c r="BR42" i="37"/>
  <c r="BQ42" i="37"/>
  <c r="BP42" i="37"/>
  <c r="BO42" i="37"/>
  <c r="BN42" i="37"/>
  <c r="BM42" i="37"/>
  <c r="BL42" i="37"/>
  <c r="BK42" i="37"/>
  <c r="BJ42" i="37"/>
  <c r="BI42" i="37"/>
  <c r="BH42" i="37"/>
  <c r="D42" i="37"/>
  <c r="DF41" i="37"/>
  <c r="DE41" i="37"/>
  <c r="DD41" i="37"/>
  <c r="DC41" i="37"/>
  <c r="DB41" i="37"/>
  <c r="DA41" i="37"/>
  <c r="CZ41" i="37"/>
  <c r="CY41" i="37"/>
  <c r="CX41" i="37"/>
  <c r="CW41" i="37"/>
  <c r="CV41" i="37"/>
  <c r="CU41" i="37"/>
  <c r="CT41" i="37"/>
  <c r="CS41" i="37"/>
  <c r="CR41" i="37"/>
  <c r="CQ41" i="37"/>
  <c r="CP41" i="37"/>
  <c r="CO41" i="37"/>
  <c r="CN41" i="37"/>
  <c r="CM41" i="37"/>
  <c r="CL41" i="37"/>
  <c r="CK41" i="37"/>
  <c r="CJ41" i="37"/>
  <c r="CI41" i="37"/>
  <c r="CH41" i="37"/>
  <c r="CF41" i="37"/>
  <c r="CE41" i="37"/>
  <c r="CD41" i="37"/>
  <c r="CC41" i="37"/>
  <c r="CB41" i="37"/>
  <c r="CA41" i="37"/>
  <c r="BZ41" i="37"/>
  <c r="BY41" i="37"/>
  <c r="BX41" i="37"/>
  <c r="BW41" i="37"/>
  <c r="BV41" i="37"/>
  <c r="BU41" i="37"/>
  <c r="BT41" i="37"/>
  <c r="BS41" i="37"/>
  <c r="BR41" i="37"/>
  <c r="BQ41" i="37"/>
  <c r="BP41" i="37"/>
  <c r="BO41" i="37"/>
  <c r="BN41" i="37"/>
  <c r="BM41" i="37"/>
  <c r="BL41" i="37"/>
  <c r="BK41" i="37"/>
  <c r="BJ41" i="37"/>
  <c r="BI41" i="37"/>
  <c r="BH41" i="37"/>
  <c r="D41" i="37"/>
  <c r="DF40" i="37"/>
  <c r="DE40" i="37"/>
  <c r="DD40" i="37"/>
  <c r="DC40" i="37"/>
  <c r="DB40" i="37"/>
  <c r="DA40" i="37"/>
  <c r="CZ40" i="37"/>
  <c r="CY40" i="37"/>
  <c r="CX40" i="37"/>
  <c r="CW40" i="37"/>
  <c r="CV40" i="37"/>
  <c r="CU40" i="37"/>
  <c r="CT40" i="37"/>
  <c r="CS40" i="37"/>
  <c r="CR40" i="37"/>
  <c r="CQ40" i="37"/>
  <c r="CP40" i="37"/>
  <c r="CO40" i="37"/>
  <c r="CN40" i="37"/>
  <c r="CM40" i="37"/>
  <c r="CL40" i="37"/>
  <c r="CK40" i="37"/>
  <c r="CJ40" i="37"/>
  <c r="CI40" i="37"/>
  <c r="CH40" i="37"/>
  <c r="CF40" i="37"/>
  <c r="CE40" i="37"/>
  <c r="CD40" i="37"/>
  <c r="CC40" i="37"/>
  <c r="CB40" i="37"/>
  <c r="CA40" i="37"/>
  <c r="BZ40" i="37"/>
  <c r="BY40" i="37"/>
  <c r="BX40" i="37"/>
  <c r="BW40" i="37"/>
  <c r="BV40" i="37"/>
  <c r="BU40" i="37"/>
  <c r="BT40" i="37"/>
  <c r="BS40" i="37"/>
  <c r="BR40" i="37"/>
  <c r="BQ40" i="37"/>
  <c r="BP40" i="37"/>
  <c r="BO40" i="37"/>
  <c r="BN40" i="37"/>
  <c r="BM40" i="37"/>
  <c r="BL40" i="37"/>
  <c r="BK40" i="37"/>
  <c r="BJ40" i="37"/>
  <c r="BI40" i="37"/>
  <c r="BH40" i="37"/>
  <c r="D40" i="37"/>
  <c r="DF39" i="37"/>
  <c r="DE39" i="37"/>
  <c r="DD39" i="37"/>
  <c r="DC39" i="37"/>
  <c r="DB39" i="37"/>
  <c r="DA39" i="37"/>
  <c r="CZ39" i="37"/>
  <c r="CY39" i="37"/>
  <c r="CX39" i="37"/>
  <c r="CW39" i="37"/>
  <c r="CV39" i="37"/>
  <c r="CU39" i="37"/>
  <c r="CT39" i="37"/>
  <c r="CS39" i="37"/>
  <c r="CR39" i="37"/>
  <c r="CQ39" i="37"/>
  <c r="CP39" i="37"/>
  <c r="CO39" i="37"/>
  <c r="CN39" i="37"/>
  <c r="CM39" i="37"/>
  <c r="CL39" i="37"/>
  <c r="CK39" i="37"/>
  <c r="CJ39" i="37"/>
  <c r="CI39" i="37"/>
  <c r="CH39" i="37"/>
  <c r="CF39" i="37"/>
  <c r="CE39" i="37"/>
  <c r="CD39" i="37"/>
  <c r="CC39" i="37"/>
  <c r="CB39" i="37"/>
  <c r="CA39" i="37"/>
  <c r="BZ39" i="37"/>
  <c r="BY39" i="37"/>
  <c r="BX39" i="37"/>
  <c r="BW39" i="37"/>
  <c r="BV39" i="37"/>
  <c r="BU39" i="37"/>
  <c r="BT39" i="37"/>
  <c r="BS39" i="37"/>
  <c r="BR39" i="37"/>
  <c r="BQ39" i="37"/>
  <c r="BP39" i="37"/>
  <c r="BO39" i="37"/>
  <c r="BN39" i="37"/>
  <c r="BM39" i="37"/>
  <c r="BL39" i="37"/>
  <c r="BK39" i="37"/>
  <c r="BJ39" i="37"/>
  <c r="BI39" i="37"/>
  <c r="BH39" i="37"/>
  <c r="D39" i="37"/>
  <c r="DF38" i="37"/>
  <c r="DE38" i="37"/>
  <c r="DD38" i="37"/>
  <c r="DC38" i="37"/>
  <c r="DB38" i="37"/>
  <c r="DA38" i="37"/>
  <c r="CZ38" i="37"/>
  <c r="CY38" i="37"/>
  <c r="CX38" i="37"/>
  <c r="CW38" i="37"/>
  <c r="CV38" i="37"/>
  <c r="CU38" i="37"/>
  <c r="CT38" i="37"/>
  <c r="CS38" i="37"/>
  <c r="CR38" i="37"/>
  <c r="CQ38" i="37"/>
  <c r="CP38" i="37"/>
  <c r="CO38" i="37"/>
  <c r="CN38" i="37"/>
  <c r="CM38" i="37"/>
  <c r="CL38" i="37"/>
  <c r="CK38" i="37"/>
  <c r="CJ38" i="37"/>
  <c r="CI38" i="37"/>
  <c r="CH38" i="37"/>
  <c r="CF38" i="37"/>
  <c r="CE38" i="37"/>
  <c r="CD38" i="37"/>
  <c r="CC38" i="37"/>
  <c r="CB38" i="37"/>
  <c r="CA38" i="37"/>
  <c r="BZ38" i="37"/>
  <c r="BY38" i="37"/>
  <c r="BX38" i="37"/>
  <c r="BW38" i="37"/>
  <c r="BV38" i="37"/>
  <c r="BU38" i="37"/>
  <c r="BT38" i="37"/>
  <c r="BS38" i="37"/>
  <c r="BR38" i="37"/>
  <c r="BQ38" i="37"/>
  <c r="BP38" i="37"/>
  <c r="BO38" i="37"/>
  <c r="BN38" i="37"/>
  <c r="BM38" i="37"/>
  <c r="BL38" i="37"/>
  <c r="BK38" i="37"/>
  <c r="BJ38" i="37"/>
  <c r="BI38" i="37"/>
  <c r="BH38" i="37"/>
  <c r="D38" i="37"/>
  <c r="DF37" i="37"/>
  <c r="DE37" i="37"/>
  <c r="DD37" i="37"/>
  <c r="DC37" i="37"/>
  <c r="DB37" i="37"/>
  <c r="DA37" i="37"/>
  <c r="CZ37" i="37"/>
  <c r="CY37" i="37"/>
  <c r="CX37" i="37"/>
  <c r="CW37" i="37"/>
  <c r="CV37" i="37"/>
  <c r="CU37" i="37"/>
  <c r="CT37" i="37"/>
  <c r="CS37" i="37"/>
  <c r="CR37" i="37"/>
  <c r="CQ37" i="37"/>
  <c r="CP37" i="37"/>
  <c r="CO37" i="37"/>
  <c r="CN37" i="37"/>
  <c r="CM37" i="37"/>
  <c r="CL37" i="37"/>
  <c r="CK37" i="37"/>
  <c r="CJ37" i="37"/>
  <c r="CI37" i="37"/>
  <c r="CH37" i="37"/>
  <c r="CF37" i="37"/>
  <c r="CE37" i="37"/>
  <c r="CD37" i="37"/>
  <c r="CC37" i="37"/>
  <c r="CB37" i="37"/>
  <c r="CA37" i="37"/>
  <c r="BZ37" i="37"/>
  <c r="BY37" i="37"/>
  <c r="BX37" i="37"/>
  <c r="BW37" i="37"/>
  <c r="BV37" i="37"/>
  <c r="BU37" i="37"/>
  <c r="BT37" i="37"/>
  <c r="BS37" i="37"/>
  <c r="BR37" i="37"/>
  <c r="BQ37" i="37"/>
  <c r="BP37" i="37"/>
  <c r="BO37" i="37"/>
  <c r="BN37" i="37"/>
  <c r="BM37" i="37"/>
  <c r="BL37" i="37"/>
  <c r="BK37" i="37"/>
  <c r="BJ37" i="37"/>
  <c r="BI37" i="37"/>
  <c r="BH37" i="37"/>
  <c r="D37" i="37"/>
  <c r="DF36" i="37"/>
  <c r="DE36" i="37"/>
  <c r="DD36" i="37"/>
  <c r="DC36" i="37"/>
  <c r="DB36" i="37"/>
  <c r="DA36" i="37"/>
  <c r="CZ36" i="37"/>
  <c r="CY36" i="37"/>
  <c r="CX36" i="37"/>
  <c r="CW36" i="37"/>
  <c r="CV36" i="37"/>
  <c r="CU36" i="37"/>
  <c r="CT36" i="37"/>
  <c r="CS36" i="37"/>
  <c r="CR36" i="37"/>
  <c r="CQ36" i="37"/>
  <c r="CP36" i="37"/>
  <c r="CO36" i="37"/>
  <c r="CN36" i="37"/>
  <c r="CM36" i="37"/>
  <c r="CL36" i="37"/>
  <c r="CK36" i="37"/>
  <c r="CJ36" i="37"/>
  <c r="CI36" i="37"/>
  <c r="CH36" i="37"/>
  <c r="CF36" i="37"/>
  <c r="CE36" i="37"/>
  <c r="CD36" i="37"/>
  <c r="CC36" i="37"/>
  <c r="CB36" i="37"/>
  <c r="CA36" i="37"/>
  <c r="BZ36" i="37"/>
  <c r="BY36" i="37"/>
  <c r="BX36" i="37"/>
  <c r="BW36" i="37"/>
  <c r="BV36" i="37"/>
  <c r="BU36" i="37"/>
  <c r="BT36" i="37"/>
  <c r="BS36" i="37"/>
  <c r="BR36" i="37"/>
  <c r="BQ36" i="37"/>
  <c r="BP36" i="37"/>
  <c r="BO36" i="37"/>
  <c r="BN36" i="37"/>
  <c r="BM36" i="37"/>
  <c r="BL36" i="37"/>
  <c r="BK36" i="37"/>
  <c r="BJ36" i="37"/>
  <c r="BI36" i="37"/>
  <c r="BH36" i="37"/>
  <c r="D36" i="37"/>
  <c r="DF35" i="37"/>
  <c r="DE35" i="37"/>
  <c r="DD35" i="37"/>
  <c r="DC35" i="37"/>
  <c r="DB35" i="37"/>
  <c r="DA35" i="37"/>
  <c r="CZ35" i="37"/>
  <c r="CY35" i="37"/>
  <c r="CX35" i="37"/>
  <c r="CW35" i="37"/>
  <c r="CV35" i="37"/>
  <c r="CU35" i="37"/>
  <c r="CT35" i="37"/>
  <c r="CS35" i="37"/>
  <c r="CR35" i="37"/>
  <c r="CQ35" i="37"/>
  <c r="CP35" i="37"/>
  <c r="CO35" i="37"/>
  <c r="CN35" i="37"/>
  <c r="CM35" i="37"/>
  <c r="CL35" i="37"/>
  <c r="CK35" i="37"/>
  <c r="CJ35" i="37"/>
  <c r="CI35" i="37"/>
  <c r="CH35" i="37"/>
  <c r="CF35" i="37"/>
  <c r="CE35" i="37"/>
  <c r="CD35" i="37"/>
  <c r="CC35" i="37"/>
  <c r="CB35" i="37"/>
  <c r="CA35" i="37"/>
  <c r="BZ35" i="37"/>
  <c r="BY35" i="37"/>
  <c r="BX35" i="37"/>
  <c r="BW35" i="37"/>
  <c r="BV35" i="37"/>
  <c r="BU35" i="37"/>
  <c r="BT35" i="37"/>
  <c r="BS35" i="37"/>
  <c r="BR35" i="37"/>
  <c r="BQ35" i="37"/>
  <c r="BP35" i="37"/>
  <c r="BO35" i="37"/>
  <c r="BN35" i="37"/>
  <c r="BM35" i="37"/>
  <c r="BL35" i="37"/>
  <c r="BK35" i="37"/>
  <c r="BJ35" i="37"/>
  <c r="BI35" i="37"/>
  <c r="BH35" i="37"/>
  <c r="D35" i="37"/>
  <c r="DF34" i="37"/>
  <c r="DE34" i="37"/>
  <c r="DD34" i="37"/>
  <c r="DC34" i="37"/>
  <c r="DB34" i="37"/>
  <c r="DA34" i="37"/>
  <c r="CZ34" i="37"/>
  <c r="CY34" i="37"/>
  <c r="CX34" i="37"/>
  <c r="CW34" i="37"/>
  <c r="CV34" i="37"/>
  <c r="CU34" i="37"/>
  <c r="CT34" i="37"/>
  <c r="CS34" i="37"/>
  <c r="CR34" i="37"/>
  <c r="CQ34" i="37"/>
  <c r="CP34" i="37"/>
  <c r="CO34" i="37"/>
  <c r="CN34" i="37"/>
  <c r="CM34" i="37"/>
  <c r="CL34" i="37"/>
  <c r="CK34" i="37"/>
  <c r="CJ34" i="37"/>
  <c r="CI34" i="37"/>
  <c r="CH34" i="37"/>
  <c r="CF34" i="37"/>
  <c r="CE34" i="37"/>
  <c r="CD34" i="37"/>
  <c r="CC34" i="37"/>
  <c r="CB34" i="37"/>
  <c r="CA34" i="37"/>
  <c r="BZ34" i="37"/>
  <c r="BY34" i="37"/>
  <c r="BX34" i="37"/>
  <c r="BW34" i="37"/>
  <c r="BV34" i="37"/>
  <c r="BU34" i="37"/>
  <c r="BT34" i="37"/>
  <c r="BS34" i="37"/>
  <c r="BR34" i="37"/>
  <c r="BQ34" i="37"/>
  <c r="BP34" i="37"/>
  <c r="BO34" i="37"/>
  <c r="BN34" i="37"/>
  <c r="BM34" i="37"/>
  <c r="BL34" i="37"/>
  <c r="BK34" i="37"/>
  <c r="BJ34" i="37"/>
  <c r="BI34" i="37"/>
  <c r="BH34" i="37"/>
  <c r="D34" i="37"/>
  <c r="DF33" i="37"/>
  <c r="DE33" i="37"/>
  <c r="DD33" i="37"/>
  <c r="DC33" i="37"/>
  <c r="DB33" i="37"/>
  <c r="DA33" i="37"/>
  <c r="CZ33" i="37"/>
  <c r="CY33" i="37"/>
  <c r="CX33" i="37"/>
  <c r="CW33" i="37"/>
  <c r="CV33" i="37"/>
  <c r="CU33" i="37"/>
  <c r="CT33" i="37"/>
  <c r="CS33" i="37"/>
  <c r="CR33" i="37"/>
  <c r="CQ33" i="37"/>
  <c r="CP33" i="37"/>
  <c r="CO33" i="37"/>
  <c r="CN33" i="37"/>
  <c r="CM33" i="37"/>
  <c r="CL33" i="37"/>
  <c r="CK33" i="37"/>
  <c r="CJ33" i="37"/>
  <c r="CI33" i="37"/>
  <c r="CH33" i="37"/>
  <c r="CF33" i="37"/>
  <c r="CE33" i="37"/>
  <c r="CD33" i="37"/>
  <c r="CC33" i="37"/>
  <c r="CB33" i="37"/>
  <c r="CA33" i="37"/>
  <c r="BZ33" i="37"/>
  <c r="BY33" i="37"/>
  <c r="BX33" i="37"/>
  <c r="BW33" i="37"/>
  <c r="BV33" i="37"/>
  <c r="BU33" i="37"/>
  <c r="BT33" i="37"/>
  <c r="BS33" i="37"/>
  <c r="BR33" i="37"/>
  <c r="BQ33" i="37"/>
  <c r="BP33" i="37"/>
  <c r="BO33" i="37"/>
  <c r="BN33" i="37"/>
  <c r="BM33" i="37"/>
  <c r="BL33" i="37"/>
  <c r="BK33" i="37"/>
  <c r="BJ33" i="37"/>
  <c r="BI33" i="37"/>
  <c r="BH33" i="37"/>
  <c r="D33" i="37"/>
  <c r="DF32" i="37"/>
  <c r="DE32" i="37"/>
  <c r="DD32" i="37"/>
  <c r="DC32" i="37"/>
  <c r="DB32" i="37"/>
  <c r="DA32" i="37"/>
  <c r="CZ32" i="37"/>
  <c r="CY32" i="37"/>
  <c r="CX32" i="37"/>
  <c r="CW32" i="37"/>
  <c r="CV32" i="37"/>
  <c r="CU32" i="37"/>
  <c r="CT32" i="37"/>
  <c r="CS32" i="37"/>
  <c r="CR32" i="37"/>
  <c r="CQ32" i="37"/>
  <c r="CP32" i="37"/>
  <c r="CO32" i="37"/>
  <c r="CN32" i="37"/>
  <c r="CM32" i="37"/>
  <c r="CL32" i="37"/>
  <c r="CK32" i="37"/>
  <c r="CJ32" i="37"/>
  <c r="CI32" i="37"/>
  <c r="CH32" i="37"/>
  <c r="CF32" i="37"/>
  <c r="CE32" i="37"/>
  <c r="CD32" i="37"/>
  <c r="CC32" i="37"/>
  <c r="CB32" i="37"/>
  <c r="CA32" i="37"/>
  <c r="BZ32" i="37"/>
  <c r="BY32" i="37"/>
  <c r="BX32" i="37"/>
  <c r="BW32" i="37"/>
  <c r="BV32" i="37"/>
  <c r="BU32" i="37"/>
  <c r="BT32" i="37"/>
  <c r="BS32" i="37"/>
  <c r="BR32" i="37"/>
  <c r="BQ32" i="37"/>
  <c r="BP32" i="37"/>
  <c r="BO32" i="37"/>
  <c r="BN32" i="37"/>
  <c r="BM32" i="37"/>
  <c r="BL32" i="37"/>
  <c r="BK32" i="37"/>
  <c r="BJ32" i="37"/>
  <c r="BI32" i="37"/>
  <c r="BH32" i="37"/>
  <c r="D32" i="37"/>
  <c r="DF31" i="37"/>
  <c r="DE31" i="37"/>
  <c r="DD31" i="37"/>
  <c r="DC31" i="37"/>
  <c r="DB31" i="37"/>
  <c r="DA31" i="37"/>
  <c r="CZ31" i="37"/>
  <c r="CY31" i="37"/>
  <c r="CX31" i="37"/>
  <c r="CW31" i="37"/>
  <c r="CV31" i="37"/>
  <c r="CU31" i="37"/>
  <c r="CT31" i="37"/>
  <c r="CS31" i="37"/>
  <c r="CR31" i="37"/>
  <c r="CQ31" i="37"/>
  <c r="CP31" i="37"/>
  <c r="CO31" i="37"/>
  <c r="CN31" i="37"/>
  <c r="CM31" i="37"/>
  <c r="CL31" i="37"/>
  <c r="CK31" i="37"/>
  <c r="CJ31" i="37"/>
  <c r="CI31" i="37"/>
  <c r="CH31" i="37"/>
  <c r="CF31" i="37"/>
  <c r="CE31" i="37"/>
  <c r="CD31" i="37"/>
  <c r="CC31" i="37"/>
  <c r="CB31" i="37"/>
  <c r="CA31" i="37"/>
  <c r="BZ31" i="37"/>
  <c r="BY31" i="37"/>
  <c r="BX31" i="37"/>
  <c r="BW31" i="37"/>
  <c r="BV31" i="37"/>
  <c r="BU31" i="37"/>
  <c r="BT31" i="37"/>
  <c r="BS31" i="37"/>
  <c r="BR31" i="37"/>
  <c r="BQ31" i="37"/>
  <c r="BP31" i="37"/>
  <c r="BO31" i="37"/>
  <c r="BN31" i="37"/>
  <c r="BM31" i="37"/>
  <c r="BL31" i="37"/>
  <c r="BK31" i="37"/>
  <c r="BJ31" i="37"/>
  <c r="BI31" i="37"/>
  <c r="BH31" i="37"/>
  <c r="D31" i="37"/>
  <c r="DF30" i="37"/>
  <c r="DE30" i="37"/>
  <c r="DD30" i="37"/>
  <c r="DC30" i="37"/>
  <c r="DB30" i="37"/>
  <c r="DA30" i="37"/>
  <c r="CZ30" i="37"/>
  <c r="CY30" i="37"/>
  <c r="CX30" i="37"/>
  <c r="CW30" i="37"/>
  <c r="CV30" i="37"/>
  <c r="CU30" i="37"/>
  <c r="CT30" i="37"/>
  <c r="CS30" i="37"/>
  <c r="CR30" i="37"/>
  <c r="CQ30" i="37"/>
  <c r="CP30" i="37"/>
  <c r="CO30" i="37"/>
  <c r="CN30" i="37"/>
  <c r="CM30" i="37"/>
  <c r="CL30" i="37"/>
  <c r="CK30" i="37"/>
  <c r="CJ30" i="37"/>
  <c r="CI30" i="37"/>
  <c r="CH30" i="37"/>
  <c r="CF30" i="37"/>
  <c r="CE30" i="37"/>
  <c r="CD30" i="37"/>
  <c r="CC30" i="37"/>
  <c r="CB30" i="37"/>
  <c r="CA30" i="37"/>
  <c r="BZ30" i="37"/>
  <c r="BY30" i="37"/>
  <c r="BX30" i="37"/>
  <c r="BW30" i="37"/>
  <c r="BV30" i="37"/>
  <c r="BU30" i="37"/>
  <c r="BT30" i="37"/>
  <c r="BS30" i="37"/>
  <c r="BR30" i="37"/>
  <c r="BQ30" i="37"/>
  <c r="BP30" i="37"/>
  <c r="BO30" i="37"/>
  <c r="BN30" i="37"/>
  <c r="BM30" i="37"/>
  <c r="BL30" i="37"/>
  <c r="BK30" i="37"/>
  <c r="BJ30" i="37"/>
  <c r="BI30" i="37"/>
  <c r="BH30" i="37"/>
  <c r="D30" i="37"/>
  <c r="DF29" i="37"/>
  <c r="DE29" i="37"/>
  <c r="DD29" i="37"/>
  <c r="DC29" i="37"/>
  <c r="DB29" i="37"/>
  <c r="DA29" i="37"/>
  <c r="CZ29" i="37"/>
  <c r="CY29" i="37"/>
  <c r="CX29" i="37"/>
  <c r="CW29" i="37"/>
  <c r="CV29" i="37"/>
  <c r="CU29" i="37"/>
  <c r="CT29" i="37"/>
  <c r="CS29" i="37"/>
  <c r="CR29" i="37"/>
  <c r="CQ29" i="37"/>
  <c r="CP29" i="37"/>
  <c r="CO29" i="37"/>
  <c r="CN29" i="37"/>
  <c r="CM29" i="37"/>
  <c r="CL29" i="37"/>
  <c r="CK29" i="37"/>
  <c r="CJ29" i="37"/>
  <c r="CI29" i="37"/>
  <c r="CH29" i="37"/>
  <c r="CF29" i="37"/>
  <c r="CE29" i="37"/>
  <c r="CD29" i="37"/>
  <c r="CC29" i="37"/>
  <c r="CB29" i="37"/>
  <c r="CA29" i="37"/>
  <c r="BZ29" i="37"/>
  <c r="BY29" i="37"/>
  <c r="BX29" i="37"/>
  <c r="BW29" i="37"/>
  <c r="BV29" i="37"/>
  <c r="BU29" i="37"/>
  <c r="BT29" i="37"/>
  <c r="BS29" i="37"/>
  <c r="BR29" i="37"/>
  <c r="BQ29" i="37"/>
  <c r="BP29" i="37"/>
  <c r="BO29" i="37"/>
  <c r="BN29" i="37"/>
  <c r="BM29" i="37"/>
  <c r="BL29" i="37"/>
  <c r="BK29" i="37"/>
  <c r="BJ29" i="37"/>
  <c r="BI29" i="37"/>
  <c r="BH29" i="37"/>
  <c r="D29" i="37"/>
  <c r="DF28" i="37"/>
  <c r="DE28" i="37"/>
  <c r="DD28" i="37"/>
  <c r="DC28" i="37"/>
  <c r="DB28" i="37"/>
  <c r="DA28" i="37"/>
  <c r="CZ28" i="37"/>
  <c r="CY28" i="37"/>
  <c r="CX28" i="37"/>
  <c r="CW28" i="37"/>
  <c r="CV28" i="37"/>
  <c r="CU28" i="37"/>
  <c r="CT28" i="37"/>
  <c r="CS28" i="37"/>
  <c r="CR28" i="37"/>
  <c r="CQ28" i="37"/>
  <c r="CP28" i="37"/>
  <c r="CO28" i="37"/>
  <c r="CN28" i="37"/>
  <c r="CM28" i="37"/>
  <c r="CL28" i="37"/>
  <c r="CK28" i="37"/>
  <c r="CJ28" i="37"/>
  <c r="CI28" i="37"/>
  <c r="CH28" i="37"/>
  <c r="CF28" i="37"/>
  <c r="CE28" i="37"/>
  <c r="CD28" i="37"/>
  <c r="CC28" i="37"/>
  <c r="CB28" i="37"/>
  <c r="CA28" i="37"/>
  <c r="BZ28" i="37"/>
  <c r="BY28" i="37"/>
  <c r="BX28" i="37"/>
  <c r="BW28" i="37"/>
  <c r="BV28" i="37"/>
  <c r="BU28" i="37"/>
  <c r="BT28" i="37"/>
  <c r="BS28" i="37"/>
  <c r="BR28" i="37"/>
  <c r="BQ28" i="37"/>
  <c r="BP28" i="37"/>
  <c r="BO28" i="37"/>
  <c r="BN28" i="37"/>
  <c r="BM28" i="37"/>
  <c r="BL28" i="37"/>
  <c r="BK28" i="37"/>
  <c r="BJ28" i="37"/>
  <c r="BI28" i="37"/>
  <c r="BH28" i="37"/>
  <c r="D28" i="37"/>
  <c r="DF27" i="37"/>
  <c r="DE27" i="37"/>
  <c r="DD27" i="37"/>
  <c r="DC27" i="37"/>
  <c r="DB27" i="37"/>
  <c r="DA27" i="37"/>
  <c r="CZ27" i="37"/>
  <c r="CY27" i="37"/>
  <c r="CX27" i="37"/>
  <c r="CW27" i="37"/>
  <c r="CV27" i="37"/>
  <c r="CU27" i="37"/>
  <c r="CT27" i="37"/>
  <c r="CS27" i="37"/>
  <c r="CR27" i="37"/>
  <c r="CQ27" i="37"/>
  <c r="CP27" i="37"/>
  <c r="CO27" i="37"/>
  <c r="CN27" i="37"/>
  <c r="CM27" i="37"/>
  <c r="CL27" i="37"/>
  <c r="CK27" i="37"/>
  <c r="CJ27" i="37"/>
  <c r="CI27" i="37"/>
  <c r="CH27" i="37"/>
  <c r="CF27" i="37"/>
  <c r="CE27" i="37"/>
  <c r="CD27" i="37"/>
  <c r="CC27" i="37"/>
  <c r="CB27" i="37"/>
  <c r="CA27" i="37"/>
  <c r="BZ27" i="37"/>
  <c r="BY27" i="37"/>
  <c r="BX27" i="37"/>
  <c r="BW27" i="37"/>
  <c r="BV27" i="37"/>
  <c r="BU27" i="37"/>
  <c r="BT27" i="37"/>
  <c r="BS27" i="37"/>
  <c r="BR27" i="37"/>
  <c r="BQ27" i="37"/>
  <c r="BP27" i="37"/>
  <c r="BO27" i="37"/>
  <c r="BN27" i="37"/>
  <c r="BM27" i="37"/>
  <c r="BL27" i="37"/>
  <c r="BK27" i="37"/>
  <c r="BJ27" i="37"/>
  <c r="BI27" i="37"/>
  <c r="BH27" i="37"/>
  <c r="D27" i="37"/>
  <c r="DF26" i="37"/>
  <c r="DE26" i="37"/>
  <c r="DD26" i="37"/>
  <c r="DC26" i="37"/>
  <c r="DB26" i="37"/>
  <c r="DA26" i="37"/>
  <c r="CZ26" i="37"/>
  <c r="CY26" i="37"/>
  <c r="CX26" i="37"/>
  <c r="CW26" i="37"/>
  <c r="CV26" i="37"/>
  <c r="CU26" i="37"/>
  <c r="CT26" i="37"/>
  <c r="CS26" i="37"/>
  <c r="CR26" i="37"/>
  <c r="CQ26" i="37"/>
  <c r="CP26" i="37"/>
  <c r="CO26" i="37"/>
  <c r="CN26" i="37"/>
  <c r="CM26" i="37"/>
  <c r="CL26" i="37"/>
  <c r="CK26" i="37"/>
  <c r="CJ26" i="37"/>
  <c r="CI26" i="37"/>
  <c r="CH26" i="37"/>
  <c r="CF26" i="37"/>
  <c r="CE26" i="37"/>
  <c r="CD26" i="37"/>
  <c r="CC26" i="37"/>
  <c r="CB26" i="37"/>
  <c r="CA26" i="37"/>
  <c r="BZ26" i="37"/>
  <c r="BY26" i="37"/>
  <c r="BX26" i="37"/>
  <c r="BW26" i="37"/>
  <c r="BV26" i="37"/>
  <c r="BU26" i="37"/>
  <c r="BT26" i="37"/>
  <c r="BS26" i="37"/>
  <c r="BR26" i="37"/>
  <c r="BQ26" i="37"/>
  <c r="BP26" i="37"/>
  <c r="BO26" i="37"/>
  <c r="BN26" i="37"/>
  <c r="BM26" i="37"/>
  <c r="BL26" i="37"/>
  <c r="BK26" i="37"/>
  <c r="BJ26" i="37"/>
  <c r="BI26" i="37"/>
  <c r="BH26" i="37"/>
  <c r="D26" i="37"/>
  <c r="DF25" i="37"/>
  <c r="DE25" i="37"/>
  <c r="DD25" i="37"/>
  <c r="DC25" i="37"/>
  <c r="DB25" i="37"/>
  <c r="DA25" i="37"/>
  <c r="CZ25" i="37"/>
  <c r="CY25" i="37"/>
  <c r="CX25" i="37"/>
  <c r="CW25" i="37"/>
  <c r="CV25" i="37"/>
  <c r="CU25" i="37"/>
  <c r="CT25" i="37"/>
  <c r="CS25" i="37"/>
  <c r="CR25" i="37"/>
  <c r="CQ25" i="37"/>
  <c r="CP25" i="37"/>
  <c r="CO25" i="37"/>
  <c r="CN25" i="37"/>
  <c r="CM25" i="37"/>
  <c r="CL25" i="37"/>
  <c r="CK25" i="37"/>
  <c r="CJ25" i="37"/>
  <c r="CI25" i="37"/>
  <c r="CH25" i="37"/>
  <c r="CF25" i="37"/>
  <c r="CE25" i="37"/>
  <c r="CD25" i="37"/>
  <c r="CC25" i="37"/>
  <c r="CB25" i="37"/>
  <c r="CA25" i="37"/>
  <c r="BZ25" i="37"/>
  <c r="BY25" i="37"/>
  <c r="BX25" i="37"/>
  <c r="BW25" i="37"/>
  <c r="BV25" i="37"/>
  <c r="BU25" i="37"/>
  <c r="BT25" i="37"/>
  <c r="BS25" i="37"/>
  <c r="BR25" i="37"/>
  <c r="BQ25" i="37"/>
  <c r="BP25" i="37"/>
  <c r="BO25" i="37"/>
  <c r="BN25" i="37"/>
  <c r="BM25" i="37"/>
  <c r="BL25" i="37"/>
  <c r="BK25" i="37"/>
  <c r="BJ25" i="37"/>
  <c r="BI25" i="37"/>
  <c r="BH25" i="37"/>
  <c r="D25" i="37"/>
  <c r="DF24" i="37"/>
  <c r="DE24" i="37"/>
  <c r="DD24" i="37"/>
  <c r="DC24" i="37"/>
  <c r="DB24" i="37"/>
  <c r="DA24" i="37"/>
  <c r="CZ24" i="37"/>
  <c r="CY24" i="37"/>
  <c r="CX24" i="37"/>
  <c r="CW24" i="37"/>
  <c r="CV24" i="37"/>
  <c r="CU24" i="37"/>
  <c r="CT24" i="37"/>
  <c r="CS24" i="37"/>
  <c r="CR24" i="37"/>
  <c r="CQ24" i="37"/>
  <c r="CP24" i="37"/>
  <c r="CO24" i="37"/>
  <c r="CN24" i="37"/>
  <c r="CM24" i="37"/>
  <c r="CL24" i="37"/>
  <c r="CK24" i="37"/>
  <c r="CJ24" i="37"/>
  <c r="CI24" i="37"/>
  <c r="CH24" i="37"/>
  <c r="CF24" i="37"/>
  <c r="CE24" i="37"/>
  <c r="CD24" i="37"/>
  <c r="CC24" i="37"/>
  <c r="CB24" i="37"/>
  <c r="CA24" i="37"/>
  <c r="BZ24" i="37"/>
  <c r="BY24" i="37"/>
  <c r="BX24" i="37"/>
  <c r="BW24" i="37"/>
  <c r="BV24" i="37"/>
  <c r="BU24" i="37"/>
  <c r="BT24" i="37"/>
  <c r="BS24" i="37"/>
  <c r="BR24" i="37"/>
  <c r="BQ24" i="37"/>
  <c r="BP24" i="37"/>
  <c r="BO24" i="37"/>
  <c r="BN24" i="37"/>
  <c r="BM24" i="37"/>
  <c r="BL24" i="37"/>
  <c r="BK24" i="37"/>
  <c r="BJ24" i="37"/>
  <c r="BI24" i="37"/>
  <c r="BH24" i="37"/>
  <c r="D24" i="37"/>
  <c r="DF23" i="37"/>
  <c r="DE23" i="37"/>
  <c r="DD23" i="37"/>
  <c r="DC23" i="37"/>
  <c r="DB23" i="37"/>
  <c r="DA23" i="37"/>
  <c r="CZ23" i="37"/>
  <c r="CY23" i="37"/>
  <c r="CX23" i="37"/>
  <c r="CW23" i="37"/>
  <c r="CV23" i="37"/>
  <c r="CU23" i="37"/>
  <c r="CT23" i="37"/>
  <c r="CS23" i="37"/>
  <c r="CR23" i="37"/>
  <c r="CQ23" i="37"/>
  <c r="CP23" i="37"/>
  <c r="CO23" i="37"/>
  <c r="CN23" i="37"/>
  <c r="CM23" i="37"/>
  <c r="CL23" i="37"/>
  <c r="CK23" i="37"/>
  <c r="CJ23" i="37"/>
  <c r="CI23" i="37"/>
  <c r="CH23" i="37"/>
  <c r="CF23" i="37"/>
  <c r="CE23" i="37"/>
  <c r="CD23" i="37"/>
  <c r="CC23" i="37"/>
  <c r="CB23" i="37"/>
  <c r="CA23" i="37"/>
  <c r="BZ23" i="37"/>
  <c r="BY23" i="37"/>
  <c r="BX23" i="37"/>
  <c r="BW23" i="37"/>
  <c r="BV23" i="37"/>
  <c r="BU23" i="37"/>
  <c r="BT23" i="37"/>
  <c r="BS23" i="37"/>
  <c r="BR23" i="37"/>
  <c r="BQ23" i="37"/>
  <c r="BP23" i="37"/>
  <c r="BO23" i="37"/>
  <c r="BN23" i="37"/>
  <c r="BM23" i="37"/>
  <c r="BL23" i="37"/>
  <c r="BK23" i="37"/>
  <c r="BJ23" i="37"/>
  <c r="BI23" i="37"/>
  <c r="BH23" i="37"/>
  <c r="D23" i="37"/>
  <c r="DF22" i="37"/>
  <c r="DE22" i="37"/>
  <c r="DD22" i="37"/>
  <c r="DC22" i="37"/>
  <c r="DB22" i="37"/>
  <c r="DA22" i="37"/>
  <c r="CZ22" i="37"/>
  <c r="CY22" i="37"/>
  <c r="CX22" i="37"/>
  <c r="CW22" i="37"/>
  <c r="CV22" i="37"/>
  <c r="CU22" i="37"/>
  <c r="CT22" i="37"/>
  <c r="CS22" i="37"/>
  <c r="CR22" i="37"/>
  <c r="CQ22" i="37"/>
  <c r="CP22" i="37"/>
  <c r="CO22" i="37"/>
  <c r="CN22" i="37"/>
  <c r="CM22" i="37"/>
  <c r="CL22" i="37"/>
  <c r="CK22" i="37"/>
  <c r="CJ22" i="37"/>
  <c r="CI22" i="37"/>
  <c r="CH22" i="37"/>
  <c r="CF22" i="37"/>
  <c r="CE22" i="37"/>
  <c r="CD22" i="37"/>
  <c r="CC22" i="37"/>
  <c r="CB22" i="37"/>
  <c r="CA22" i="37"/>
  <c r="BZ22" i="37"/>
  <c r="BY22" i="37"/>
  <c r="BX22" i="37"/>
  <c r="BW22" i="37"/>
  <c r="BV22" i="37"/>
  <c r="BU22" i="37"/>
  <c r="BT22" i="37"/>
  <c r="BS22" i="37"/>
  <c r="BR22" i="37"/>
  <c r="BQ22" i="37"/>
  <c r="BP22" i="37"/>
  <c r="BO22" i="37"/>
  <c r="BN22" i="37"/>
  <c r="BM22" i="37"/>
  <c r="BL22" i="37"/>
  <c r="BK22" i="37"/>
  <c r="BJ22" i="37"/>
  <c r="BI22" i="37"/>
  <c r="BH22" i="37"/>
  <c r="D22" i="37"/>
  <c r="DF21" i="37"/>
  <c r="DE21" i="37"/>
  <c r="DD21" i="37"/>
  <c r="DC21" i="37"/>
  <c r="DB21" i="37"/>
  <c r="DA21" i="37"/>
  <c r="CZ21" i="37"/>
  <c r="CY21" i="37"/>
  <c r="CX21" i="37"/>
  <c r="CW21" i="37"/>
  <c r="CV21" i="37"/>
  <c r="CU21" i="37"/>
  <c r="CT21" i="37"/>
  <c r="CS21" i="37"/>
  <c r="CR21" i="37"/>
  <c r="CQ21" i="37"/>
  <c r="CP21" i="37"/>
  <c r="CO21" i="37"/>
  <c r="CN21" i="37"/>
  <c r="CM21" i="37"/>
  <c r="CL21" i="37"/>
  <c r="CK21" i="37"/>
  <c r="CJ21" i="37"/>
  <c r="CI21" i="37"/>
  <c r="CH21" i="37"/>
  <c r="CF21" i="37"/>
  <c r="CE21" i="37"/>
  <c r="CD21" i="37"/>
  <c r="CC21" i="37"/>
  <c r="CB21" i="37"/>
  <c r="CA21" i="37"/>
  <c r="BZ21" i="37"/>
  <c r="BY21" i="37"/>
  <c r="BX21" i="37"/>
  <c r="BW21" i="37"/>
  <c r="BV21" i="37"/>
  <c r="BU21" i="37"/>
  <c r="BT21" i="37"/>
  <c r="BS21" i="37"/>
  <c r="BR21" i="37"/>
  <c r="BQ21" i="37"/>
  <c r="BP21" i="37"/>
  <c r="BO21" i="37"/>
  <c r="BN21" i="37"/>
  <c r="BM21" i="37"/>
  <c r="BL21" i="37"/>
  <c r="BK21" i="37"/>
  <c r="BJ21" i="37"/>
  <c r="BI21" i="37"/>
  <c r="BH21" i="37"/>
  <c r="D21" i="37"/>
  <c r="DF20" i="37"/>
  <c r="DE20" i="37"/>
  <c r="DD20" i="37"/>
  <c r="DC20" i="37"/>
  <c r="DB20" i="37"/>
  <c r="DA20" i="37"/>
  <c r="CZ20" i="37"/>
  <c r="CY20" i="37"/>
  <c r="CX20" i="37"/>
  <c r="CW20" i="37"/>
  <c r="CV20" i="37"/>
  <c r="CU20" i="37"/>
  <c r="CT20" i="37"/>
  <c r="CS20" i="37"/>
  <c r="CR20" i="37"/>
  <c r="CQ20" i="37"/>
  <c r="CP20" i="37"/>
  <c r="CO20" i="37"/>
  <c r="CN20" i="37"/>
  <c r="CM20" i="37"/>
  <c r="CL20" i="37"/>
  <c r="CK20" i="37"/>
  <c r="CJ20" i="37"/>
  <c r="CI20" i="37"/>
  <c r="CH20" i="37"/>
  <c r="CF20" i="37"/>
  <c r="CE20" i="37"/>
  <c r="CD20" i="37"/>
  <c r="CC20" i="37"/>
  <c r="CB20" i="37"/>
  <c r="CA20" i="37"/>
  <c r="BZ20" i="37"/>
  <c r="BY20" i="37"/>
  <c r="BX20" i="37"/>
  <c r="BW20" i="37"/>
  <c r="BV20" i="37"/>
  <c r="BU20" i="37"/>
  <c r="BT20" i="37"/>
  <c r="BS20" i="37"/>
  <c r="BR20" i="37"/>
  <c r="BQ20" i="37"/>
  <c r="BP20" i="37"/>
  <c r="BO20" i="37"/>
  <c r="BN20" i="37"/>
  <c r="BM20" i="37"/>
  <c r="BL20" i="37"/>
  <c r="BK20" i="37"/>
  <c r="BJ20" i="37"/>
  <c r="BI20" i="37"/>
  <c r="BH20" i="37"/>
  <c r="D20" i="37"/>
  <c r="DF19" i="37"/>
  <c r="DE19" i="37"/>
  <c r="DD19" i="37"/>
  <c r="DC19" i="37"/>
  <c r="DB19" i="37"/>
  <c r="DA19" i="37"/>
  <c r="CZ19" i="37"/>
  <c r="CY19" i="37"/>
  <c r="CX19" i="37"/>
  <c r="CW19" i="37"/>
  <c r="CV19" i="37"/>
  <c r="CU19" i="37"/>
  <c r="CT19" i="37"/>
  <c r="CS19" i="37"/>
  <c r="CR19" i="37"/>
  <c r="CQ19" i="37"/>
  <c r="CP19" i="37"/>
  <c r="CO19" i="37"/>
  <c r="CN19" i="37"/>
  <c r="CM19" i="37"/>
  <c r="CL19" i="37"/>
  <c r="CK19" i="37"/>
  <c r="CJ19" i="37"/>
  <c r="CI19" i="37"/>
  <c r="CH19" i="37"/>
  <c r="CF19" i="37"/>
  <c r="CE19" i="37"/>
  <c r="CD19" i="37"/>
  <c r="CC19" i="37"/>
  <c r="CB19" i="37"/>
  <c r="CA19" i="37"/>
  <c r="BZ19" i="37"/>
  <c r="BY19" i="37"/>
  <c r="BX19" i="37"/>
  <c r="BW19" i="37"/>
  <c r="BV19" i="37"/>
  <c r="BU19" i="37"/>
  <c r="BT19" i="37"/>
  <c r="BS19" i="37"/>
  <c r="BR19" i="37"/>
  <c r="BQ19" i="37"/>
  <c r="BP19" i="37"/>
  <c r="BO19" i="37"/>
  <c r="BN19" i="37"/>
  <c r="BM19" i="37"/>
  <c r="BL19" i="37"/>
  <c r="BK19" i="37"/>
  <c r="BJ19" i="37"/>
  <c r="BI19" i="37"/>
  <c r="BH19" i="37"/>
  <c r="D19" i="37"/>
  <c r="DF18" i="37"/>
  <c r="DE18" i="37"/>
  <c r="DD18" i="37"/>
  <c r="DC18" i="37"/>
  <c r="DB18" i="37"/>
  <c r="DA18" i="37"/>
  <c r="CZ18" i="37"/>
  <c r="CY18" i="37"/>
  <c r="CX18" i="37"/>
  <c r="CW18" i="37"/>
  <c r="CV18" i="37"/>
  <c r="CU18" i="37"/>
  <c r="CT18" i="37"/>
  <c r="CS18" i="37"/>
  <c r="CR18" i="37"/>
  <c r="CQ18" i="37"/>
  <c r="CP18" i="37"/>
  <c r="CO18" i="37"/>
  <c r="CN18" i="37"/>
  <c r="CM18" i="37"/>
  <c r="CL18" i="37"/>
  <c r="CK18" i="37"/>
  <c r="CJ18" i="37"/>
  <c r="CI18" i="37"/>
  <c r="CH18" i="37"/>
  <c r="CF18" i="37"/>
  <c r="CE18" i="37"/>
  <c r="CD18" i="37"/>
  <c r="CC18" i="37"/>
  <c r="CB18" i="37"/>
  <c r="CA18" i="37"/>
  <c r="BZ18" i="37"/>
  <c r="BY18" i="37"/>
  <c r="BX18" i="37"/>
  <c r="BW18" i="37"/>
  <c r="BV18" i="37"/>
  <c r="BU18" i="37"/>
  <c r="BT18" i="37"/>
  <c r="BS18" i="37"/>
  <c r="BR18" i="37"/>
  <c r="BQ18" i="37"/>
  <c r="BP18" i="37"/>
  <c r="BO18" i="37"/>
  <c r="BN18" i="37"/>
  <c r="BM18" i="37"/>
  <c r="BL18" i="37"/>
  <c r="BK18" i="37"/>
  <c r="BJ18" i="37"/>
  <c r="BI18" i="37"/>
  <c r="BH18" i="37"/>
  <c r="D18" i="37"/>
  <c r="DF17" i="37"/>
  <c r="DE17" i="37"/>
  <c r="DD17" i="37"/>
  <c r="DC17" i="37"/>
  <c r="DB17" i="37"/>
  <c r="DA17" i="37"/>
  <c r="CZ17" i="37"/>
  <c r="CY17" i="37"/>
  <c r="CX17" i="37"/>
  <c r="CW17" i="37"/>
  <c r="CV17" i="37"/>
  <c r="CU17" i="37"/>
  <c r="CT17" i="37"/>
  <c r="CS17" i="37"/>
  <c r="CR17" i="37"/>
  <c r="CQ17" i="37"/>
  <c r="CP17" i="37"/>
  <c r="CO17" i="37"/>
  <c r="CN17" i="37"/>
  <c r="CM17" i="37"/>
  <c r="CL17" i="37"/>
  <c r="CK17" i="37"/>
  <c r="CJ17" i="37"/>
  <c r="CI17" i="37"/>
  <c r="CH17" i="37"/>
  <c r="CF17" i="37"/>
  <c r="CE17" i="37"/>
  <c r="CD17" i="37"/>
  <c r="CC17" i="37"/>
  <c r="CB17" i="37"/>
  <c r="CA17" i="37"/>
  <c r="BZ17" i="37"/>
  <c r="BY17" i="37"/>
  <c r="BX17" i="37"/>
  <c r="BW17" i="37"/>
  <c r="BV17" i="37"/>
  <c r="BU17" i="37"/>
  <c r="BT17" i="37"/>
  <c r="BS17" i="37"/>
  <c r="BR17" i="37"/>
  <c r="BQ17" i="37"/>
  <c r="BP17" i="37"/>
  <c r="BO17" i="37"/>
  <c r="BN17" i="37"/>
  <c r="BM17" i="37"/>
  <c r="BL17" i="37"/>
  <c r="BK17" i="37"/>
  <c r="BJ17" i="37"/>
  <c r="BI17" i="37"/>
  <c r="BH17" i="37"/>
  <c r="D17" i="37"/>
  <c r="DF16" i="37"/>
  <c r="DE16" i="37"/>
  <c r="DD16" i="37"/>
  <c r="DC16" i="37"/>
  <c r="DB16" i="37"/>
  <c r="DA16" i="37"/>
  <c r="CZ16" i="37"/>
  <c r="CY16" i="37"/>
  <c r="CX16" i="37"/>
  <c r="CW16" i="37"/>
  <c r="CV16" i="37"/>
  <c r="CU16" i="37"/>
  <c r="CT16" i="37"/>
  <c r="CS16" i="37"/>
  <c r="CR16" i="37"/>
  <c r="CQ16" i="37"/>
  <c r="CP16" i="37"/>
  <c r="CO16" i="37"/>
  <c r="CN16" i="37"/>
  <c r="CM16" i="37"/>
  <c r="CL16" i="37"/>
  <c r="CK16" i="37"/>
  <c r="CJ16" i="37"/>
  <c r="CI16" i="37"/>
  <c r="CH16" i="37"/>
  <c r="CF16" i="37"/>
  <c r="CE16" i="37"/>
  <c r="CD16" i="37"/>
  <c r="CC16" i="37"/>
  <c r="CB16" i="37"/>
  <c r="CA16" i="37"/>
  <c r="BZ16" i="37"/>
  <c r="BY16" i="37"/>
  <c r="BX16" i="37"/>
  <c r="BW16" i="37"/>
  <c r="BV16" i="37"/>
  <c r="BU16" i="37"/>
  <c r="BT16" i="37"/>
  <c r="BS16" i="37"/>
  <c r="BR16" i="37"/>
  <c r="BQ16" i="37"/>
  <c r="BP16" i="37"/>
  <c r="BO16" i="37"/>
  <c r="BN16" i="37"/>
  <c r="BM16" i="37"/>
  <c r="BL16" i="37"/>
  <c r="BK16" i="37"/>
  <c r="BJ16" i="37"/>
  <c r="BI16" i="37"/>
  <c r="BH16" i="37"/>
  <c r="D16" i="37"/>
  <c r="DF15" i="37"/>
  <c r="DE15" i="37"/>
  <c r="DD15" i="37"/>
  <c r="DC15" i="37"/>
  <c r="DB15" i="37"/>
  <c r="DA15" i="37"/>
  <c r="CZ15" i="37"/>
  <c r="CY15" i="37"/>
  <c r="CX15" i="37"/>
  <c r="CW15" i="37"/>
  <c r="CV15" i="37"/>
  <c r="CU15" i="37"/>
  <c r="CT15" i="37"/>
  <c r="CS15" i="37"/>
  <c r="CR15" i="37"/>
  <c r="CQ15" i="37"/>
  <c r="CP15" i="37"/>
  <c r="CO15" i="37"/>
  <c r="CN15" i="37"/>
  <c r="CM15" i="37"/>
  <c r="CL15" i="37"/>
  <c r="CK15" i="37"/>
  <c r="CJ15" i="37"/>
  <c r="CI15" i="37"/>
  <c r="CH15" i="37"/>
  <c r="CF15" i="37"/>
  <c r="CE15" i="37"/>
  <c r="CD15" i="37"/>
  <c r="CC15" i="37"/>
  <c r="CB15" i="37"/>
  <c r="CA15" i="37"/>
  <c r="BZ15" i="37"/>
  <c r="BY15" i="37"/>
  <c r="BX15" i="37"/>
  <c r="BW15" i="37"/>
  <c r="BV15" i="37"/>
  <c r="BU15" i="37"/>
  <c r="BT15" i="37"/>
  <c r="BS15" i="37"/>
  <c r="BR15" i="37"/>
  <c r="BQ15" i="37"/>
  <c r="BP15" i="37"/>
  <c r="BO15" i="37"/>
  <c r="BN15" i="37"/>
  <c r="BM15" i="37"/>
  <c r="BL15" i="37"/>
  <c r="BK15" i="37"/>
  <c r="BJ15" i="37"/>
  <c r="BI15" i="37"/>
  <c r="BH15" i="37"/>
  <c r="D15" i="37"/>
  <c r="DF14" i="37"/>
  <c r="DE14" i="37"/>
  <c r="DD14" i="37"/>
  <c r="DC14" i="37"/>
  <c r="DB14" i="37"/>
  <c r="DA14" i="37"/>
  <c r="CZ14" i="37"/>
  <c r="CY14" i="37"/>
  <c r="CX14" i="37"/>
  <c r="CW14" i="37"/>
  <c r="CV14" i="37"/>
  <c r="CU14" i="37"/>
  <c r="CT14" i="37"/>
  <c r="CS14" i="37"/>
  <c r="CR14" i="37"/>
  <c r="CQ14" i="37"/>
  <c r="CP14" i="37"/>
  <c r="CO14" i="37"/>
  <c r="CN14" i="37"/>
  <c r="CM14" i="37"/>
  <c r="CL14" i="37"/>
  <c r="CK14" i="37"/>
  <c r="CJ14" i="37"/>
  <c r="CI14" i="37"/>
  <c r="CH14" i="37"/>
  <c r="CF14" i="37"/>
  <c r="CE14" i="37"/>
  <c r="CD14" i="37"/>
  <c r="CC14" i="37"/>
  <c r="CB14" i="37"/>
  <c r="CA14" i="37"/>
  <c r="BZ14" i="37"/>
  <c r="BY14" i="37"/>
  <c r="BX14" i="37"/>
  <c r="BW14" i="37"/>
  <c r="BV14" i="37"/>
  <c r="BU14" i="37"/>
  <c r="BT14" i="37"/>
  <c r="BS14" i="37"/>
  <c r="BR14" i="37"/>
  <c r="BQ14" i="37"/>
  <c r="BP14" i="37"/>
  <c r="BO14" i="37"/>
  <c r="BN14" i="37"/>
  <c r="BM14" i="37"/>
  <c r="BL14" i="37"/>
  <c r="BK14" i="37"/>
  <c r="BJ14" i="37"/>
  <c r="BI14" i="37"/>
  <c r="BH14" i="37"/>
  <c r="D14" i="37"/>
  <c r="DF13" i="37"/>
  <c r="DE13" i="37"/>
  <c r="DD13" i="37"/>
  <c r="DC13" i="37"/>
  <c r="DB13" i="37"/>
  <c r="DA13" i="37"/>
  <c r="CZ13" i="37"/>
  <c r="CY13" i="37"/>
  <c r="CX13" i="37"/>
  <c r="CW13" i="37"/>
  <c r="CV13" i="37"/>
  <c r="CU13" i="37"/>
  <c r="CT13" i="37"/>
  <c r="CS13" i="37"/>
  <c r="CR13" i="37"/>
  <c r="CQ13" i="37"/>
  <c r="CP13" i="37"/>
  <c r="CO13" i="37"/>
  <c r="CN13" i="37"/>
  <c r="CM13" i="37"/>
  <c r="CL13" i="37"/>
  <c r="CK13" i="37"/>
  <c r="CJ13" i="37"/>
  <c r="CI13" i="37"/>
  <c r="CH13" i="37"/>
  <c r="CF13" i="37"/>
  <c r="CE13" i="37"/>
  <c r="CD13" i="37"/>
  <c r="CC13" i="37"/>
  <c r="CB13" i="37"/>
  <c r="CA13" i="37"/>
  <c r="BZ13" i="37"/>
  <c r="BY13" i="37"/>
  <c r="BX13" i="37"/>
  <c r="BW13" i="37"/>
  <c r="BV13" i="37"/>
  <c r="BU13" i="37"/>
  <c r="BT13" i="37"/>
  <c r="BS13" i="37"/>
  <c r="BR13" i="37"/>
  <c r="BQ13" i="37"/>
  <c r="BP13" i="37"/>
  <c r="BO13" i="37"/>
  <c r="BN13" i="37"/>
  <c r="BM13" i="37"/>
  <c r="BL13" i="37"/>
  <c r="BK13" i="37"/>
  <c r="BJ13" i="37"/>
  <c r="BI13" i="37"/>
  <c r="BH13" i="37"/>
  <c r="D13" i="37"/>
  <c r="DF12" i="37"/>
  <c r="DE12" i="37"/>
  <c r="DD12" i="37"/>
  <c r="DC12" i="37"/>
  <c r="DB12" i="37"/>
  <c r="DA12" i="37"/>
  <c r="CZ12" i="37"/>
  <c r="CY12" i="37"/>
  <c r="CX12" i="37"/>
  <c r="CW12" i="37"/>
  <c r="CV12" i="37"/>
  <c r="CU12" i="37"/>
  <c r="CT12" i="37"/>
  <c r="CS12" i="37"/>
  <c r="CR12" i="37"/>
  <c r="CQ12" i="37"/>
  <c r="CP12" i="37"/>
  <c r="CO12" i="37"/>
  <c r="CN12" i="37"/>
  <c r="CM12" i="37"/>
  <c r="CL12" i="37"/>
  <c r="CK12" i="37"/>
  <c r="CJ12" i="37"/>
  <c r="CI12" i="37"/>
  <c r="CF12" i="37"/>
  <c r="CE12" i="37"/>
  <c r="CD12" i="37"/>
  <c r="CC12" i="37"/>
  <c r="CB12" i="37"/>
  <c r="CA12" i="37"/>
  <c r="BZ12" i="37"/>
  <c r="BY12" i="37"/>
  <c r="BX12" i="37"/>
  <c r="BW12" i="37"/>
  <c r="BV12" i="37"/>
  <c r="BU12" i="37"/>
  <c r="BT12" i="37"/>
  <c r="BS12" i="37"/>
  <c r="BR12" i="37"/>
  <c r="BQ12" i="37"/>
  <c r="BP12" i="37"/>
  <c r="BO12" i="37"/>
  <c r="BN12" i="37"/>
  <c r="BM12" i="37"/>
  <c r="BL12" i="37"/>
  <c r="BK12" i="37"/>
  <c r="BJ12" i="37"/>
  <c r="BI12" i="37"/>
  <c r="BH12" i="37"/>
  <c r="D12" i="37"/>
  <c r="CF10" i="37"/>
  <c r="DF10" i="37" s="1"/>
  <c r="CC10" i="37"/>
  <c r="DC10" i="37" s="1"/>
  <c r="BZ10" i="37"/>
  <c r="CZ10" i="37" s="1"/>
  <c r="BX10" i="37"/>
  <c r="CX10" i="37" s="1"/>
  <c r="BU10" i="37"/>
  <c r="CU10" i="37" s="1"/>
  <c r="BR10" i="37"/>
  <c r="CR10" i="37" s="1"/>
  <c r="BP10" i="37"/>
  <c r="CP10" i="37" s="1"/>
  <c r="BM10" i="37"/>
  <c r="CM10" i="37" s="1"/>
  <c r="BJ10" i="37"/>
  <c r="CJ10" i="37" s="1"/>
  <c r="CE10" i="37"/>
  <c r="DE10" i="37" s="1"/>
  <c r="CD10" i="37"/>
  <c r="DD10" i="37" s="1"/>
  <c r="CB10" i="37"/>
  <c r="DB10" i="37" s="1"/>
  <c r="CA10" i="37"/>
  <c r="DA10" i="37" s="1"/>
  <c r="BW10" i="37"/>
  <c r="CW10" i="37" s="1"/>
  <c r="BV10" i="37"/>
  <c r="CV10" i="37" s="1"/>
  <c r="BT10" i="37"/>
  <c r="CT10" i="37" s="1"/>
  <c r="BS10" i="37"/>
  <c r="CS10" i="37" s="1"/>
  <c r="BO10" i="37"/>
  <c r="CO10" i="37" s="1"/>
  <c r="BN10" i="37"/>
  <c r="CN10" i="37" s="1"/>
  <c r="BL10" i="37"/>
  <c r="CL10" i="37" s="1"/>
  <c r="BK10" i="37"/>
  <c r="CK10" i="37" s="1"/>
  <c r="BH10" i="37"/>
  <c r="CH10" i="37" s="1"/>
  <c r="CH12" i="37" s="1"/>
  <c r="DF51" i="38"/>
  <c r="DE51" i="38"/>
  <c r="DD51" i="38"/>
  <c r="DC51" i="38"/>
  <c r="DB51" i="38"/>
  <c r="DA51" i="38"/>
  <c r="CZ51" i="38"/>
  <c r="CY51" i="38"/>
  <c r="CX51" i="38"/>
  <c r="CW51" i="38"/>
  <c r="CV51" i="38"/>
  <c r="CU51" i="38"/>
  <c r="CT51" i="38"/>
  <c r="CS51" i="38"/>
  <c r="CR51" i="38"/>
  <c r="CQ51" i="38"/>
  <c r="CP51" i="38"/>
  <c r="CO51" i="38"/>
  <c r="CN51" i="38"/>
  <c r="CM51" i="38"/>
  <c r="CL51" i="38"/>
  <c r="CK51" i="38"/>
  <c r="CJ51" i="38"/>
  <c r="CI51" i="38"/>
  <c r="CH51" i="38"/>
  <c r="CF51" i="38"/>
  <c r="CE51" i="38"/>
  <c r="CD51" i="38"/>
  <c r="CC51" i="38"/>
  <c r="CB51" i="38"/>
  <c r="CA51" i="38"/>
  <c r="BZ51" i="38"/>
  <c r="BY51" i="38"/>
  <c r="BX51" i="38"/>
  <c r="BW51" i="38"/>
  <c r="BV51" i="38"/>
  <c r="BU51" i="38"/>
  <c r="BT51" i="38"/>
  <c r="BS51" i="38"/>
  <c r="BR51" i="38"/>
  <c r="BQ51" i="38"/>
  <c r="BP51" i="38"/>
  <c r="BO51" i="38"/>
  <c r="BN51" i="38"/>
  <c r="BM51" i="38"/>
  <c r="BL51" i="38"/>
  <c r="BK51" i="38"/>
  <c r="BJ51" i="38"/>
  <c r="BI51" i="38"/>
  <c r="BH51" i="38"/>
  <c r="D51" i="38"/>
  <c r="DF50" i="38"/>
  <c r="DE50" i="38"/>
  <c r="DD50" i="38"/>
  <c r="DC50" i="38"/>
  <c r="DB50" i="38"/>
  <c r="DA50" i="38"/>
  <c r="CZ50" i="38"/>
  <c r="CY50" i="38"/>
  <c r="CX50" i="38"/>
  <c r="CW50" i="38"/>
  <c r="CV50" i="38"/>
  <c r="CU50" i="38"/>
  <c r="CT50" i="38"/>
  <c r="CS50" i="38"/>
  <c r="CR50" i="38"/>
  <c r="CQ50" i="38"/>
  <c r="CP50" i="38"/>
  <c r="CO50" i="38"/>
  <c r="CN50" i="38"/>
  <c r="CM50" i="38"/>
  <c r="CL50" i="38"/>
  <c r="CK50" i="38"/>
  <c r="CJ50" i="38"/>
  <c r="CI50" i="38"/>
  <c r="CH50" i="38"/>
  <c r="CF50" i="38"/>
  <c r="CE50" i="38"/>
  <c r="CD50" i="38"/>
  <c r="CC50" i="38"/>
  <c r="CB50" i="38"/>
  <c r="CA50" i="38"/>
  <c r="BZ50" i="38"/>
  <c r="BY50" i="38"/>
  <c r="BX50" i="38"/>
  <c r="BW50" i="38"/>
  <c r="BV50" i="38"/>
  <c r="BU50" i="38"/>
  <c r="BT50" i="38"/>
  <c r="BS50" i="38"/>
  <c r="BR50" i="38"/>
  <c r="BQ50" i="38"/>
  <c r="BP50" i="38"/>
  <c r="BO50" i="38"/>
  <c r="BN50" i="38"/>
  <c r="BM50" i="38"/>
  <c r="BL50" i="38"/>
  <c r="BK50" i="38"/>
  <c r="BJ50" i="38"/>
  <c r="BI50" i="38"/>
  <c r="BH50" i="38"/>
  <c r="D50" i="38"/>
  <c r="DF49" i="38"/>
  <c r="DE49" i="38"/>
  <c r="DD49" i="38"/>
  <c r="DC49" i="38"/>
  <c r="DB49" i="38"/>
  <c r="DA49" i="38"/>
  <c r="CZ49" i="38"/>
  <c r="CY49" i="38"/>
  <c r="CX49" i="38"/>
  <c r="CW49" i="38"/>
  <c r="CV49" i="38"/>
  <c r="CU49" i="38"/>
  <c r="CT49" i="38"/>
  <c r="CS49" i="38"/>
  <c r="CR49" i="38"/>
  <c r="CQ49" i="38"/>
  <c r="CP49" i="38"/>
  <c r="CO49" i="38"/>
  <c r="CN49" i="38"/>
  <c r="CM49" i="38"/>
  <c r="CL49" i="38"/>
  <c r="CK49" i="38"/>
  <c r="CJ49" i="38"/>
  <c r="CI49" i="38"/>
  <c r="CH49" i="38"/>
  <c r="CF49" i="38"/>
  <c r="CE49" i="38"/>
  <c r="CD49" i="38"/>
  <c r="CC49" i="38"/>
  <c r="CB49" i="38"/>
  <c r="CA49" i="38"/>
  <c r="BZ49" i="38"/>
  <c r="BY49" i="38"/>
  <c r="BX49" i="38"/>
  <c r="BW49" i="38"/>
  <c r="BV49" i="38"/>
  <c r="BU49" i="38"/>
  <c r="BT49" i="38"/>
  <c r="BS49" i="38"/>
  <c r="BR49" i="38"/>
  <c r="BQ49" i="38"/>
  <c r="BP49" i="38"/>
  <c r="BO49" i="38"/>
  <c r="BN49" i="38"/>
  <c r="BM49" i="38"/>
  <c r="BL49" i="38"/>
  <c r="BK49" i="38"/>
  <c r="BJ49" i="38"/>
  <c r="BI49" i="38"/>
  <c r="BH49" i="38"/>
  <c r="D49" i="38"/>
  <c r="DF48" i="38"/>
  <c r="DE48" i="38"/>
  <c r="DD48" i="38"/>
  <c r="DC48" i="38"/>
  <c r="DB48" i="38"/>
  <c r="DA48" i="38"/>
  <c r="CZ48" i="38"/>
  <c r="CY48" i="38"/>
  <c r="CX48" i="38"/>
  <c r="CW48" i="38"/>
  <c r="CV48" i="38"/>
  <c r="CU48" i="38"/>
  <c r="CT48" i="38"/>
  <c r="CS48" i="38"/>
  <c r="CR48" i="38"/>
  <c r="CQ48" i="38"/>
  <c r="CP48" i="38"/>
  <c r="CO48" i="38"/>
  <c r="CN48" i="38"/>
  <c r="CM48" i="38"/>
  <c r="CL48" i="38"/>
  <c r="CK48" i="38"/>
  <c r="CJ48" i="38"/>
  <c r="CI48" i="38"/>
  <c r="CH48" i="38"/>
  <c r="CF48" i="38"/>
  <c r="CE48" i="38"/>
  <c r="CD48" i="38"/>
  <c r="CC48" i="38"/>
  <c r="CB48" i="38"/>
  <c r="CA48" i="38"/>
  <c r="BZ48" i="38"/>
  <c r="BY48" i="38"/>
  <c r="BX48" i="38"/>
  <c r="BW48" i="38"/>
  <c r="BV48" i="38"/>
  <c r="BU48" i="38"/>
  <c r="BT48" i="38"/>
  <c r="BS48" i="38"/>
  <c r="BR48" i="38"/>
  <c r="BQ48" i="38"/>
  <c r="BP48" i="38"/>
  <c r="BO48" i="38"/>
  <c r="BN48" i="38"/>
  <c r="BM48" i="38"/>
  <c r="BL48" i="38"/>
  <c r="BK48" i="38"/>
  <c r="BJ48" i="38"/>
  <c r="BI48" i="38"/>
  <c r="BH48" i="38"/>
  <c r="D48" i="38"/>
  <c r="DF47" i="38"/>
  <c r="DE47" i="38"/>
  <c r="DD47" i="38"/>
  <c r="DC47" i="38"/>
  <c r="DB47" i="38"/>
  <c r="DA47" i="38"/>
  <c r="CZ47" i="38"/>
  <c r="CY47" i="38"/>
  <c r="CX47" i="38"/>
  <c r="CW47" i="38"/>
  <c r="CV47" i="38"/>
  <c r="CU47" i="38"/>
  <c r="CT47" i="38"/>
  <c r="CS47" i="38"/>
  <c r="CR47" i="38"/>
  <c r="CQ47" i="38"/>
  <c r="CP47" i="38"/>
  <c r="CO47" i="38"/>
  <c r="CN47" i="38"/>
  <c r="CM47" i="38"/>
  <c r="CL47" i="38"/>
  <c r="CK47" i="38"/>
  <c r="CJ47" i="38"/>
  <c r="CI47" i="38"/>
  <c r="CH47" i="38"/>
  <c r="CF47" i="38"/>
  <c r="CE47" i="38"/>
  <c r="CD47" i="38"/>
  <c r="CC47" i="38"/>
  <c r="CB47" i="38"/>
  <c r="CA47" i="38"/>
  <c r="BZ47" i="38"/>
  <c r="BY47" i="38"/>
  <c r="BX47" i="38"/>
  <c r="BW47" i="38"/>
  <c r="BV47" i="38"/>
  <c r="BU47" i="38"/>
  <c r="BT47" i="38"/>
  <c r="BS47" i="38"/>
  <c r="BR47" i="38"/>
  <c r="BQ47" i="38"/>
  <c r="BP47" i="38"/>
  <c r="BO47" i="38"/>
  <c r="BN47" i="38"/>
  <c r="BM47" i="38"/>
  <c r="BL47" i="38"/>
  <c r="BK47" i="38"/>
  <c r="BJ47" i="38"/>
  <c r="BI47" i="38"/>
  <c r="BH47" i="38"/>
  <c r="D47" i="38"/>
  <c r="DF46" i="38"/>
  <c r="DE46" i="38"/>
  <c r="DD46" i="38"/>
  <c r="DC46" i="38"/>
  <c r="DB46" i="38"/>
  <c r="DA46" i="38"/>
  <c r="CZ46" i="38"/>
  <c r="CY46" i="38"/>
  <c r="CX46" i="38"/>
  <c r="CW46" i="38"/>
  <c r="CV46" i="38"/>
  <c r="CU46" i="38"/>
  <c r="CT46" i="38"/>
  <c r="CS46" i="38"/>
  <c r="CR46" i="38"/>
  <c r="CQ46" i="38"/>
  <c r="CP46" i="38"/>
  <c r="CO46" i="38"/>
  <c r="CN46" i="38"/>
  <c r="CM46" i="38"/>
  <c r="CL46" i="38"/>
  <c r="CK46" i="38"/>
  <c r="CJ46" i="38"/>
  <c r="CI46" i="38"/>
  <c r="CH46" i="38"/>
  <c r="CF46" i="38"/>
  <c r="CE46" i="38"/>
  <c r="CD46" i="38"/>
  <c r="CC46" i="38"/>
  <c r="CB46" i="38"/>
  <c r="CA46" i="38"/>
  <c r="BZ46" i="38"/>
  <c r="BY46" i="38"/>
  <c r="BX46" i="38"/>
  <c r="BW46" i="38"/>
  <c r="BV46" i="38"/>
  <c r="BU46" i="38"/>
  <c r="BT46" i="38"/>
  <c r="BS46" i="38"/>
  <c r="BR46" i="38"/>
  <c r="BQ46" i="38"/>
  <c r="BP46" i="38"/>
  <c r="BO46" i="38"/>
  <c r="BN46" i="38"/>
  <c r="BM46" i="38"/>
  <c r="BL46" i="38"/>
  <c r="BK46" i="38"/>
  <c r="BJ46" i="38"/>
  <c r="BI46" i="38"/>
  <c r="BH46" i="38"/>
  <c r="D46" i="38"/>
  <c r="DF45" i="38"/>
  <c r="DE45" i="38"/>
  <c r="DD45" i="38"/>
  <c r="DC45" i="38"/>
  <c r="DB45" i="38"/>
  <c r="DA45" i="38"/>
  <c r="CZ45" i="38"/>
  <c r="CY45" i="38"/>
  <c r="CX45" i="38"/>
  <c r="CW45" i="38"/>
  <c r="CV45" i="38"/>
  <c r="CU45" i="38"/>
  <c r="CT45" i="38"/>
  <c r="CS45" i="38"/>
  <c r="CR45" i="38"/>
  <c r="CQ45" i="38"/>
  <c r="CP45" i="38"/>
  <c r="CO45" i="38"/>
  <c r="CN45" i="38"/>
  <c r="CM45" i="38"/>
  <c r="CL45" i="38"/>
  <c r="CK45" i="38"/>
  <c r="CJ45" i="38"/>
  <c r="CI45" i="38"/>
  <c r="CH45" i="38"/>
  <c r="CF45" i="38"/>
  <c r="CE45" i="38"/>
  <c r="CD45" i="38"/>
  <c r="CC45" i="38"/>
  <c r="CB45" i="38"/>
  <c r="CA45" i="38"/>
  <c r="BZ45" i="38"/>
  <c r="BY45" i="38"/>
  <c r="BX45" i="38"/>
  <c r="BW45" i="38"/>
  <c r="BV45" i="38"/>
  <c r="BU45" i="38"/>
  <c r="BT45" i="38"/>
  <c r="BS45" i="38"/>
  <c r="BR45" i="38"/>
  <c r="BQ45" i="38"/>
  <c r="BP45" i="38"/>
  <c r="BO45" i="38"/>
  <c r="BN45" i="38"/>
  <c r="BM45" i="38"/>
  <c r="BL45" i="38"/>
  <c r="BK45" i="38"/>
  <c r="BJ45" i="38"/>
  <c r="BI45" i="38"/>
  <c r="BH45" i="38"/>
  <c r="D45" i="38"/>
  <c r="DF44" i="38"/>
  <c r="DE44" i="38"/>
  <c r="DD44" i="38"/>
  <c r="DC44" i="38"/>
  <c r="DB44" i="38"/>
  <c r="DA44" i="38"/>
  <c r="CZ44" i="38"/>
  <c r="CY44" i="38"/>
  <c r="CX44" i="38"/>
  <c r="CW44" i="38"/>
  <c r="CV44" i="38"/>
  <c r="CU44" i="38"/>
  <c r="CT44" i="38"/>
  <c r="CS44" i="38"/>
  <c r="CR44" i="38"/>
  <c r="CQ44" i="38"/>
  <c r="CP44" i="38"/>
  <c r="CO44" i="38"/>
  <c r="CN44" i="38"/>
  <c r="CM44" i="38"/>
  <c r="CL44" i="38"/>
  <c r="CK44" i="38"/>
  <c r="CJ44" i="38"/>
  <c r="CI44" i="38"/>
  <c r="CH44" i="38"/>
  <c r="CF44" i="38"/>
  <c r="CE44" i="38"/>
  <c r="CD44" i="38"/>
  <c r="CC44" i="38"/>
  <c r="CB44" i="38"/>
  <c r="CA44" i="38"/>
  <c r="BZ44" i="38"/>
  <c r="BY44" i="38"/>
  <c r="BX44" i="38"/>
  <c r="BW44" i="38"/>
  <c r="BV44" i="38"/>
  <c r="BU44" i="38"/>
  <c r="BT44" i="38"/>
  <c r="BS44" i="38"/>
  <c r="BR44" i="38"/>
  <c r="BQ44" i="38"/>
  <c r="BP44" i="38"/>
  <c r="BO44" i="38"/>
  <c r="BN44" i="38"/>
  <c r="BM44" i="38"/>
  <c r="BL44" i="38"/>
  <c r="BK44" i="38"/>
  <c r="BJ44" i="38"/>
  <c r="BI44" i="38"/>
  <c r="BH44" i="38"/>
  <c r="D44" i="38"/>
  <c r="DF43" i="38"/>
  <c r="DE43" i="38"/>
  <c r="DD43" i="38"/>
  <c r="DC43" i="38"/>
  <c r="DB43" i="38"/>
  <c r="DA43" i="38"/>
  <c r="CZ43" i="38"/>
  <c r="CY43" i="38"/>
  <c r="CX43" i="38"/>
  <c r="CW43" i="38"/>
  <c r="CV43" i="38"/>
  <c r="CU43" i="38"/>
  <c r="CT43" i="38"/>
  <c r="CS43" i="38"/>
  <c r="CR43" i="38"/>
  <c r="CQ43" i="38"/>
  <c r="CP43" i="38"/>
  <c r="CO43" i="38"/>
  <c r="CN43" i="38"/>
  <c r="CM43" i="38"/>
  <c r="CL43" i="38"/>
  <c r="CK43" i="38"/>
  <c r="CJ43" i="38"/>
  <c r="CI43" i="38"/>
  <c r="CH43" i="38"/>
  <c r="CF43" i="38"/>
  <c r="CE43" i="38"/>
  <c r="CD43" i="38"/>
  <c r="CC43" i="38"/>
  <c r="CB43" i="38"/>
  <c r="CA43" i="38"/>
  <c r="BZ43" i="38"/>
  <c r="BY43" i="38"/>
  <c r="BX43" i="38"/>
  <c r="BW43" i="38"/>
  <c r="BV43" i="38"/>
  <c r="BU43" i="38"/>
  <c r="BT43" i="38"/>
  <c r="BS43" i="38"/>
  <c r="BR43" i="38"/>
  <c r="BQ43" i="38"/>
  <c r="BP43" i="38"/>
  <c r="BO43" i="38"/>
  <c r="BN43" i="38"/>
  <c r="BM43" i="38"/>
  <c r="BL43" i="38"/>
  <c r="BK43" i="38"/>
  <c r="BJ43" i="38"/>
  <c r="BI43" i="38"/>
  <c r="BH43" i="38"/>
  <c r="D43" i="38"/>
  <c r="DF42" i="38"/>
  <c r="DE42" i="38"/>
  <c r="DD42" i="38"/>
  <c r="DC42" i="38"/>
  <c r="DB42" i="38"/>
  <c r="DA42" i="38"/>
  <c r="CZ42" i="38"/>
  <c r="CY42" i="38"/>
  <c r="CX42" i="38"/>
  <c r="CW42" i="38"/>
  <c r="CV42" i="38"/>
  <c r="CU42" i="38"/>
  <c r="CT42" i="38"/>
  <c r="CS42" i="38"/>
  <c r="CR42" i="38"/>
  <c r="CQ42" i="38"/>
  <c r="CP42" i="38"/>
  <c r="CO42" i="38"/>
  <c r="CN42" i="38"/>
  <c r="CM42" i="38"/>
  <c r="CL42" i="38"/>
  <c r="CK42" i="38"/>
  <c r="CJ42" i="38"/>
  <c r="CI42" i="38"/>
  <c r="CH42" i="38"/>
  <c r="CF42" i="38"/>
  <c r="CE42" i="38"/>
  <c r="CD42" i="38"/>
  <c r="CC42" i="38"/>
  <c r="CB42" i="38"/>
  <c r="CA42" i="38"/>
  <c r="BZ42" i="38"/>
  <c r="BY42" i="38"/>
  <c r="BX42" i="38"/>
  <c r="BW42" i="38"/>
  <c r="BV42" i="38"/>
  <c r="BU42" i="38"/>
  <c r="BT42" i="38"/>
  <c r="BS42" i="38"/>
  <c r="BR42" i="38"/>
  <c r="BQ42" i="38"/>
  <c r="BP42" i="38"/>
  <c r="BO42" i="38"/>
  <c r="BN42" i="38"/>
  <c r="BM42" i="38"/>
  <c r="BL42" i="38"/>
  <c r="BK42" i="38"/>
  <c r="BJ42" i="38"/>
  <c r="BI42" i="38"/>
  <c r="BH42" i="38"/>
  <c r="D42" i="38"/>
  <c r="DF41" i="38"/>
  <c r="DE41" i="38"/>
  <c r="DD41" i="38"/>
  <c r="DC41" i="38"/>
  <c r="DB41" i="38"/>
  <c r="DA41" i="38"/>
  <c r="CZ41" i="38"/>
  <c r="CY41" i="38"/>
  <c r="CX41" i="38"/>
  <c r="CW41" i="38"/>
  <c r="CV41" i="38"/>
  <c r="CU41" i="38"/>
  <c r="CT41" i="38"/>
  <c r="CS41" i="38"/>
  <c r="CR41" i="38"/>
  <c r="CQ41" i="38"/>
  <c r="CP41" i="38"/>
  <c r="CO41" i="38"/>
  <c r="CN41" i="38"/>
  <c r="CM41" i="38"/>
  <c r="CL41" i="38"/>
  <c r="CK41" i="38"/>
  <c r="CJ41" i="38"/>
  <c r="CI41" i="38"/>
  <c r="CH41" i="38"/>
  <c r="CF41" i="38"/>
  <c r="CE41" i="38"/>
  <c r="CD41" i="38"/>
  <c r="CC41" i="38"/>
  <c r="CB41" i="38"/>
  <c r="CA41" i="38"/>
  <c r="BZ41" i="38"/>
  <c r="BY41" i="38"/>
  <c r="BX41" i="38"/>
  <c r="BW41" i="38"/>
  <c r="BV41" i="38"/>
  <c r="BU41" i="38"/>
  <c r="BT41" i="38"/>
  <c r="BS41" i="38"/>
  <c r="BR41" i="38"/>
  <c r="BQ41" i="38"/>
  <c r="BP41" i="38"/>
  <c r="BO41" i="38"/>
  <c r="BN41" i="38"/>
  <c r="BM41" i="38"/>
  <c r="BL41" i="38"/>
  <c r="BK41" i="38"/>
  <c r="BJ41" i="38"/>
  <c r="BI41" i="38"/>
  <c r="BH41" i="38"/>
  <c r="D41" i="38"/>
  <c r="DF40" i="38"/>
  <c r="DE40" i="38"/>
  <c r="DD40" i="38"/>
  <c r="DC40" i="38"/>
  <c r="DB40" i="38"/>
  <c r="DA40" i="38"/>
  <c r="CZ40" i="38"/>
  <c r="CY40" i="38"/>
  <c r="CX40" i="38"/>
  <c r="CW40" i="38"/>
  <c r="CV40" i="38"/>
  <c r="CU40" i="38"/>
  <c r="CT40" i="38"/>
  <c r="CS40" i="38"/>
  <c r="CR40" i="38"/>
  <c r="CQ40" i="38"/>
  <c r="CP40" i="38"/>
  <c r="CO40" i="38"/>
  <c r="CN40" i="38"/>
  <c r="CM40" i="38"/>
  <c r="CL40" i="38"/>
  <c r="CK40" i="38"/>
  <c r="CJ40" i="38"/>
  <c r="CI40" i="38"/>
  <c r="CH40" i="38"/>
  <c r="CF40" i="38"/>
  <c r="CE40" i="38"/>
  <c r="CD40" i="38"/>
  <c r="CC40" i="38"/>
  <c r="CB40" i="38"/>
  <c r="CA40" i="38"/>
  <c r="BZ40" i="38"/>
  <c r="BY40" i="38"/>
  <c r="BX40" i="38"/>
  <c r="BW40" i="38"/>
  <c r="BV40" i="38"/>
  <c r="BU40" i="38"/>
  <c r="BT40" i="38"/>
  <c r="BS40" i="38"/>
  <c r="BR40" i="38"/>
  <c r="BQ40" i="38"/>
  <c r="BP40" i="38"/>
  <c r="BO40" i="38"/>
  <c r="BN40" i="38"/>
  <c r="BM40" i="38"/>
  <c r="BL40" i="38"/>
  <c r="BK40" i="38"/>
  <c r="BJ40" i="38"/>
  <c r="BI40" i="38"/>
  <c r="BH40" i="38"/>
  <c r="D40" i="38"/>
  <c r="DF39" i="38"/>
  <c r="DE39" i="38"/>
  <c r="DD39" i="38"/>
  <c r="DC39" i="38"/>
  <c r="DB39" i="38"/>
  <c r="DA39" i="38"/>
  <c r="CZ39" i="38"/>
  <c r="CY39" i="38"/>
  <c r="CX39" i="38"/>
  <c r="CW39" i="38"/>
  <c r="CV39" i="38"/>
  <c r="CU39" i="38"/>
  <c r="CT39" i="38"/>
  <c r="CS39" i="38"/>
  <c r="CR39" i="38"/>
  <c r="CQ39" i="38"/>
  <c r="CP39" i="38"/>
  <c r="CO39" i="38"/>
  <c r="CN39" i="38"/>
  <c r="CM39" i="38"/>
  <c r="CL39" i="38"/>
  <c r="CK39" i="38"/>
  <c r="CJ39" i="38"/>
  <c r="CI39" i="38"/>
  <c r="CH39" i="38"/>
  <c r="CF39" i="38"/>
  <c r="CE39" i="38"/>
  <c r="CD39" i="38"/>
  <c r="CC39" i="38"/>
  <c r="CB39" i="38"/>
  <c r="CA39" i="38"/>
  <c r="BZ39" i="38"/>
  <c r="BY39" i="38"/>
  <c r="BX39" i="38"/>
  <c r="BW39" i="38"/>
  <c r="BV39" i="38"/>
  <c r="BU39" i="38"/>
  <c r="BT39" i="38"/>
  <c r="BS39" i="38"/>
  <c r="BR39" i="38"/>
  <c r="BQ39" i="38"/>
  <c r="BP39" i="38"/>
  <c r="BO39" i="38"/>
  <c r="BN39" i="38"/>
  <c r="BM39" i="38"/>
  <c r="BL39" i="38"/>
  <c r="BK39" i="38"/>
  <c r="BJ39" i="38"/>
  <c r="BI39" i="38"/>
  <c r="BH39" i="38"/>
  <c r="D39" i="38"/>
  <c r="DF38" i="38"/>
  <c r="DE38" i="38"/>
  <c r="DD38" i="38"/>
  <c r="DC38" i="38"/>
  <c r="DB38" i="38"/>
  <c r="DA38" i="38"/>
  <c r="CZ38" i="38"/>
  <c r="CY38" i="38"/>
  <c r="CX38" i="38"/>
  <c r="CW38" i="38"/>
  <c r="CV38" i="38"/>
  <c r="CU38" i="38"/>
  <c r="CT38" i="38"/>
  <c r="CS38" i="38"/>
  <c r="CR38" i="38"/>
  <c r="CQ38" i="38"/>
  <c r="CP38" i="38"/>
  <c r="CO38" i="38"/>
  <c r="CN38" i="38"/>
  <c r="CM38" i="38"/>
  <c r="CL38" i="38"/>
  <c r="CK38" i="38"/>
  <c r="CJ38" i="38"/>
  <c r="CI38" i="38"/>
  <c r="CH38" i="38"/>
  <c r="CF38" i="38"/>
  <c r="CE38" i="38"/>
  <c r="CD38" i="38"/>
  <c r="CC38" i="38"/>
  <c r="CB38" i="38"/>
  <c r="CA38" i="38"/>
  <c r="BZ38" i="38"/>
  <c r="BY38" i="38"/>
  <c r="BX38" i="38"/>
  <c r="BW38" i="38"/>
  <c r="BV38" i="38"/>
  <c r="BU38" i="38"/>
  <c r="BT38" i="38"/>
  <c r="BS38" i="38"/>
  <c r="BR38" i="38"/>
  <c r="BQ38" i="38"/>
  <c r="BP38" i="38"/>
  <c r="BO38" i="38"/>
  <c r="BN38" i="38"/>
  <c r="BM38" i="38"/>
  <c r="BL38" i="38"/>
  <c r="BK38" i="38"/>
  <c r="BJ38" i="38"/>
  <c r="BI38" i="38"/>
  <c r="BH38" i="38"/>
  <c r="D38" i="38"/>
  <c r="DF37" i="38"/>
  <c r="DE37" i="38"/>
  <c r="DD37" i="38"/>
  <c r="DC37" i="38"/>
  <c r="DB37" i="38"/>
  <c r="DA37" i="38"/>
  <c r="CZ37" i="38"/>
  <c r="CY37" i="38"/>
  <c r="CX37" i="38"/>
  <c r="CW37" i="38"/>
  <c r="CV37" i="38"/>
  <c r="CU37" i="38"/>
  <c r="CT37" i="38"/>
  <c r="CS37" i="38"/>
  <c r="CR37" i="38"/>
  <c r="CQ37" i="38"/>
  <c r="CP37" i="38"/>
  <c r="CO37" i="38"/>
  <c r="CN37" i="38"/>
  <c r="CM37" i="38"/>
  <c r="CL37" i="38"/>
  <c r="CK37" i="38"/>
  <c r="CJ37" i="38"/>
  <c r="CI37" i="38"/>
  <c r="CH37" i="38"/>
  <c r="CF37" i="38"/>
  <c r="CE37" i="38"/>
  <c r="CD37" i="38"/>
  <c r="CC37" i="38"/>
  <c r="CB37" i="38"/>
  <c r="CA37" i="38"/>
  <c r="BZ37" i="38"/>
  <c r="BY37" i="38"/>
  <c r="BX37" i="38"/>
  <c r="BW37" i="38"/>
  <c r="BV37" i="38"/>
  <c r="BU37" i="38"/>
  <c r="BT37" i="38"/>
  <c r="BS37" i="38"/>
  <c r="BR37" i="38"/>
  <c r="BQ37" i="38"/>
  <c r="BP37" i="38"/>
  <c r="BO37" i="38"/>
  <c r="BN37" i="38"/>
  <c r="BM37" i="38"/>
  <c r="BL37" i="38"/>
  <c r="BK37" i="38"/>
  <c r="BJ37" i="38"/>
  <c r="BI37" i="38"/>
  <c r="BH37" i="38"/>
  <c r="D37" i="38"/>
  <c r="DF36" i="38"/>
  <c r="DE36" i="38"/>
  <c r="DD36" i="38"/>
  <c r="DC36" i="38"/>
  <c r="DB36" i="38"/>
  <c r="DA36" i="38"/>
  <c r="CZ36" i="38"/>
  <c r="CY36" i="38"/>
  <c r="CX36" i="38"/>
  <c r="CW36" i="38"/>
  <c r="CV36" i="38"/>
  <c r="CU36" i="38"/>
  <c r="CT36" i="38"/>
  <c r="CS36" i="38"/>
  <c r="CR36" i="38"/>
  <c r="CQ36" i="38"/>
  <c r="CP36" i="38"/>
  <c r="CO36" i="38"/>
  <c r="CN36" i="38"/>
  <c r="CM36" i="38"/>
  <c r="CL36" i="38"/>
  <c r="CK36" i="38"/>
  <c r="CJ36" i="38"/>
  <c r="CI36" i="38"/>
  <c r="CH36" i="38"/>
  <c r="CF36" i="38"/>
  <c r="CE36" i="38"/>
  <c r="CD36" i="3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N36" i="38"/>
  <c r="BM36" i="38"/>
  <c r="BL36" i="38"/>
  <c r="BK36" i="38"/>
  <c r="BJ36" i="38"/>
  <c r="BI36" i="38"/>
  <c r="BH36" i="38"/>
  <c r="D36" i="38"/>
  <c r="DF35" i="38"/>
  <c r="DE35" i="38"/>
  <c r="DD35" i="38"/>
  <c r="DC35" i="38"/>
  <c r="DB35" i="38"/>
  <c r="DA35" i="38"/>
  <c r="CZ35" i="38"/>
  <c r="CY35" i="38"/>
  <c r="CX35" i="38"/>
  <c r="CW35" i="38"/>
  <c r="CV35" i="38"/>
  <c r="CU35" i="38"/>
  <c r="CT35" i="38"/>
  <c r="CS35" i="38"/>
  <c r="CR35" i="38"/>
  <c r="CQ35" i="38"/>
  <c r="CP35" i="38"/>
  <c r="CO35" i="38"/>
  <c r="CN35" i="38"/>
  <c r="CM35" i="38"/>
  <c r="CL35" i="38"/>
  <c r="CK35" i="38"/>
  <c r="CJ35" i="38"/>
  <c r="CI35" i="38"/>
  <c r="CH35" i="38"/>
  <c r="CF35" i="38"/>
  <c r="CE35" i="38"/>
  <c r="CD35" i="38"/>
  <c r="CC35" i="38"/>
  <c r="CB35" i="38"/>
  <c r="CA35" i="38"/>
  <c r="BZ35" i="38"/>
  <c r="BY35" i="38"/>
  <c r="BX35" i="38"/>
  <c r="BW35" i="38"/>
  <c r="BV35" i="38"/>
  <c r="BU35" i="38"/>
  <c r="BT35" i="38"/>
  <c r="BS35" i="38"/>
  <c r="BR35" i="38"/>
  <c r="BQ35" i="38"/>
  <c r="BP35" i="38"/>
  <c r="BO35" i="38"/>
  <c r="BN35" i="38"/>
  <c r="BM35" i="38"/>
  <c r="BL35" i="38"/>
  <c r="BK35" i="38"/>
  <c r="BJ35" i="38"/>
  <c r="BI35" i="38"/>
  <c r="BH35" i="38"/>
  <c r="D35" i="38"/>
  <c r="DF34" i="38"/>
  <c r="DE34" i="38"/>
  <c r="DD34" i="38"/>
  <c r="DC34" i="38"/>
  <c r="DB34" i="38"/>
  <c r="DA34" i="38"/>
  <c r="CZ34" i="38"/>
  <c r="CY34" i="38"/>
  <c r="CX34" i="38"/>
  <c r="CW34" i="38"/>
  <c r="CV34" i="38"/>
  <c r="CU34" i="38"/>
  <c r="CT34" i="38"/>
  <c r="CS34" i="38"/>
  <c r="CR34" i="38"/>
  <c r="CQ34" i="38"/>
  <c r="CP34" i="38"/>
  <c r="CO34" i="38"/>
  <c r="CN34" i="38"/>
  <c r="CM34" i="38"/>
  <c r="CL34" i="38"/>
  <c r="CK34" i="38"/>
  <c r="CJ34" i="38"/>
  <c r="CI34" i="38"/>
  <c r="CH34" i="38"/>
  <c r="CF34" i="38"/>
  <c r="CE34" i="38"/>
  <c r="CD34" i="38"/>
  <c r="CC34" i="38"/>
  <c r="CB34" i="38"/>
  <c r="CA34" i="38"/>
  <c r="BZ34" i="38"/>
  <c r="BY34" i="38"/>
  <c r="BX34" i="38"/>
  <c r="BW34" i="38"/>
  <c r="BV34" i="38"/>
  <c r="BU34" i="38"/>
  <c r="BT34" i="38"/>
  <c r="BS34" i="38"/>
  <c r="BR34" i="38"/>
  <c r="BQ34" i="38"/>
  <c r="BP34" i="38"/>
  <c r="BO34" i="38"/>
  <c r="BN34" i="38"/>
  <c r="BM34" i="38"/>
  <c r="BL34" i="38"/>
  <c r="BK34" i="38"/>
  <c r="BJ34" i="38"/>
  <c r="BI34" i="38"/>
  <c r="BH34" i="38"/>
  <c r="D34" i="38"/>
  <c r="DF33" i="38"/>
  <c r="DE33" i="38"/>
  <c r="DD33" i="38"/>
  <c r="DC33" i="38"/>
  <c r="DB33" i="38"/>
  <c r="DA33" i="38"/>
  <c r="CZ33" i="38"/>
  <c r="CY33" i="38"/>
  <c r="CX33" i="38"/>
  <c r="CW33" i="38"/>
  <c r="CV33" i="38"/>
  <c r="CU33" i="38"/>
  <c r="CT33" i="38"/>
  <c r="CS33" i="38"/>
  <c r="CR33" i="38"/>
  <c r="CQ33" i="38"/>
  <c r="CP33" i="38"/>
  <c r="CO33" i="38"/>
  <c r="CN33" i="38"/>
  <c r="CM33" i="38"/>
  <c r="CL33" i="38"/>
  <c r="CK33" i="38"/>
  <c r="CJ33" i="38"/>
  <c r="CI33" i="38"/>
  <c r="CH33" i="38"/>
  <c r="CF33" i="38"/>
  <c r="CE33" i="38"/>
  <c r="CD33" i="38"/>
  <c r="CC33" i="38"/>
  <c r="CB33" i="38"/>
  <c r="CA33" i="38"/>
  <c r="BZ33" i="38"/>
  <c r="BY33" i="38"/>
  <c r="BX33" i="38"/>
  <c r="BW33" i="38"/>
  <c r="BV33" i="38"/>
  <c r="BU33" i="38"/>
  <c r="BT33" i="38"/>
  <c r="BS33" i="38"/>
  <c r="BR33" i="38"/>
  <c r="BQ33" i="38"/>
  <c r="BP33" i="38"/>
  <c r="BO33" i="38"/>
  <c r="BN33" i="38"/>
  <c r="BM33" i="38"/>
  <c r="BL33" i="38"/>
  <c r="BK33" i="38"/>
  <c r="BJ33" i="38"/>
  <c r="BI33" i="38"/>
  <c r="BH33" i="38"/>
  <c r="D33" i="38"/>
  <c r="DF32" i="38"/>
  <c r="DE32" i="38"/>
  <c r="DD32" i="38"/>
  <c r="DC32" i="38"/>
  <c r="DB32" i="38"/>
  <c r="DA32" i="38"/>
  <c r="CZ32" i="38"/>
  <c r="CY32" i="38"/>
  <c r="CX32" i="38"/>
  <c r="CW32" i="38"/>
  <c r="CV32" i="38"/>
  <c r="CU32" i="38"/>
  <c r="CT32" i="38"/>
  <c r="CS32" i="38"/>
  <c r="CR32" i="38"/>
  <c r="CQ32" i="38"/>
  <c r="CP32" i="38"/>
  <c r="CO32" i="38"/>
  <c r="CN32" i="38"/>
  <c r="CM32" i="38"/>
  <c r="CL32" i="38"/>
  <c r="CK32" i="38"/>
  <c r="CJ32" i="38"/>
  <c r="CI32" i="38"/>
  <c r="CH32" i="38"/>
  <c r="CF32" i="38"/>
  <c r="CE32" i="38"/>
  <c r="CD32" i="38"/>
  <c r="CC32" i="38"/>
  <c r="CB32" i="38"/>
  <c r="CA32" i="38"/>
  <c r="BZ32" i="38"/>
  <c r="BY32" i="38"/>
  <c r="BX32" i="38"/>
  <c r="BW32" i="38"/>
  <c r="BV32" i="38"/>
  <c r="BU32" i="38"/>
  <c r="BT32" i="38"/>
  <c r="BS32" i="38"/>
  <c r="BR32" i="38"/>
  <c r="BQ32" i="38"/>
  <c r="BP32" i="38"/>
  <c r="BO32" i="38"/>
  <c r="BN32" i="38"/>
  <c r="BM32" i="38"/>
  <c r="BL32" i="38"/>
  <c r="BK32" i="38"/>
  <c r="BJ32" i="38"/>
  <c r="BI32" i="38"/>
  <c r="BH32" i="38"/>
  <c r="D32" i="38"/>
  <c r="DF31" i="38"/>
  <c r="DE31" i="38"/>
  <c r="DD31" i="38"/>
  <c r="DC31" i="38"/>
  <c r="DB31" i="38"/>
  <c r="DA31" i="38"/>
  <c r="CZ31" i="38"/>
  <c r="CY31" i="38"/>
  <c r="CX31" i="38"/>
  <c r="CW31" i="38"/>
  <c r="CV31" i="38"/>
  <c r="CU31" i="38"/>
  <c r="CT31" i="38"/>
  <c r="CS31" i="38"/>
  <c r="CR31" i="38"/>
  <c r="CQ31" i="38"/>
  <c r="CP31" i="38"/>
  <c r="CO31" i="38"/>
  <c r="CN31" i="38"/>
  <c r="CM31" i="38"/>
  <c r="CL31" i="38"/>
  <c r="CK31" i="38"/>
  <c r="CJ31" i="38"/>
  <c r="CI31" i="38"/>
  <c r="CH31" i="38"/>
  <c r="CF31" i="38"/>
  <c r="CE31" i="38"/>
  <c r="CD31" i="38"/>
  <c r="CC31" i="38"/>
  <c r="CB31" i="38"/>
  <c r="CA31" i="38"/>
  <c r="BZ31" i="38"/>
  <c r="BY31" i="38"/>
  <c r="BX31" i="38"/>
  <c r="BW31" i="38"/>
  <c r="BV31" i="38"/>
  <c r="BU31" i="38"/>
  <c r="BT31" i="38"/>
  <c r="BS31" i="38"/>
  <c r="BR31" i="38"/>
  <c r="BQ31" i="38"/>
  <c r="BP31" i="38"/>
  <c r="BO31" i="38"/>
  <c r="BN31" i="38"/>
  <c r="BM31" i="38"/>
  <c r="BL31" i="38"/>
  <c r="BK31" i="38"/>
  <c r="BJ31" i="38"/>
  <c r="BI31" i="38"/>
  <c r="BH31" i="38"/>
  <c r="D31" i="38"/>
  <c r="DF30" i="38"/>
  <c r="DE30" i="38"/>
  <c r="DD30" i="38"/>
  <c r="DC30" i="38"/>
  <c r="DB30" i="38"/>
  <c r="DA30" i="38"/>
  <c r="CZ30" i="38"/>
  <c r="CY30" i="38"/>
  <c r="CX30" i="38"/>
  <c r="CW30" i="38"/>
  <c r="CV30" i="38"/>
  <c r="CU30" i="38"/>
  <c r="CT30" i="38"/>
  <c r="CS30" i="38"/>
  <c r="CR30" i="38"/>
  <c r="CQ30" i="38"/>
  <c r="CP30" i="38"/>
  <c r="CO30" i="38"/>
  <c r="CN30" i="38"/>
  <c r="CM30" i="38"/>
  <c r="CL30" i="38"/>
  <c r="CK30" i="38"/>
  <c r="CJ30" i="38"/>
  <c r="CI30" i="38"/>
  <c r="CH30" i="38"/>
  <c r="CF30" i="38"/>
  <c r="CE30" i="38"/>
  <c r="CD30" i="38"/>
  <c r="CC30" i="38"/>
  <c r="CB30" i="38"/>
  <c r="CA30" i="38"/>
  <c r="BZ30" i="38"/>
  <c r="BY30" i="38"/>
  <c r="BX30" i="38"/>
  <c r="BW30" i="38"/>
  <c r="BV30" i="38"/>
  <c r="BU30" i="38"/>
  <c r="BT30" i="38"/>
  <c r="BS30" i="38"/>
  <c r="BR30" i="38"/>
  <c r="BQ30" i="38"/>
  <c r="BP30" i="38"/>
  <c r="BO30" i="38"/>
  <c r="BN30" i="38"/>
  <c r="BM30" i="38"/>
  <c r="BL30" i="38"/>
  <c r="BK30" i="38"/>
  <c r="BJ30" i="38"/>
  <c r="BI30" i="38"/>
  <c r="BH30" i="38"/>
  <c r="D30" i="38"/>
  <c r="DF29" i="38"/>
  <c r="DE29" i="38"/>
  <c r="DD29" i="38"/>
  <c r="DC29" i="38"/>
  <c r="DB29" i="38"/>
  <c r="DA29" i="38"/>
  <c r="CZ29" i="38"/>
  <c r="CY29" i="38"/>
  <c r="CX29" i="38"/>
  <c r="CW29" i="38"/>
  <c r="CV29" i="38"/>
  <c r="CU29" i="38"/>
  <c r="CT29" i="38"/>
  <c r="CS29" i="38"/>
  <c r="CR29" i="38"/>
  <c r="CQ29" i="38"/>
  <c r="CP29" i="38"/>
  <c r="CO29" i="38"/>
  <c r="CN29" i="38"/>
  <c r="CM29" i="38"/>
  <c r="CL29" i="38"/>
  <c r="CK29" i="38"/>
  <c r="CJ29" i="38"/>
  <c r="CI29" i="38"/>
  <c r="CH29" i="38"/>
  <c r="CF29" i="38"/>
  <c r="CE29" i="38"/>
  <c r="CD29" i="38"/>
  <c r="CC29" i="38"/>
  <c r="CB29" i="38"/>
  <c r="CA29" i="38"/>
  <c r="BZ29" i="38"/>
  <c r="BY29" i="38"/>
  <c r="BX29" i="38"/>
  <c r="BW29" i="38"/>
  <c r="BV29" i="38"/>
  <c r="BU29" i="38"/>
  <c r="BT29" i="38"/>
  <c r="BS29" i="38"/>
  <c r="BR29" i="38"/>
  <c r="BQ29" i="38"/>
  <c r="BP29" i="38"/>
  <c r="BO29" i="38"/>
  <c r="BN29" i="38"/>
  <c r="BM29" i="38"/>
  <c r="BL29" i="38"/>
  <c r="BK29" i="38"/>
  <c r="BJ29" i="38"/>
  <c r="BI29" i="38"/>
  <c r="BH29" i="38"/>
  <c r="D29" i="38"/>
  <c r="DF28" i="38"/>
  <c r="DE28" i="38"/>
  <c r="DD28" i="38"/>
  <c r="DC28" i="38"/>
  <c r="DB28" i="38"/>
  <c r="DA28" i="38"/>
  <c r="CZ28" i="38"/>
  <c r="CY28" i="38"/>
  <c r="CX28" i="38"/>
  <c r="CW28" i="38"/>
  <c r="CV28" i="38"/>
  <c r="CU28" i="38"/>
  <c r="CT28" i="38"/>
  <c r="CS28" i="38"/>
  <c r="CR28" i="38"/>
  <c r="CQ28" i="38"/>
  <c r="CP28" i="38"/>
  <c r="CO28" i="38"/>
  <c r="CN28" i="38"/>
  <c r="CM28" i="38"/>
  <c r="CL28" i="38"/>
  <c r="CK28" i="38"/>
  <c r="CJ28" i="38"/>
  <c r="CI28" i="38"/>
  <c r="CH28" i="38"/>
  <c r="CF28" i="38"/>
  <c r="CE28" i="38"/>
  <c r="CD28" i="38"/>
  <c r="CC28" i="38"/>
  <c r="CB28" i="38"/>
  <c r="CA28" i="38"/>
  <c r="BZ28" i="38"/>
  <c r="BY28" i="38"/>
  <c r="BX28" i="38"/>
  <c r="BW28" i="38"/>
  <c r="BV28" i="38"/>
  <c r="BU28" i="38"/>
  <c r="BT28" i="38"/>
  <c r="BS28" i="38"/>
  <c r="BR28" i="38"/>
  <c r="BQ28" i="38"/>
  <c r="BP28" i="38"/>
  <c r="BO28" i="38"/>
  <c r="BN28" i="38"/>
  <c r="BM28" i="38"/>
  <c r="BL28" i="38"/>
  <c r="BK28" i="38"/>
  <c r="BJ28" i="38"/>
  <c r="BI28" i="38"/>
  <c r="BH28" i="38"/>
  <c r="D28" i="38"/>
  <c r="DF27" i="38"/>
  <c r="DE27" i="38"/>
  <c r="DD27" i="38"/>
  <c r="DC27" i="38"/>
  <c r="DB27" i="38"/>
  <c r="DA27" i="38"/>
  <c r="CZ27" i="38"/>
  <c r="CY27" i="38"/>
  <c r="CX27" i="38"/>
  <c r="CW27" i="38"/>
  <c r="CV27" i="38"/>
  <c r="CU27" i="38"/>
  <c r="CT27" i="38"/>
  <c r="CS27" i="38"/>
  <c r="CR27" i="38"/>
  <c r="CQ27" i="38"/>
  <c r="CP27" i="38"/>
  <c r="CO27" i="38"/>
  <c r="CN27" i="38"/>
  <c r="CM27" i="38"/>
  <c r="CL27" i="38"/>
  <c r="CK27" i="38"/>
  <c r="CJ27" i="38"/>
  <c r="CI27" i="38"/>
  <c r="CH27" i="38"/>
  <c r="CF27" i="38"/>
  <c r="CE27" i="38"/>
  <c r="CD27" i="38"/>
  <c r="CC27" i="38"/>
  <c r="CB27" i="38"/>
  <c r="CA27" i="38"/>
  <c r="BZ27" i="38"/>
  <c r="BY27" i="38"/>
  <c r="BX27" i="38"/>
  <c r="BW27" i="38"/>
  <c r="BV27" i="38"/>
  <c r="BU27" i="38"/>
  <c r="BT27" i="38"/>
  <c r="BS27" i="38"/>
  <c r="BR27" i="38"/>
  <c r="BQ27" i="38"/>
  <c r="BP27" i="38"/>
  <c r="BO27" i="38"/>
  <c r="BN27" i="38"/>
  <c r="BM27" i="38"/>
  <c r="BL27" i="38"/>
  <c r="BK27" i="38"/>
  <c r="BJ27" i="38"/>
  <c r="BI27" i="38"/>
  <c r="BH27" i="38"/>
  <c r="D27" i="38"/>
  <c r="DF26" i="38"/>
  <c r="DE26" i="38"/>
  <c r="DD26" i="38"/>
  <c r="DC26" i="38"/>
  <c r="DB26" i="38"/>
  <c r="DA26" i="38"/>
  <c r="CZ26" i="38"/>
  <c r="CY26" i="38"/>
  <c r="CX26" i="38"/>
  <c r="CW26" i="38"/>
  <c r="CV26" i="38"/>
  <c r="CU26" i="38"/>
  <c r="CT26" i="38"/>
  <c r="CS26" i="38"/>
  <c r="CR26" i="38"/>
  <c r="CQ26" i="38"/>
  <c r="CP26" i="38"/>
  <c r="CO26" i="38"/>
  <c r="CN26" i="38"/>
  <c r="CM26" i="38"/>
  <c r="CL26" i="38"/>
  <c r="CK26" i="38"/>
  <c r="CJ26" i="38"/>
  <c r="CI26" i="38"/>
  <c r="CH26" i="38"/>
  <c r="CF26" i="38"/>
  <c r="CE26" i="38"/>
  <c r="CD26" i="38"/>
  <c r="CC26" i="38"/>
  <c r="CB26" i="38"/>
  <c r="CA26" i="38"/>
  <c r="BZ26" i="38"/>
  <c r="BY26" i="38"/>
  <c r="BX26" i="38"/>
  <c r="BW26" i="38"/>
  <c r="BV26" i="38"/>
  <c r="BU26" i="38"/>
  <c r="BT26" i="38"/>
  <c r="BS26" i="38"/>
  <c r="BR26" i="38"/>
  <c r="BQ26" i="38"/>
  <c r="BP26" i="38"/>
  <c r="BO26" i="38"/>
  <c r="BN26" i="38"/>
  <c r="BM26" i="38"/>
  <c r="BL26" i="38"/>
  <c r="BK26" i="38"/>
  <c r="BJ26" i="38"/>
  <c r="BI26" i="38"/>
  <c r="BH26" i="38"/>
  <c r="D26" i="38"/>
  <c r="DF25" i="38"/>
  <c r="DE25" i="38"/>
  <c r="DD25" i="38"/>
  <c r="DC25" i="38"/>
  <c r="DB25" i="38"/>
  <c r="DA25" i="38"/>
  <c r="CZ25" i="38"/>
  <c r="CY25" i="38"/>
  <c r="CX25" i="38"/>
  <c r="CW25" i="38"/>
  <c r="CV25" i="38"/>
  <c r="CU25" i="38"/>
  <c r="CT25" i="38"/>
  <c r="CS25" i="38"/>
  <c r="CR25" i="38"/>
  <c r="CQ25" i="38"/>
  <c r="CP25" i="38"/>
  <c r="CO25" i="38"/>
  <c r="CN25" i="38"/>
  <c r="CM25" i="38"/>
  <c r="CL25" i="38"/>
  <c r="CK25" i="38"/>
  <c r="CJ25" i="38"/>
  <c r="CI25" i="38"/>
  <c r="CH25" i="38"/>
  <c r="CF25" i="38"/>
  <c r="CE25" i="38"/>
  <c r="CD25" i="38"/>
  <c r="CC25" i="38"/>
  <c r="CB25" i="38"/>
  <c r="CA25" i="38"/>
  <c r="BZ25" i="38"/>
  <c r="BY25" i="38"/>
  <c r="BX25" i="38"/>
  <c r="BW25" i="38"/>
  <c r="BV25" i="38"/>
  <c r="BU25" i="38"/>
  <c r="BT25" i="38"/>
  <c r="BS25" i="38"/>
  <c r="BR25" i="38"/>
  <c r="BQ25" i="38"/>
  <c r="BP25" i="38"/>
  <c r="BO25" i="38"/>
  <c r="BN25" i="38"/>
  <c r="BM25" i="38"/>
  <c r="BL25" i="38"/>
  <c r="BK25" i="38"/>
  <c r="BJ25" i="38"/>
  <c r="BI25" i="38"/>
  <c r="BH25" i="38"/>
  <c r="D25" i="38"/>
  <c r="DF24" i="38"/>
  <c r="DE24" i="38"/>
  <c r="DD24" i="38"/>
  <c r="DC24" i="38"/>
  <c r="DB24" i="38"/>
  <c r="DA24" i="38"/>
  <c r="CZ24" i="38"/>
  <c r="CY24" i="38"/>
  <c r="CX24" i="38"/>
  <c r="CW24" i="38"/>
  <c r="CV24" i="38"/>
  <c r="CU24" i="38"/>
  <c r="CT24" i="38"/>
  <c r="CS24" i="38"/>
  <c r="CR24" i="38"/>
  <c r="CQ24" i="38"/>
  <c r="CP24" i="38"/>
  <c r="CO24" i="38"/>
  <c r="CN24" i="38"/>
  <c r="CM24" i="38"/>
  <c r="CL24" i="38"/>
  <c r="CK24" i="38"/>
  <c r="CJ24" i="38"/>
  <c r="CI24" i="38"/>
  <c r="CH24" i="38"/>
  <c r="CF24" i="38"/>
  <c r="CE24" i="38"/>
  <c r="CD24" i="38"/>
  <c r="CC24" i="38"/>
  <c r="CB24" i="38"/>
  <c r="CA24" i="38"/>
  <c r="BZ24" i="38"/>
  <c r="BY24" i="38"/>
  <c r="BX24" i="38"/>
  <c r="BW24" i="38"/>
  <c r="BV24" i="38"/>
  <c r="BU24" i="38"/>
  <c r="BT24" i="38"/>
  <c r="BS24" i="38"/>
  <c r="BR24" i="38"/>
  <c r="BQ24" i="38"/>
  <c r="BP24" i="38"/>
  <c r="BO24" i="38"/>
  <c r="BN24" i="38"/>
  <c r="BM24" i="38"/>
  <c r="BL24" i="38"/>
  <c r="BK24" i="38"/>
  <c r="BJ24" i="38"/>
  <c r="BI24" i="38"/>
  <c r="BH24" i="38"/>
  <c r="D24" i="38"/>
  <c r="DF23" i="38"/>
  <c r="DE23" i="38"/>
  <c r="DD23" i="38"/>
  <c r="DC23" i="38"/>
  <c r="DB23" i="38"/>
  <c r="DA23" i="38"/>
  <c r="CZ23" i="38"/>
  <c r="CY23" i="38"/>
  <c r="CX23" i="38"/>
  <c r="CW23" i="38"/>
  <c r="CV23" i="38"/>
  <c r="CU23" i="38"/>
  <c r="CT23" i="38"/>
  <c r="CS23" i="38"/>
  <c r="CR23" i="38"/>
  <c r="CQ23" i="38"/>
  <c r="CP23" i="38"/>
  <c r="CO23" i="38"/>
  <c r="CN23" i="38"/>
  <c r="CM23" i="38"/>
  <c r="CL23" i="38"/>
  <c r="CK23" i="38"/>
  <c r="CJ23" i="38"/>
  <c r="CI23" i="38"/>
  <c r="CH23" i="38"/>
  <c r="CF23" i="38"/>
  <c r="CE23" i="38"/>
  <c r="CD23" i="38"/>
  <c r="CC23" i="38"/>
  <c r="CB23" i="38"/>
  <c r="CA23" i="38"/>
  <c r="BZ23" i="38"/>
  <c r="BY23" i="38"/>
  <c r="BX23" i="38"/>
  <c r="BW23" i="38"/>
  <c r="BV23" i="38"/>
  <c r="BU23" i="38"/>
  <c r="BT23" i="38"/>
  <c r="BS23" i="38"/>
  <c r="BR23" i="38"/>
  <c r="BQ23" i="38"/>
  <c r="BP23" i="38"/>
  <c r="BO23" i="38"/>
  <c r="BN23" i="38"/>
  <c r="BM23" i="38"/>
  <c r="BL23" i="38"/>
  <c r="BK23" i="38"/>
  <c r="BJ23" i="38"/>
  <c r="BI23" i="38"/>
  <c r="BH23" i="38"/>
  <c r="D23" i="38"/>
  <c r="DF22" i="38"/>
  <c r="DE22" i="38"/>
  <c r="DD22" i="38"/>
  <c r="DC22" i="38"/>
  <c r="DB22" i="38"/>
  <c r="DA22" i="38"/>
  <c r="CZ22" i="38"/>
  <c r="CY22" i="38"/>
  <c r="CX22" i="38"/>
  <c r="CW22" i="38"/>
  <c r="CV22" i="38"/>
  <c r="CU22" i="38"/>
  <c r="CT22" i="38"/>
  <c r="CS22" i="38"/>
  <c r="CR22" i="38"/>
  <c r="CQ22" i="38"/>
  <c r="CP22" i="38"/>
  <c r="CO22" i="38"/>
  <c r="CN22" i="38"/>
  <c r="CM22" i="38"/>
  <c r="CL22" i="38"/>
  <c r="CK22" i="38"/>
  <c r="CJ22" i="38"/>
  <c r="CI22" i="38"/>
  <c r="CH22" i="38"/>
  <c r="CF22" i="38"/>
  <c r="CE22" i="38"/>
  <c r="CD22" i="38"/>
  <c r="CC22" i="38"/>
  <c r="CB22" i="38"/>
  <c r="CA22" i="38"/>
  <c r="BZ22" i="38"/>
  <c r="BY22" i="38"/>
  <c r="BX22" i="38"/>
  <c r="BW22" i="38"/>
  <c r="BV22" i="38"/>
  <c r="BU22" i="38"/>
  <c r="BT22" i="38"/>
  <c r="BS22" i="38"/>
  <c r="BR22" i="38"/>
  <c r="BQ22" i="38"/>
  <c r="BP22" i="38"/>
  <c r="BO22" i="38"/>
  <c r="BN22" i="38"/>
  <c r="BM22" i="38"/>
  <c r="BL22" i="38"/>
  <c r="BK22" i="38"/>
  <c r="BJ22" i="38"/>
  <c r="BI22" i="38"/>
  <c r="BH22" i="38"/>
  <c r="D22" i="38"/>
  <c r="DF21" i="38"/>
  <c r="DE21" i="38"/>
  <c r="DD21" i="38"/>
  <c r="DC21" i="38"/>
  <c r="DB21" i="38"/>
  <c r="DA21" i="38"/>
  <c r="CZ21" i="38"/>
  <c r="CY21" i="38"/>
  <c r="CX21" i="38"/>
  <c r="CW21" i="38"/>
  <c r="CV21" i="38"/>
  <c r="CU21" i="38"/>
  <c r="CT21" i="38"/>
  <c r="CS21" i="38"/>
  <c r="CR21" i="38"/>
  <c r="CQ21" i="38"/>
  <c r="CP21" i="38"/>
  <c r="CO21" i="38"/>
  <c r="CN21" i="38"/>
  <c r="CM21" i="38"/>
  <c r="CL21" i="38"/>
  <c r="CK21" i="38"/>
  <c r="CJ21" i="38"/>
  <c r="CI21" i="38"/>
  <c r="CH21" i="38"/>
  <c r="CF21" i="38"/>
  <c r="CE21" i="38"/>
  <c r="CD21" i="38"/>
  <c r="CC21" i="38"/>
  <c r="CB21" i="38"/>
  <c r="CA21" i="38"/>
  <c r="BZ21" i="38"/>
  <c r="BY21" i="38"/>
  <c r="BX21" i="38"/>
  <c r="BW21" i="38"/>
  <c r="BV21" i="38"/>
  <c r="BU21" i="38"/>
  <c r="BT21" i="38"/>
  <c r="BS21" i="38"/>
  <c r="BR21" i="38"/>
  <c r="BQ21" i="38"/>
  <c r="BP21" i="38"/>
  <c r="BO21" i="38"/>
  <c r="BN21" i="38"/>
  <c r="BM21" i="38"/>
  <c r="BL21" i="38"/>
  <c r="BK21" i="38"/>
  <c r="BJ21" i="38"/>
  <c r="BI21" i="38"/>
  <c r="BH21" i="38"/>
  <c r="D21" i="38"/>
  <c r="DF20" i="38"/>
  <c r="DE20" i="38"/>
  <c r="DD20" i="38"/>
  <c r="DC20" i="38"/>
  <c r="DB20" i="38"/>
  <c r="DA20" i="38"/>
  <c r="CZ20" i="38"/>
  <c r="CY20" i="38"/>
  <c r="CX20" i="38"/>
  <c r="CW20" i="38"/>
  <c r="CV20" i="38"/>
  <c r="CU20" i="38"/>
  <c r="CT20" i="38"/>
  <c r="CS20" i="38"/>
  <c r="CR20" i="38"/>
  <c r="CQ20" i="38"/>
  <c r="CP20" i="38"/>
  <c r="CO20" i="38"/>
  <c r="CN20" i="38"/>
  <c r="CM20" i="38"/>
  <c r="CL20" i="38"/>
  <c r="CK20" i="38"/>
  <c r="CJ20" i="38"/>
  <c r="CI20" i="38"/>
  <c r="CH20" i="38"/>
  <c r="CF20" i="38"/>
  <c r="CE20" i="38"/>
  <c r="CD20" i="38"/>
  <c r="CC20" i="38"/>
  <c r="CB20" i="38"/>
  <c r="CA20" i="38"/>
  <c r="BZ20" i="38"/>
  <c r="BY20" i="38"/>
  <c r="BX20" i="38"/>
  <c r="BW20" i="38"/>
  <c r="BV20" i="38"/>
  <c r="BU20" i="38"/>
  <c r="BT20" i="38"/>
  <c r="BS20" i="38"/>
  <c r="BR20" i="38"/>
  <c r="BQ20" i="38"/>
  <c r="BP20" i="38"/>
  <c r="BO20" i="38"/>
  <c r="BN20" i="38"/>
  <c r="BM20" i="38"/>
  <c r="BL20" i="38"/>
  <c r="BK20" i="38"/>
  <c r="BJ20" i="38"/>
  <c r="BI20" i="38"/>
  <c r="BH20" i="38"/>
  <c r="D20" i="38"/>
  <c r="DF19" i="38"/>
  <c r="DE19" i="38"/>
  <c r="DD19" i="38"/>
  <c r="DC19" i="38"/>
  <c r="DB19" i="38"/>
  <c r="DA19" i="38"/>
  <c r="CZ19" i="38"/>
  <c r="CY19" i="38"/>
  <c r="CX19" i="38"/>
  <c r="CW19" i="38"/>
  <c r="CV19" i="38"/>
  <c r="CU19" i="38"/>
  <c r="CT19" i="38"/>
  <c r="CS19" i="38"/>
  <c r="CR19" i="38"/>
  <c r="CQ19" i="38"/>
  <c r="CP19" i="38"/>
  <c r="CO19" i="38"/>
  <c r="CN19" i="38"/>
  <c r="CM19" i="38"/>
  <c r="CL19" i="38"/>
  <c r="CK19" i="38"/>
  <c r="CJ19" i="38"/>
  <c r="CI19" i="38"/>
  <c r="CH19" i="38"/>
  <c r="CF19" i="38"/>
  <c r="CE19" i="38"/>
  <c r="CD19" i="38"/>
  <c r="CC19" i="38"/>
  <c r="CB19" i="38"/>
  <c r="CA19" i="38"/>
  <c r="BZ19" i="38"/>
  <c r="BY19" i="38"/>
  <c r="BX19" i="38"/>
  <c r="BW19" i="38"/>
  <c r="BV19" i="38"/>
  <c r="BU19" i="38"/>
  <c r="BT19" i="38"/>
  <c r="BS19" i="38"/>
  <c r="BR19" i="38"/>
  <c r="BQ19" i="38"/>
  <c r="BP19" i="38"/>
  <c r="BO19" i="38"/>
  <c r="BN19" i="38"/>
  <c r="BM19" i="38"/>
  <c r="BL19" i="38"/>
  <c r="BK19" i="38"/>
  <c r="BJ19" i="38"/>
  <c r="BI19" i="38"/>
  <c r="BH19" i="38"/>
  <c r="D19" i="38"/>
  <c r="DF18" i="38"/>
  <c r="DE18" i="38"/>
  <c r="DD18" i="38"/>
  <c r="DC18" i="38"/>
  <c r="DB18" i="38"/>
  <c r="DA18" i="38"/>
  <c r="CZ18" i="38"/>
  <c r="CY18" i="38"/>
  <c r="CX18" i="38"/>
  <c r="CW18" i="38"/>
  <c r="CV18" i="38"/>
  <c r="CU18" i="38"/>
  <c r="CT18" i="38"/>
  <c r="CS18" i="38"/>
  <c r="CR18" i="38"/>
  <c r="CQ18" i="38"/>
  <c r="CP18" i="38"/>
  <c r="CO18" i="38"/>
  <c r="CN18" i="38"/>
  <c r="CM18" i="38"/>
  <c r="CL18" i="38"/>
  <c r="CK18" i="38"/>
  <c r="CJ18" i="38"/>
  <c r="CI18" i="38"/>
  <c r="CH18" i="38"/>
  <c r="CF18" i="38"/>
  <c r="CE18" i="38"/>
  <c r="CD18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N18" i="38"/>
  <c r="BM18" i="38"/>
  <c r="BL18" i="38"/>
  <c r="BK18" i="38"/>
  <c r="BJ18" i="38"/>
  <c r="BI18" i="38"/>
  <c r="BH18" i="38"/>
  <c r="D18" i="38"/>
  <c r="DF17" i="38"/>
  <c r="DE17" i="38"/>
  <c r="DD17" i="38"/>
  <c r="DC17" i="38"/>
  <c r="DB17" i="38"/>
  <c r="DA17" i="38"/>
  <c r="CZ17" i="38"/>
  <c r="CY17" i="38"/>
  <c r="CX17" i="38"/>
  <c r="CW17" i="38"/>
  <c r="CV17" i="38"/>
  <c r="CU17" i="38"/>
  <c r="CT17" i="38"/>
  <c r="CS17" i="38"/>
  <c r="CR17" i="38"/>
  <c r="CQ17" i="38"/>
  <c r="CP17" i="38"/>
  <c r="CO17" i="38"/>
  <c r="CN17" i="38"/>
  <c r="CM17" i="38"/>
  <c r="CL17" i="38"/>
  <c r="CK17" i="38"/>
  <c r="CJ17" i="38"/>
  <c r="CI17" i="38"/>
  <c r="CH17" i="38"/>
  <c r="CF17" i="38"/>
  <c r="CE17" i="38"/>
  <c r="CD17" i="38"/>
  <c r="CC17" i="38"/>
  <c r="CB17" i="38"/>
  <c r="CA17" i="38"/>
  <c r="BZ17" i="38"/>
  <c r="BY17" i="38"/>
  <c r="BX17" i="38"/>
  <c r="BW17" i="38"/>
  <c r="BV17" i="38"/>
  <c r="BU17" i="38"/>
  <c r="BT17" i="38"/>
  <c r="BS17" i="38"/>
  <c r="BR17" i="38"/>
  <c r="BQ17" i="38"/>
  <c r="BP17" i="38"/>
  <c r="BO17" i="38"/>
  <c r="BN17" i="38"/>
  <c r="BM17" i="38"/>
  <c r="BL17" i="38"/>
  <c r="BK17" i="38"/>
  <c r="BJ17" i="38"/>
  <c r="BI17" i="38"/>
  <c r="BH17" i="38"/>
  <c r="D17" i="38"/>
  <c r="DF16" i="38"/>
  <c r="DE16" i="38"/>
  <c r="DD16" i="38"/>
  <c r="DC16" i="38"/>
  <c r="DB16" i="38"/>
  <c r="DA16" i="38"/>
  <c r="CZ16" i="38"/>
  <c r="CY16" i="38"/>
  <c r="CX16" i="38"/>
  <c r="CW16" i="38"/>
  <c r="CV16" i="38"/>
  <c r="CU16" i="38"/>
  <c r="CT16" i="38"/>
  <c r="CS16" i="38"/>
  <c r="CR16" i="38"/>
  <c r="CQ16" i="38"/>
  <c r="CP16" i="38"/>
  <c r="CO16" i="38"/>
  <c r="CN16" i="38"/>
  <c r="CM16" i="38"/>
  <c r="CL16" i="38"/>
  <c r="CK16" i="38"/>
  <c r="CJ16" i="38"/>
  <c r="CI16" i="38"/>
  <c r="CH16" i="38"/>
  <c r="CF16" i="38"/>
  <c r="CE16" i="38"/>
  <c r="CD16" i="38"/>
  <c r="CC16" i="38"/>
  <c r="CB16" i="38"/>
  <c r="CA16" i="38"/>
  <c r="BZ16" i="38"/>
  <c r="BY16" i="38"/>
  <c r="BX16" i="38"/>
  <c r="BW16" i="38"/>
  <c r="BV16" i="38"/>
  <c r="BU16" i="38"/>
  <c r="BT16" i="38"/>
  <c r="BS16" i="38"/>
  <c r="BR16" i="38"/>
  <c r="BQ16" i="38"/>
  <c r="BP16" i="38"/>
  <c r="BO16" i="38"/>
  <c r="BN16" i="38"/>
  <c r="BM16" i="38"/>
  <c r="BL16" i="38"/>
  <c r="BK16" i="38"/>
  <c r="BJ16" i="38"/>
  <c r="BI16" i="38"/>
  <c r="BH16" i="38"/>
  <c r="D16" i="38"/>
  <c r="DF15" i="38"/>
  <c r="DE15" i="38"/>
  <c r="DD15" i="38"/>
  <c r="DC15" i="38"/>
  <c r="DB15" i="38"/>
  <c r="DA15" i="38"/>
  <c r="CZ15" i="38"/>
  <c r="CY15" i="38"/>
  <c r="CX15" i="38"/>
  <c r="CW15" i="38"/>
  <c r="CV15" i="38"/>
  <c r="CU15" i="38"/>
  <c r="CT15" i="38"/>
  <c r="CS15" i="38"/>
  <c r="CR15" i="38"/>
  <c r="CQ15" i="38"/>
  <c r="CP15" i="38"/>
  <c r="CO15" i="38"/>
  <c r="CN15" i="38"/>
  <c r="CM15" i="38"/>
  <c r="CL15" i="38"/>
  <c r="CK15" i="38"/>
  <c r="CJ15" i="38"/>
  <c r="CI15" i="38"/>
  <c r="CH15" i="38"/>
  <c r="CF15" i="38"/>
  <c r="CE15" i="38"/>
  <c r="CD15" i="38"/>
  <c r="CC15" i="38"/>
  <c r="CB15" i="38"/>
  <c r="CA15" i="38"/>
  <c r="BZ15" i="38"/>
  <c r="BY15" i="38"/>
  <c r="BX15" i="38"/>
  <c r="BW15" i="38"/>
  <c r="BV15" i="38"/>
  <c r="BU15" i="38"/>
  <c r="BT15" i="38"/>
  <c r="BS15" i="38"/>
  <c r="BR15" i="38"/>
  <c r="BQ15" i="38"/>
  <c r="BP15" i="38"/>
  <c r="BO15" i="38"/>
  <c r="BN15" i="38"/>
  <c r="BM15" i="38"/>
  <c r="BL15" i="38"/>
  <c r="BK15" i="38"/>
  <c r="BJ15" i="38"/>
  <c r="BI15" i="38"/>
  <c r="BH15" i="38"/>
  <c r="D15" i="38"/>
  <c r="DF14" i="38"/>
  <c r="DE14" i="38"/>
  <c r="DD14" i="38"/>
  <c r="DC14" i="38"/>
  <c r="DB14" i="38"/>
  <c r="DA14" i="38"/>
  <c r="CZ14" i="38"/>
  <c r="CY14" i="38"/>
  <c r="CX14" i="38"/>
  <c r="CW14" i="38"/>
  <c r="CV14" i="38"/>
  <c r="CU14" i="38"/>
  <c r="CT14" i="38"/>
  <c r="CS14" i="38"/>
  <c r="CR14" i="38"/>
  <c r="CQ14" i="38"/>
  <c r="CP14" i="38"/>
  <c r="CO14" i="38"/>
  <c r="CN14" i="38"/>
  <c r="CM14" i="38"/>
  <c r="CL14" i="38"/>
  <c r="CK14" i="38"/>
  <c r="CJ14" i="38"/>
  <c r="CI14" i="38"/>
  <c r="CH14" i="38"/>
  <c r="CF14" i="38"/>
  <c r="CE14" i="38"/>
  <c r="CD14" i="38"/>
  <c r="CC14" i="38"/>
  <c r="CB14" i="38"/>
  <c r="CA14" i="38"/>
  <c r="BZ14" i="38"/>
  <c r="BY14" i="38"/>
  <c r="BX14" i="38"/>
  <c r="BW14" i="38"/>
  <c r="BV14" i="38"/>
  <c r="BU14" i="38"/>
  <c r="BT14" i="38"/>
  <c r="BS14" i="38"/>
  <c r="BR14" i="38"/>
  <c r="BQ14" i="38"/>
  <c r="BP14" i="38"/>
  <c r="BO14" i="38"/>
  <c r="BN14" i="38"/>
  <c r="BM14" i="38"/>
  <c r="BL14" i="38"/>
  <c r="BK14" i="38"/>
  <c r="BJ14" i="38"/>
  <c r="BI14" i="38"/>
  <c r="BH14" i="38"/>
  <c r="D14" i="38"/>
  <c r="DF13" i="38"/>
  <c r="DE13" i="38"/>
  <c r="DD13" i="38"/>
  <c r="DC13" i="38"/>
  <c r="DB13" i="38"/>
  <c r="DA13" i="38"/>
  <c r="CZ13" i="38"/>
  <c r="CY13" i="38"/>
  <c r="CX13" i="38"/>
  <c r="CW13" i="38"/>
  <c r="CV13" i="38"/>
  <c r="CU13" i="38"/>
  <c r="CT13" i="38"/>
  <c r="CS13" i="38"/>
  <c r="CR13" i="38"/>
  <c r="CQ13" i="38"/>
  <c r="CP13" i="38"/>
  <c r="CO13" i="38"/>
  <c r="CN13" i="38"/>
  <c r="CM13" i="38"/>
  <c r="CL13" i="38"/>
  <c r="CK13" i="38"/>
  <c r="CJ13" i="38"/>
  <c r="CI13" i="38"/>
  <c r="CH13" i="38"/>
  <c r="CF13" i="38"/>
  <c r="CE13" i="38"/>
  <c r="CD13" i="38"/>
  <c r="CC13" i="38"/>
  <c r="CB13" i="38"/>
  <c r="CA13" i="38"/>
  <c r="BZ13" i="38"/>
  <c r="BY13" i="38"/>
  <c r="BX13" i="38"/>
  <c r="BW13" i="38"/>
  <c r="BV13" i="38"/>
  <c r="BU13" i="38"/>
  <c r="BT13" i="38"/>
  <c r="BS13" i="38"/>
  <c r="BR13" i="38"/>
  <c r="BQ13" i="38"/>
  <c r="BP13" i="38"/>
  <c r="BO13" i="38"/>
  <c r="BN13" i="38"/>
  <c r="BM13" i="38"/>
  <c r="BL13" i="38"/>
  <c r="BK13" i="38"/>
  <c r="BJ13" i="38"/>
  <c r="BI13" i="38"/>
  <c r="BH13" i="38"/>
  <c r="D13" i="38"/>
  <c r="DF12" i="38"/>
  <c r="DE12" i="38"/>
  <c r="DD12" i="38"/>
  <c r="DC12" i="38"/>
  <c r="DB12" i="38"/>
  <c r="DA12" i="38"/>
  <c r="CZ12" i="38"/>
  <c r="CY12" i="38"/>
  <c r="CX12" i="38"/>
  <c r="CW12" i="38"/>
  <c r="CV12" i="38"/>
  <c r="CU12" i="38"/>
  <c r="CT12" i="38"/>
  <c r="CS12" i="38"/>
  <c r="CR12" i="38"/>
  <c r="CQ12" i="38"/>
  <c r="CP12" i="38"/>
  <c r="CO12" i="38"/>
  <c r="CN12" i="38"/>
  <c r="CM12" i="38"/>
  <c r="CL12" i="38"/>
  <c r="CK12" i="38"/>
  <c r="CJ12" i="38"/>
  <c r="CI12" i="38"/>
  <c r="CF12" i="38"/>
  <c r="CE12" i="38"/>
  <c r="CD12" i="38"/>
  <c r="CC12" i="38"/>
  <c r="CB12" i="38"/>
  <c r="CA12" i="38"/>
  <c r="BZ12" i="38"/>
  <c r="BY12" i="38"/>
  <c r="BX12" i="38"/>
  <c r="BW12" i="38"/>
  <c r="BV12" i="38"/>
  <c r="BU12" i="38"/>
  <c r="BT12" i="38"/>
  <c r="BS12" i="38"/>
  <c r="BR12" i="38"/>
  <c r="BQ12" i="38"/>
  <c r="BP12" i="38"/>
  <c r="BO12" i="38"/>
  <c r="BN12" i="38"/>
  <c r="BM12" i="38"/>
  <c r="BL12" i="38"/>
  <c r="BK12" i="38"/>
  <c r="BJ12" i="38"/>
  <c r="BI12" i="38"/>
  <c r="BH12" i="38"/>
  <c r="D12" i="38"/>
  <c r="DE10" i="38"/>
  <c r="CF10" i="38"/>
  <c r="DF10" i="38" s="1"/>
  <c r="CE10" i="38"/>
  <c r="CD10" i="38"/>
  <c r="DD10" i="38" s="1"/>
  <c r="CB10" i="38"/>
  <c r="DB10" i="38" s="1"/>
  <c r="BZ10" i="38"/>
  <c r="CZ10" i="38" s="1"/>
  <c r="BX10" i="38"/>
  <c r="CX10" i="38" s="1"/>
  <c r="BW10" i="38"/>
  <c r="CW10" i="38" s="1"/>
  <c r="BV10" i="38"/>
  <c r="CV10" i="38" s="1"/>
  <c r="BT10" i="38"/>
  <c r="CT10" i="38" s="1"/>
  <c r="BR10" i="38"/>
  <c r="CR10" i="38" s="1"/>
  <c r="BP10" i="38"/>
  <c r="CP10" i="38" s="1"/>
  <c r="BO10" i="38"/>
  <c r="CO10" i="38" s="1"/>
  <c r="BN10" i="38"/>
  <c r="CN10" i="38" s="1"/>
  <c r="BL10" i="38"/>
  <c r="CL10" i="38" s="1"/>
  <c r="BJ10" i="38"/>
  <c r="CJ10" i="38" s="1"/>
  <c r="BH10" i="38"/>
  <c r="CH10" i="38" s="1"/>
  <c r="CH12" i="38" s="1"/>
  <c r="CC10" i="38"/>
  <c r="DC10" i="38" s="1"/>
  <c r="CA10" i="38"/>
  <c r="DA10" i="38" s="1"/>
  <c r="BY10" i="38"/>
  <c r="CY10" i="38" s="1"/>
  <c r="BU10" i="38"/>
  <c r="CU10" i="38" s="1"/>
  <c r="BS10" i="38"/>
  <c r="CS10" i="38" s="1"/>
  <c r="BM10" i="38"/>
  <c r="CM10" i="38" s="1"/>
  <c r="BK10" i="38"/>
  <c r="CK10" i="38" s="1"/>
  <c r="DF51" i="39"/>
  <c r="DE51" i="39"/>
  <c r="DD51" i="39"/>
  <c r="DC51" i="39"/>
  <c r="DB51" i="39"/>
  <c r="DA51" i="39"/>
  <c r="CZ51" i="39"/>
  <c r="CY51" i="39"/>
  <c r="CX51" i="39"/>
  <c r="CW51" i="39"/>
  <c r="CV51" i="39"/>
  <c r="CU51" i="39"/>
  <c r="CT51" i="39"/>
  <c r="CS51" i="39"/>
  <c r="CR51" i="39"/>
  <c r="CQ51" i="39"/>
  <c r="CP51" i="39"/>
  <c r="CO51" i="39"/>
  <c r="CN51" i="39"/>
  <c r="CM51" i="39"/>
  <c r="CL51" i="39"/>
  <c r="CK51" i="39"/>
  <c r="CJ51" i="39"/>
  <c r="CI51" i="39"/>
  <c r="CH51" i="39"/>
  <c r="CF51" i="39"/>
  <c r="CE51" i="39"/>
  <c r="CD51" i="39"/>
  <c r="CC51" i="39"/>
  <c r="CB51" i="39"/>
  <c r="CA51" i="39"/>
  <c r="BZ51" i="39"/>
  <c r="BY51" i="39"/>
  <c r="BX51" i="39"/>
  <c r="BW51" i="39"/>
  <c r="BV51" i="39"/>
  <c r="BU51" i="39"/>
  <c r="BT51" i="39"/>
  <c r="BS51" i="39"/>
  <c r="BR51" i="39"/>
  <c r="BQ51" i="39"/>
  <c r="BP51" i="39"/>
  <c r="BO51" i="39"/>
  <c r="BN51" i="39"/>
  <c r="BM51" i="39"/>
  <c r="BL51" i="39"/>
  <c r="BK51" i="39"/>
  <c r="BJ51" i="39"/>
  <c r="BI51" i="39"/>
  <c r="BH51" i="39"/>
  <c r="D51" i="39"/>
  <c r="DF50" i="39"/>
  <c r="DE50" i="39"/>
  <c r="DD50" i="39"/>
  <c r="DC50" i="39"/>
  <c r="DB50" i="39"/>
  <c r="DA50" i="39"/>
  <c r="CZ50" i="39"/>
  <c r="CY50" i="39"/>
  <c r="CX50" i="39"/>
  <c r="CW50" i="39"/>
  <c r="CV50" i="39"/>
  <c r="CU50" i="39"/>
  <c r="CT50" i="39"/>
  <c r="CS50" i="39"/>
  <c r="CR50" i="39"/>
  <c r="CQ50" i="39"/>
  <c r="CP50" i="39"/>
  <c r="CO50" i="39"/>
  <c r="CN50" i="39"/>
  <c r="CM50" i="39"/>
  <c r="CL50" i="39"/>
  <c r="CK50" i="39"/>
  <c r="CJ50" i="39"/>
  <c r="CI50" i="39"/>
  <c r="CH50" i="39"/>
  <c r="CF50" i="39"/>
  <c r="CE50" i="39"/>
  <c r="CD50" i="39"/>
  <c r="CC50" i="39"/>
  <c r="CB50" i="39"/>
  <c r="CA50" i="39"/>
  <c r="BZ50" i="39"/>
  <c r="BY50" i="39"/>
  <c r="BX50" i="39"/>
  <c r="BW50" i="39"/>
  <c r="BV50" i="39"/>
  <c r="BU50" i="39"/>
  <c r="BT50" i="39"/>
  <c r="BS50" i="39"/>
  <c r="BR50" i="39"/>
  <c r="BQ50" i="39"/>
  <c r="BP50" i="39"/>
  <c r="BO50" i="39"/>
  <c r="BN50" i="39"/>
  <c r="BM50" i="39"/>
  <c r="BL50" i="39"/>
  <c r="BK50" i="39"/>
  <c r="BJ50" i="39"/>
  <c r="BI50" i="39"/>
  <c r="BH50" i="39"/>
  <c r="D50" i="39"/>
  <c r="DF49" i="39"/>
  <c r="DE49" i="39"/>
  <c r="DD49" i="39"/>
  <c r="DC49" i="39"/>
  <c r="DB49" i="39"/>
  <c r="DA49" i="39"/>
  <c r="CZ49" i="39"/>
  <c r="CY49" i="39"/>
  <c r="CX49" i="39"/>
  <c r="CW49" i="39"/>
  <c r="CV49" i="39"/>
  <c r="CU49" i="39"/>
  <c r="CT49" i="39"/>
  <c r="CS49" i="39"/>
  <c r="CR49" i="39"/>
  <c r="CQ49" i="39"/>
  <c r="CP49" i="39"/>
  <c r="CO49" i="39"/>
  <c r="CN49" i="39"/>
  <c r="CM49" i="39"/>
  <c r="CL49" i="39"/>
  <c r="CK49" i="39"/>
  <c r="CJ49" i="39"/>
  <c r="CI49" i="39"/>
  <c r="CH49" i="39"/>
  <c r="CF49" i="39"/>
  <c r="CE49" i="39"/>
  <c r="CD49" i="39"/>
  <c r="CC49" i="39"/>
  <c r="CB49" i="39"/>
  <c r="CA49" i="39"/>
  <c r="BZ49" i="39"/>
  <c r="BY49" i="39"/>
  <c r="BX49" i="39"/>
  <c r="BW49" i="39"/>
  <c r="BV49" i="39"/>
  <c r="BU49" i="39"/>
  <c r="BT49" i="39"/>
  <c r="BS49" i="39"/>
  <c r="BR49" i="39"/>
  <c r="BQ49" i="39"/>
  <c r="BP49" i="39"/>
  <c r="BO49" i="39"/>
  <c r="BN49" i="39"/>
  <c r="BM49" i="39"/>
  <c r="BL49" i="39"/>
  <c r="BK49" i="39"/>
  <c r="BJ49" i="39"/>
  <c r="BI49" i="39"/>
  <c r="BH49" i="39"/>
  <c r="D49" i="39"/>
  <c r="DF48" i="39"/>
  <c r="DE48" i="39"/>
  <c r="DD48" i="39"/>
  <c r="DC48" i="39"/>
  <c r="DB48" i="39"/>
  <c r="DA48" i="39"/>
  <c r="CZ48" i="39"/>
  <c r="CY48" i="39"/>
  <c r="CX48" i="39"/>
  <c r="CW48" i="39"/>
  <c r="CV48" i="39"/>
  <c r="CU48" i="39"/>
  <c r="CT48" i="39"/>
  <c r="CS48" i="39"/>
  <c r="CR48" i="39"/>
  <c r="CQ48" i="39"/>
  <c r="CP48" i="39"/>
  <c r="CO48" i="39"/>
  <c r="CN48" i="39"/>
  <c r="CM48" i="39"/>
  <c r="CL48" i="39"/>
  <c r="CK48" i="39"/>
  <c r="CJ48" i="39"/>
  <c r="CI48" i="39"/>
  <c r="CH48" i="39"/>
  <c r="CF48" i="39"/>
  <c r="CE48" i="39"/>
  <c r="CD48" i="39"/>
  <c r="CC48" i="39"/>
  <c r="CB48" i="39"/>
  <c r="CA48" i="39"/>
  <c r="BZ48" i="39"/>
  <c r="BY48" i="39"/>
  <c r="BX48" i="39"/>
  <c r="BW48" i="39"/>
  <c r="BV48" i="39"/>
  <c r="BU48" i="39"/>
  <c r="BT48" i="39"/>
  <c r="BS48" i="39"/>
  <c r="BR48" i="39"/>
  <c r="BQ48" i="39"/>
  <c r="BP48" i="39"/>
  <c r="BO48" i="39"/>
  <c r="BN48" i="39"/>
  <c r="BM48" i="39"/>
  <c r="BL48" i="39"/>
  <c r="BK48" i="39"/>
  <c r="BJ48" i="39"/>
  <c r="BI48" i="39"/>
  <c r="BH48" i="39"/>
  <c r="D48" i="39"/>
  <c r="DF47" i="39"/>
  <c r="DE47" i="39"/>
  <c r="DD47" i="39"/>
  <c r="DC47" i="39"/>
  <c r="DB47" i="39"/>
  <c r="DA47" i="39"/>
  <c r="CZ47" i="39"/>
  <c r="CY47" i="39"/>
  <c r="CX47" i="39"/>
  <c r="CW47" i="39"/>
  <c r="CV47" i="39"/>
  <c r="CU47" i="39"/>
  <c r="CT47" i="39"/>
  <c r="CS47" i="39"/>
  <c r="CR47" i="39"/>
  <c r="CQ47" i="39"/>
  <c r="CP47" i="39"/>
  <c r="CO47" i="39"/>
  <c r="CN47" i="39"/>
  <c r="CM47" i="39"/>
  <c r="CL47" i="39"/>
  <c r="CK47" i="39"/>
  <c r="CJ47" i="39"/>
  <c r="CI47" i="39"/>
  <c r="CH47" i="39"/>
  <c r="CF47" i="39"/>
  <c r="CE47" i="39"/>
  <c r="CD47" i="39"/>
  <c r="CC47" i="39"/>
  <c r="CB47" i="39"/>
  <c r="CA47" i="39"/>
  <c r="BZ47" i="39"/>
  <c r="BY47" i="39"/>
  <c r="BX47" i="39"/>
  <c r="BW47" i="39"/>
  <c r="BV47" i="39"/>
  <c r="BU47" i="39"/>
  <c r="BT47" i="39"/>
  <c r="BS47" i="39"/>
  <c r="BR47" i="39"/>
  <c r="BQ47" i="39"/>
  <c r="BP47" i="39"/>
  <c r="BO47" i="39"/>
  <c r="BN47" i="39"/>
  <c r="BM47" i="39"/>
  <c r="BL47" i="39"/>
  <c r="BK47" i="39"/>
  <c r="BJ47" i="39"/>
  <c r="BI47" i="39"/>
  <c r="BH47" i="39"/>
  <c r="D47" i="39"/>
  <c r="DF46" i="39"/>
  <c r="DE46" i="39"/>
  <c r="DD46" i="39"/>
  <c r="DC46" i="39"/>
  <c r="DB46" i="39"/>
  <c r="DA46" i="39"/>
  <c r="CZ46" i="39"/>
  <c r="CY46" i="39"/>
  <c r="CX46" i="39"/>
  <c r="CW46" i="39"/>
  <c r="CV46" i="39"/>
  <c r="CU46" i="39"/>
  <c r="CT46" i="39"/>
  <c r="CS46" i="39"/>
  <c r="CR46" i="39"/>
  <c r="CQ46" i="39"/>
  <c r="CP46" i="39"/>
  <c r="CO46" i="39"/>
  <c r="CN46" i="39"/>
  <c r="CM46" i="39"/>
  <c r="CL46" i="39"/>
  <c r="CK46" i="39"/>
  <c r="CJ46" i="39"/>
  <c r="CI46" i="39"/>
  <c r="CH46" i="39"/>
  <c r="CF46" i="39"/>
  <c r="CE46" i="39"/>
  <c r="CD46" i="39"/>
  <c r="CC46" i="39"/>
  <c r="CB46" i="39"/>
  <c r="CA46" i="39"/>
  <c r="BZ46" i="39"/>
  <c r="BY46" i="39"/>
  <c r="BX46" i="39"/>
  <c r="BW46" i="39"/>
  <c r="BV46" i="39"/>
  <c r="BU46" i="39"/>
  <c r="BT46" i="39"/>
  <c r="BS46" i="39"/>
  <c r="BR46" i="39"/>
  <c r="BQ46" i="39"/>
  <c r="BP46" i="39"/>
  <c r="BO46" i="39"/>
  <c r="BN46" i="39"/>
  <c r="BM46" i="39"/>
  <c r="BL46" i="39"/>
  <c r="BK46" i="39"/>
  <c r="BJ46" i="39"/>
  <c r="BI46" i="39"/>
  <c r="BH46" i="39"/>
  <c r="D46" i="39"/>
  <c r="DF45" i="39"/>
  <c r="DE45" i="39"/>
  <c r="DD45" i="39"/>
  <c r="DC45" i="39"/>
  <c r="DB45" i="39"/>
  <c r="DA45" i="39"/>
  <c r="CZ45" i="39"/>
  <c r="CY45" i="39"/>
  <c r="CX45" i="39"/>
  <c r="CW45" i="39"/>
  <c r="CV45" i="39"/>
  <c r="CU45" i="39"/>
  <c r="CT45" i="39"/>
  <c r="CS45" i="39"/>
  <c r="CR45" i="39"/>
  <c r="CQ45" i="39"/>
  <c r="CP45" i="39"/>
  <c r="CO45" i="39"/>
  <c r="CN45" i="39"/>
  <c r="CM45" i="39"/>
  <c r="CL45" i="39"/>
  <c r="CK45" i="39"/>
  <c r="CJ45" i="39"/>
  <c r="CI45" i="39"/>
  <c r="CH45" i="39"/>
  <c r="CF45" i="39"/>
  <c r="CE45" i="39"/>
  <c r="CD45" i="39"/>
  <c r="CC45" i="39"/>
  <c r="CB45" i="39"/>
  <c r="CA45" i="39"/>
  <c r="BZ45" i="39"/>
  <c r="BY45" i="39"/>
  <c r="BX45" i="39"/>
  <c r="BW45" i="39"/>
  <c r="BV45" i="39"/>
  <c r="BU45" i="39"/>
  <c r="BT45" i="39"/>
  <c r="BS45" i="39"/>
  <c r="BR45" i="39"/>
  <c r="BQ45" i="39"/>
  <c r="BP45" i="39"/>
  <c r="BO45" i="39"/>
  <c r="BN45" i="39"/>
  <c r="BM45" i="39"/>
  <c r="BL45" i="39"/>
  <c r="BK45" i="39"/>
  <c r="BJ45" i="39"/>
  <c r="BI45" i="39"/>
  <c r="BH45" i="39"/>
  <c r="D45" i="39"/>
  <c r="DF44" i="39"/>
  <c r="DE44" i="39"/>
  <c r="DD44" i="39"/>
  <c r="DC44" i="39"/>
  <c r="DB44" i="39"/>
  <c r="DA44" i="39"/>
  <c r="CZ44" i="39"/>
  <c r="CY44" i="39"/>
  <c r="CX44" i="39"/>
  <c r="CW44" i="39"/>
  <c r="CV44" i="39"/>
  <c r="CU44" i="39"/>
  <c r="CT44" i="39"/>
  <c r="CS44" i="39"/>
  <c r="CR44" i="39"/>
  <c r="CQ44" i="39"/>
  <c r="CP44" i="39"/>
  <c r="CO44" i="39"/>
  <c r="CN44" i="39"/>
  <c r="CM44" i="39"/>
  <c r="CL44" i="39"/>
  <c r="CK44" i="39"/>
  <c r="CJ44" i="39"/>
  <c r="CI44" i="39"/>
  <c r="CH44" i="39"/>
  <c r="CF44" i="39"/>
  <c r="CE44" i="39"/>
  <c r="CD44" i="39"/>
  <c r="CC44" i="39"/>
  <c r="CB44" i="39"/>
  <c r="CA44" i="39"/>
  <c r="BZ44" i="39"/>
  <c r="BY44" i="39"/>
  <c r="BX44" i="39"/>
  <c r="BW44" i="39"/>
  <c r="BV44" i="39"/>
  <c r="BU44" i="39"/>
  <c r="BT44" i="39"/>
  <c r="BS44" i="39"/>
  <c r="BR44" i="39"/>
  <c r="BQ44" i="39"/>
  <c r="BP44" i="39"/>
  <c r="BO44" i="39"/>
  <c r="BN44" i="39"/>
  <c r="BM44" i="39"/>
  <c r="BL44" i="39"/>
  <c r="BK44" i="39"/>
  <c r="BJ44" i="39"/>
  <c r="BI44" i="39"/>
  <c r="BH44" i="39"/>
  <c r="D44" i="39"/>
  <c r="DF43" i="39"/>
  <c r="DE43" i="39"/>
  <c r="DD43" i="39"/>
  <c r="DC43" i="39"/>
  <c r="DB43" i="39"/>
  <c r="DA43" i="39"/>
  <c r="CZ43" i="39"/>
  <c r="CY43" i="39"/>
  <c r="CX43" i="39"/>
  <c r="CW43" i="39"/>
  <c r="CV43" i="39"/>
  <c r="CU43" i="39"/>
  <c r="CT43" i="39"/>
  <c r="CS43" i="39"/>
  <c r="CR43" i="39"/>
  <c r="CQ43" i="39"/>
  <c r="CP43" i="39"/>
  <c r="CO43" i="39"/>
  <c r="CN43" i="39"/>
  <c r="CM43" i="39"/>
  <c r="CL43" i="39"/>
  <c r="CK43" i="39"/>
  <c r="CJ43" i="39"/>
  <c r="CI43" i="39"/>
  <c r="CH43" i="39"/>
  <c r="CF43" i="39"/>
  <c r="CE43" i="39"/>
  <c r="CD43" i="39"/>
  <c r="CC43" i="39"/>
  <c r="CB43" i="39"/>
  <c r="CA43" i="39"/>
  <c r="BZ43" i="39"/>
  <c r="BY43" i="39"/>
  <c r="BX43" i="39"/>
  <c r="BW43" i="39"/>
  <c r="BV43" i="39"/>
  <c r="BU43" i="39"/>
  <c r="BT43" i="39"/>
  <c r="BS43" i="39"/>
  <c r="BR43" i="39"/>
  <c r="BQ43" i="39"/>
  <c r="BP43" i="39"/>
  <c r="BO43" i="39"/>
  <c r="BN43" i="39"/>
  <c r="BM43" i="39"/>
  <c r="BL43" i="39"/>
  <c r="BK43" i="39"/>
  <c r="BJ43" i="39"/>
  <c r="BI43" i="39"/>
  <c r="BH43" i="39"/>
  <c r="D43" i="39"/>
  <c r="DF42" i="39"/>
  <c r="DE42" i="39"/>
  <c r="DD42" i="39"/>
  <c r="DC42" i="39"/>
  <c r="DB42" i="39"/>
  <c r="DA42" i="39"/>
  <c r="CZ42" i="39"/>
  <c r="CY42" i="39"/>
  <c r="CX42" i="39"/>
  <c r="CW42" i="39"/>
  <c r="CV42" i="39"/>
  <c r="CU42" i="39"/>
  <c r="CT42" i="39"/>
  <c r="CS42" i="39"/>
  <c r="CR42" i="39"/>
  <c r="CQ42" i="39"/>
  <c r="CP42" i="39"/>
  <c r="CO42" i="39"/>
  <c r="CN42" i="39"/>
  <c r="CM42" i="39"/>
  <c r="CL42" i="39"/>
  <c r="CK42" i="39"/>
  <c r="CJ42" i="39"/>
  <c r="CI42" i="39"/>
  <c r="CH42" i="39"/>
  <c r="CF42" i="39"/>
  <c r="CE42" i="39"/>
  <c r="CD42" i="39"/>
  <c r="CC42" i="39"/>
  <c r="CB42" i="39"/>
  <c r="CA42" i="39"/>
  <c r="BZ42" i="39"/>
  <c r="BY42" i="39"/>
  <c r="BX42" i="39"/>
  <c r="BW42" i="39"/>
  <c r="BV42" i="39"/>
  <c r="BU42" i="39"/>
  <c r="BT42" i="39"/>
  <c r="BS42" i="39"/>
  <c r="BR42" i="39"/>
  <c r="BQ42" i="39"/>
  <c r="BP42" i="39"/>
  <c r="BO42" i="39"/>
  <c r="BN42" i="39"/>
  <c r="BM42" i="39"/>
  <c r="BL42" i="39"/>
  <c r="BK42" i="39"/>
  <c r="BJ42" i="39"/>
  <c r="BI42" i="39"/>
  <c r="BH42" i="39"/>
  <c r="D42" i="39"/>
  <c r="DF41" i="39"/>
  <c r="DE41" i="39"/>
  <c r="DD41" i="39"/>
  <c r="DC41" i="39"/>
  <c r="DB41" i="39"/>
  <c r="DA41" i="39"/>
  <c r="CZ41" i="39"/>
  <c r="CY41" i="39"/>
  <c r="CX41" i="39"/>
  <c r="CW41" i="39"/>
  <c r="CV41" i="39"/>
  <c r="CU41" i="39"/>
  <c r="CT41" i="39"/>
  <c r="CS41" i="39"/>
  <c r="CR41" i="39"/>
  <c r="CQ41" i="39"/>
  <c r="CP41" i="39"/>
  <c r="CO41" i="39"/>
  <c r="CN41" i="39"/>
  <c r="CM41" i="39"/>
  <c r="CL41" i="39"/>
  <c r="CK41" i="39"/>
  <c r="CJ41" i="39"/>
  <c r="CI41" i="39"/>
  <c r="CH41" i="39"/>
  <c r="CF41" i="39"/>
  <c r="CE41" i="39"/>
  <c r="CD41" i="39"/>
  <c r="CC41" i="39"/>
  <c r="CB41" i="39"/>
  <c r="CA41" i="39"/>
  <c r="BZ41" i="39"/>
  <c r="BY41" i="39"/>
  <c r="BX41" i="39"/>
  <c r="BW41" i="39"/>
  <c r="BV41" i="39"/>
  <c r="BU41" i="39"/>
  <c r="BT41" i="39"/>
  <c r="BS41" i="39"/>
  <c r="BR41" i="39"/>
  <c r="BQ41" i="39"/>
  <c r="BP41" i="39"/>
  <c r="BO41" i="39"/>
  <c r="BN41" i="39"/>
  <c r="BM41" i="39"/>
  <c r="BL41" i="39"/>
  <c r="BK41" i="39"/>
  <c r="BJ41" i="39"/>
  <c r="BI41" i="39"/>
  <c r="BH41" i="39"/>
  <c r="D41" i="39"/>
  <c r="DF40" i="39"/>
  <c r="DE40" i="39"/>
  <c r="DD40" i="39"/>
  <c r="DC40" i="39"/>
  <c r="DB40" i="39"/>
  <c r="DA40" i="39"/>
  <c r="CZ40" i="39"/>
  <c r="CY40" i="39"/>
  <c r="CX40" i="39"/>
  <c r="CW40" i="39"/>
  <c r="CV40" i="39"/>
  <c r="CU40" i="39"/>
  <c r="CT40" i="39"/>
  <c r="CS40" i="39"/>
  <c r="CR40" i="39"/>
  <c r="CQ40" i="39"/>
  <c r="CP40" i="39"/>
  <c r="CO40" i="39"/>
  <c r="CN40" i="39"/>
  <c r="CM40" i="39"/>
  <c r="CL40" i="39"/>
  <c r="CK40" i="39"/>
  <c r="CJ40" i="39"/>
  <c r="CI40" i="39"/>
  <c r="CH40" i="39"/>
  <c r="CF40" i="39"/>
  <c r="CE40" i="39"/>
  <c r="CD40" i="39"/>
  <c r="CC40" i="39"/>
  <c r="CB40" i="39"/>
  <c r="CA40" i="39"/>
  <c r="BZ40" i="39"/>
  <c r="BY40" i="39"/>
  <c r="BX40" i="39"/>
  <c r="BW40" i="39"/>
  <c r="BV40" i="39"/>
  <c r="BU40" i="39"/>
  <c r="BT40" i="39"/>
  <c r="BS40" i="39"/>
  <c r="BR40" i="39"/>
  <c r="BQ40" i="39"/>
  <c r="BP40" i="39"/>
  <c r="BO40" i="39"/>
  <c r="BN40" i="39"/>
  <c r="BM40" i="39"/>
  <c r="BL40" i="39"/>
  <c r="BK40" i="39"/>
  <c r="BJ40" i="39"/>
  <c r="BI40" i="39"/>
  <c r="BH40" i="39"/>
  <c r="D40" i="39"/>
  <c r="DF39" i="39"/>
  <c r="DE39" i="39"/>
  <c r="DD39" i="39"/>
  <c r="DC39" i="39"/>
  <c r="DB39" i="39"/>
  <c r="DA39" i="39"/>
  <c r="CZ39" i="39"/>
  <c r="CY39" i="39"/>
  <c r="CX39" i="39"/>
  <c r="CW39" i="39"/>
  <c r="CV39" i="39"/>
  <c r="CU39" i="39"/>
  <c r="CT39" i="39"/>
  <c r="CS39" i="39"/>
  <c r="CR39" i="39"/>
  <c r="CQ39" i="39"/>
  <c r="CP39" i="39"/>
  <c r="CO39" i="39"/>
  <c r="CN39" i="39"/>
  <c r="CM39" i="39"/>
  <c r="CL39" i="39"/>
  <c r="CK39" i="39"/>
  <c r="CJ39" i="39"/>
  <c r="CI39" i="39"/>
  <c r="CH39" i="39"/>
  <c r="CF39" i="39"/>
  <c r="CE39" i="39"/>
  <c r="CD39" i="39"/>
  <c r="CC39" i="39"/>
  <c r="CB39" i="39"/>
  <c r="CA39" i="39"/>
  <c r="BZ39" i="39"/>
  <c r="BY39" i="39"/>
  <c r="BX39" i="39"/>
  <c r="BW39" i="39"/>
  <c r="BV39" i="39"/>
  <c r="BU39" i="39"/>
  <c r="BT39" i="39"/>
  <c r="BS39" i="39"/>
  <c r="BR39" i="39"/>
  <c r="BQ39" i="39"/>
  <c r="BP39" i="39"/>
  <c r="BO39" i="39"/>
  <c r="BN39" i="39"/>
  <c r="BM39" i="39"/>
  <c r="BL39" i="39"/>
  <c r="BK39" i="39"/>
  <c r="BJ39" i="39"/>
  <c r="BI39" i="39"/>
  <c r="BH39" i="39"/>
  <c r="D39" i="39"/>
  <c r="DF38" i="39"/>
  <c r="DE38" i="39"/>
  <c r="DD38" i="39"/>
  <c r="DC38" i="39"/>
  <c r="DB38" i="39"/>
  <c r="DA38" i="39"/>
  <c r="CZ38" i="39"/>
  <c r="CY38" i="39"/>
  <c r="CX38" i="39"/>
  <c r="CW38" i="39"/>
  <c r="CV38" i="39"/>
  <c r="CU38" i="39"/>
  <c r="CT38" i="39"/>
  <c r="CS38" i="39"/>
  <c r="CR38" i="39"/>
  <c r="CQ38" i="39"/>
  <c r="CP38" i="39"/>
  <c r="CO38" i="39"/>
  <c r="CN38" i="39"/>
  <c r="CM38" i="39"/>
  <c r="CL38" i="39"/>
  <c r="CK38" i="39"/>
  <c r="CJ38" i="39"/>
  <c r="CI38" i="39"/>
  <c r="CH38" i="39"/>
  <c r="CF38" i="39"/>
  <c r="CE38" i="39"/>
  <c r="CD38" i="39"/>
  <c r="CC38" i="39"/>
  <c r="CB38" i="39"/>
  <c r="CA38" i="39"/>
  <c r="BZ38" i="39"/>
  <c r="BY38" i="39"/>
  <c r="BX38" i="39"/>
  <c r="BW38" i="39"/>
  <c r="BV38" i="39"/>
  <c r="BU38" i="39"/>
  <c r="BT38" i="39"/>
  <c r="BS38" i="39"/>
  <c r="BR38" i="39"/>
  <c r="BQ38" i="39"/>
  <c r="BP38" i="39"/>
  <c r="BO38" i="39"/>
  <c r="BN38" i="39"/>
  <c r="BM38" i="39"/>
  <c r="BL38" i="39"/>
  <c r="BK38" i="39"/>
  <c r="BJ38" i="39"/>
  <c r="BI38" i="39"/>
  <c r="BH38" i="39"/>
  <c r="D38" i="39"/>
  <c r="DF37" i="39"/>
  <c r="DE37" i="39"/>
  <c r="DD37" i="39"/>
  <c r="DC37" i="39"/>
  <c r="DB37" i="39"/>
  <c r="DA37" i="39"/>
  <c r="CZ37" i="39"/>
  <c r="CY37" i="39"/>
  <c r="CX37" i="39"/>
  <c r="CW37" i="39"/>
  <c r="CV37" i="39"/>
  <c r="CU37" i="39"/>
  <c r="CT37" i="39"/>
  <c r="CS37" i="39"/>
  <c r="CR37" i="39"/>
  <c r="CQ37" i="39"/>
  <c r="CP37" i="39"/>
  <c r="CO37" i="39"/>
  <c r="CN37" i="39"/>
  <c r="CM37" i="39"/>
  <c r="CL37" i="39"/>
  <c r="CK37" i="39"/>
  <c r="CJ37" i="39"/>
  <c r="CI37" i="39"/>
  <c r="CH37" i="39"/>
  <c r="CF37" i="39"/>
  <c r="CE37" i="39"/>
  <c r="CD37" i="39"/>
  <c r="CC37" i="39"/>
  <c r="CB37" i="39"/>
  <c r="CA37" i="39"/>
  <c r="BZ37" i="39"/>
  <c r="BY37" i="39"/>
  <c r="BX37" i="39"/>
  <c r="BW37" i="39"/>
  <c r="BV37" i="39"/>
  <c r="BU37" i="39"/>
  <c r="BT37" i="39"/>
  <c r="BS37" i="39"/>
  <c r="BR37" i="39"/>
  <c r="BQ37" i="39"/>
  <c r="BP37" i="39"/>
  <c r="BO37" i="39"/>
  <c r="BN37" i="39"/>
  <c r="BM37" i="39"/>
  <c r="BL37" i="39"/>
  <c r="BK37" i="39"/>
  <c r="BJ37" i="39"/>
  <c r="BI37" i="39"/>
  <c r="BH37" i="39"/>
  <c r="D37" i="39"/>
  <c r="DF36" i="39"/>
  <c r="DE36" i="39"/>
  <c r="DD36" i="39"/>
  <c r="DC36" i="39"/>
  <c r="DB36" i="39"/>
  <c r="DA36" i="39"/>
  <c r="CZ36" i="39"/>
  <c r="CY36" i="39"/>
  <c r="CX36" i="39"/>
  <c r="CW36" i="39"/>
  <c r="CV36" i="39"/>
  <c r="CU36" i="39"/>
  <c r="CT36" i="39"/>
  <c r="CS36" i="39"/>
  <c r="CR36" i="39"/>
  <c r="CQ36" i="39"/>
  <c r="CP36" i="39"/>
  <c r="CO36" i="39"/>
  <c r="CN36" i="39"/>
  <c r="CM36" i="39"/>
  <c r="CL36" i="39"/>
  <c r="CK36" i="39"/>
  <c r="CJ36" i="39"/>
  <c r="CI36" i="39"/>
  <c r="CH36" i="39"/>
  <c r="CF36" i="39"/>
  <c r="CE36" i="39"/>
  <c r="CD36" i="39"/>
  <c r="CC36" i="39"/>
  <c r="CB36" i="39"/>
  <c r="CA36" i="39"/>
  <c r="BZ36" i="39"/>
  <c r="BY36" i="39"/>
  <c r="BX36" i="39"/>
  <c r="BW36" i="39"/>
  <c r="BV36" i="39"/>
  <c r="BU36" i="39"/>
  <c r="BT36" i="39"/>
  <c r="BS36" i="39"/>
  <c r="BR36" i="39"/>
  <c r="BQ36" i="39"/>
  <c r="BP36" i="39"/>
  <c r="BO36" i="39"/>
  <c r="BN36" i="39"/>
  <c r="BM36" i="39"/>
  <c r="BL36" i="39"/>
  <c r="BK36" i="39"/>
  <c r="BJ36" i="39"/>
  <c r="BI36" i="39"/>
  <c r="BH36" i="39"/>
  <c r="D36" i="39"/>
  <c r="DF35" i="39"/>
  <c r="DE35" i="39"/>
  <c r="DD35" i="39"/>
  <c r="DC35" i="39"/>
  <c r="DB35" i="39"/>
  <c r="DA35" i="39"/>
  <c r="CZ35" i="39"/>
  <c r="CY35" i="39"/>
  <c r="CX35" i="39"/>
  <c r="CW35" i="39"/>
  <c r="CV35" i="39"/>
  <c r="CU35" i="39"/>
  <c r="CT35" i="39"/>
  <c r="CS35" i="39"/>
  <c r="CR35" i="39"/>
  <c r="CQ35" i="39"/>
  <c r="CP35" i="39"/>
  <c r="CO35" i="39"/>
  <c r="CN35" i="39"/>
  <c r="CM35" i="39"/>
  <c r="CL35" i="39"/>
  <c r="CK35" i="39"/>
  <c r="CJ35" i="39"/>
  <c r="CI35" i="39"/>
  <c r="CH35" i="39"/>
  <c r="CF35" i="39"/>
  <c r="CE35" i="39"/>
  <c r="CD35" i="39"/>
  <c r="CC35" i="39"/>
  <c r="CB35" i="39"/>
  <c r="CA35" i="39"/>
  <c r="BZ35" i="39"/>
  <c r="BY35" i="39"/>
  <c r="BX35" i="39"/>
  <c r="BW35" i="39"/>
  <c r="BV35" i="39"/>
  <c r="BU35" i="39"/>
  <c r="BT35" i="39"/>
  <c r="BS35" i="39"/>
  <c r="BR35" i="39"/>
  <c r="BQ35" i="39"/>
  <c r="BP35" i="39"/>
  <c r="BO35" i="39"/>
  <c r="BN35" i="39"/>
  <c r="BM35" i="39"/>
  <c r="BL35" i="39"/>
  <c r="BK35" i="39"/>
  <c r="BJ35" i="39"/>
  <c r="BI35" i="39"/>
  <c r="BH35" i="39"/>
  <c r="D35" i="39"/>
  <c r="DF34" i="39"/>
  <c r="DE34" i="39"/>
  <c r="DD34" i="39"/>
  <c r="DC34" i="39"/>
  <c r="DB34" i="39"/>
  <c r="DA34" i="39"/>
  <c r="CZ34" i="39"/>
  <c r="CY34" i="39"/>
  <c r="CX34" i="39"/>
  <c r="CW34" i="39"/>
  <c r="CV34" i="39"/>
  <c r="CU34" i="39"/>
  <c r="CT34" i="39"/>
  <c r="CS34" i="39"/>
  <c r="CR34" i="39"/>
  <c r="CQ34" i="39"/>
  <c r="CP34" i="39"/>
  <c r="CO34" i="39"/>
  <c r="CN34" i="39"/>
  <c r="CM34" i="39"/>
  <c r="CL34" i="39"/>
  <c r="CK34" i="39"/>
  <c r="CJ34" i="39"/>
  <c r="CI34" i="39"/>
  <c r="CH34" i="39"/>
  <c r="CF34" i="39"/>
  <c r="CE34" i="39"/>
  <c r="CD34" i="39"/>
  <c r="CC34" i="39"/>
  <c r="CB34" i="39"/>
  <c r="CA34" i="39"/>
  <c r="BZ34" i="39"/>
  <c r="BY34" i="39"/>
  <c r="BX34" i="39"/>
  <c r="BW34" i="39"/>
  <c r="BV34" i="39"/>
  <c r="BU34" i="39"/>
  <c r="BT34" i="39"/>
  <c r="BS34" i="39"/>
  <c r="BR34" i="39"/>
  <c r="BQ34" i="39"/>
  <c r="BP34" i="39"/>
  <c r="BO34" i="39"/>
  <c r="BN34" i="39"/>
  <c r="BM34" i="39"/>
  <c r="BL34" i="39"/>
  <c r="BK34" i="39"/>
  <c r="BJ34" i="39"/>
  <c r="BI34" i="39"/>
  <c r="BH34" i="39"/>
  <c r="D34" i="39"/>
  <c r="DF33" i="39"/>
  <c r="DE33" i="39"/>
  <c r="DD33" i="39"/>
  <c r="DC33" i="39"/>
  <c r="DB33" i="39"/>
  <c r="DA33" i="39"/>
  <c r="CZ33" i="39"/>
  <c r="CY33" i="39"/>
  <c r="CX33" i="39"/>
  <c r="CW33" i="39"/>
  <c r="CV33" i="39"/>
  <c r="CU33" i="39"/>
  <c r="CT33" i="39"/>
  <c r="CS33" i="39"/>
  <c r="CR33" i="39"/>
  <c r="CQ33" i="39"/>
  <c r="CP33" i="39"/>
  <c r="CO33" i="39"/>
  <c r="CN33" i="39"/>
  <c r="CM33" i="39"/>
  <c r="CL33" i="39"/>
  <c r="CK33" i="39"/>
  <c r="CJ33" i="39"/>
  <c r="CI33" i="39"/>
  <c r="CH33" i="39"/>
  <c r="CF33" i="39"/>
  <c r="CE33" i="39"/>
  <c r="CD33" i="39"/>
  <c r="CC33" i="39"/>
  <c r="CB33" i="39"/>
  <c r="CA33" i="39"/>
  <c r="BZ33" i="39"/>
  <c r="BY33" i="39"/>
  <c r="BX33" i="39"/>
  <c r="BW33" i="39"/>
  <c r="BV33" i="39"/>
  <c r="BU33" i="39"/>
  <c r="BT33" i="39"/>
  <c r="BS33" i="39"/>
  <c r="BR33" i="39"/>
  <c r="BQ33" i="39"/>
  <c r="BP33" i="39"/>
  <c r="BO33" i="39"/>
  <c r="BN33" i="39"/>
  <c r="BM33" i="39"/>
  <c r="BL33" i="39"/>
  <c r="BK33" i="39"/>
  <c r="BJ33" i="39"/>
  <c r="BI33" i="39"/>
  <c r="BH33" i="39"/>
  <c r="D33" i="39"/>
  <c r="DF32" i="39"/>
  <c r="DE32" i="39"/>
  <c r="DD32" i="39"/>
  <c r="DC32" i="39"/>
  <c r="DB32" i="39"/>
  <c r="DA32" i="39"/>
  <c r="CZ32" i="39"/>
  <c r="CY32" i="39"/>
  <c r="CX32" i="39"/>
  <c r="CW32" i="39"/>
  <c r="CV32" i="39"/>
  <c r="CU32" i="39"/>
  <c r="CT32" i="39"/>
  <c r="CS32" i="39"/>
  <c r="CR32" i="39"/>
  <c r="CQ32" i="39"/>
  <c r="CP32" i="39"/>
  <c r="CO32" i="39"/>
  <c r="CN32" i="39"/>
  <c r="CM32" i="39"/>
  <c r="CL32" i="39"/>
  <c r="CK32" i="39"/>
  <c r="CJ32" i="39"/>
  <c r="CI32" i="39"/>
  <c r="CH32" i="39"/>
  <c r="CF32" i="39"/>
  <c r="CE32" i="39"/>
  <c r="CD32" i="39"/>
  <c r="CC32" i="39"/>
  <c r="CB32" i="39"/>
  <c r="CA32" i="39"/>
  <c r="BZ32" i="39"/>
  <c r="BY32" i="39"/>
  <c r="BX32" i="39"/>
  <c r="BW32" i="39"/>
  <c r="BV32" i="39"/>
  <c r="BU32" i="39"/>
  <c r="BT32" i="39"/>
  <c r="BS32" i="39"/>
  <c r="BR32" i="39"/>
  <c r="BQ32" i="39"/>
  <c r="BP32" i="39"/>
  <c r="BO32" i="39"/>
  <c r="BN32" i="39"/>
  <c r="BM32" i="39"/>
  <c r="BL32" i="39"/>
  <c r="BK32" i="39"/>
  <c r="BJ32" i="39"/>
  <c r="BI32" i="39"/>
  <c r="BH32" i="39"/>
  <c r="D32" i="39"/>
  <c r="DF31" i="39"/>
  <c r="DE31" i="39"/>
  <c r="DD31" i="39"/>
  <c r="DC31" i="39"/>
  <c r="DB31" i="39"/>
  <c r="DA31" i="39"/>
  <c r="CZ31" i="39"/>
  <c r="CY31" i="39"/>
  <c r="CX31" i="39"/>
  <c r="CW31" i="39"/>
  <c r="CV31" i="39"/>
  <c r="CU31" i="39"/>
  <c r="CT31" i="39"/>
  <c r="CS31" i="39"/>
  <c r="CR31" i="39"/>
  <c r="CQ31" i="39"/>
  <c r="CP31" i="39"/>
  <c r="CO31" i="39"/>
  <c r="CN31" i="39"/>
  <c r="CM31" i="39"/>
  <c r="CL31" i="39"/>
  <c r="CK31" i="39"/>
  <c r="CJ31" i="39"/>
  <c r="CI31" i="39"/>
  <c r="CH31" i="39"/>
  <c r="CF31" i="39"/>
  <c r="CE31" i="39"/>
  <c r="CD31" i="39"/>
  <c r="CC31" i="39"/>
  <c r="CB31" i="39"/>
  <c r="CA31" i="39"/>
  <c r="BZ31" i="39"/>
  <c r="BY31" i="39"/>
  <c r="BX31" i="39"/>
  <c r="BW31" i="39"/>
  <c r="BV31" i="39"/>
  <c r="BU31" i="39"/>
  <c r="BT31" i="39"/>
  <c r="BS31" i="39"/>
  <c r="BR31" i="39"/>
  <c r="BQ31" i="39"/>
  <c r="BP31" i="39"/>
  <c r="BO31" i="39"/>
  <c r="BN31" i="39"/>
  <c r="BM31" i="39"/>
  <c r="BL31" i="39"/>
  <c r="BK31" i="39"/>
  <c r="BJ31" i="39"/>
  <c r="BI31" i="39"/>
  <c r="BH31" i="39"/>
  <c r="D31" i="39"/>
  <c r="DF30" i="39"/>
  <c r="DE30" i="39"/>
  <c r="DD30" i="39"/>
  <c r="DC30" i="39"/>
  <c r="DB30" i="39"/>
  <c r="DA30" i="39"/>
  <c r="CZ30" i="39"/>
  <c r="CY30" i="39"/>
  <c r="CX30" i="39"/>
  <c r="CW30" i="39"/>
  <c r="CV30" i="39"/>
  <c r="CU30" i="39"/>
  <c r="CT30" i="39"/>
  <c r="CS30" i="39"/>
  <c r="CR30" i="39"/>
  <c r="CQ30" i="39"/>
  <c r="CP30" i="39"/>
  <c r="CO30" i="39"/>
  <c r="CN30" i="39"/>
  <c r="CM30" i="39"/>
  <c r="CL30" i="39"/>
  <c r="CK30" i="39"/>
  <c r="CJ30" i="39"/>
  <c r="CI30" i="39"/>
  <c r="CH30" i="39"/>
  <c r="CF30" i="39"/>
  <c r="CE30" i="39"/>
  <c r="CD30" i="39"/>
  <c r="CC30" i="39"/>
  <c r="CB30" i="39"/>
  <c r="CA30" i="39"/>
  <c r="BZ30" i="39"/>
  <c r="BY30" i="39"/>
  <c r="BX30" i="39"/>
  <c r="BW30" i="39"/>
  <c r="BV30" i="39"/>
  <c r="BU30" i="39"/>
  <c r="BT30" i="39"/>
  <c r="BS30" i="39"/>
  <c r="BR30" i="39"/>
  <c r="BQ30" i="39"/>
  <c r="BP30" i="39"/>
  <c r="BO30" i="39"/>
  <c r="BN30" i="39"/>
  <c r="BM30" i="39"/>
  <c r="BL30" i="39"/>
  <c r="BK30" i="39"/>
  <c r="BJ30" i="39"/>
  <c r="BI30" i="39"/>
  <c r="BH30" i="39"/>
  <c r="D30" i="39"/>
  <c r="DF29" i="39"/>
  <c r="DE29" i="39"/>
  <c r="DD29" i="39"/>
  <c r="DC29" i="39"/>
  <c r="DB29" i="39"/>
  <c r="DA29" i="39"/>
  <c r="CZ29" i="39"/>
  <c r="CY29" i="39"/>
  <c r="CX29" i="39"/>
  <c r="CW29" i="39"/>
  <c r="CV29" i="39"/>
  <c r="CU29" i="39"/>
  <c r="CT29" i="39"/>
  <c r="CS29" i="39"/>
  <c r="CR29" i="39"/>
  <c r="CQ29" i="39"/>
  <c r="CP29" i="39"/>
  <c r="CO29" i="39"/>
  <c r="CN29" i="39"/>
  <c r="CM29" i="39"/>
  <c r="CL29" i="39"/>
  <c r="CK29" i="39"/>
  <c r="CJ29" i="39"/>
  <c r="CI29" i="39"/>
  <c r="CH29" i="39"/>
  <c r="CF29" i="39"/>
  <c r="CE29" i="39"/>
  <c r="CD29" i="39"/>
  <c r="CC29" i="39"/>
  <c r="CB29" i="39"/>
  <c r="CA29" i="39"/>
  <c r="BZ29" i="39"/>
  <c r="BY29" i="39"/>
  <c r="BX29" i="39"/>
  <c r="BW29" i="39"/>
  <c r="BV29" i="39"/>
  <c r="BU29" i="39"/>
  <c r="BT29" i="39"/>
  <c r="BS29" i="39"/>
  <c r="BR29" i="39"/>
  <c r="BQ29" i="39"/>
  <c r="BP29" i="39"/>
  <c r="BO29" i="39"/>
  <c r="BN29" i="39"/>
  <c r="BM29" i="39"/>
  <c r="BL29" i="39"/>
  <c r="BK29" i="39"/>
  <c r="BJ29" i="39"/>
  <c r="BI29" i="39"/>
  <c r="BH29" i="39"/>
  <c r="D29" i="39"/>
  <c r="DF28" i="39"/>
  <c r="DE28" i="39"/>
  <c r="DD28" i="39"/>
  <c r="DC28" i="39"/>
  <c r="DB28" i="39"/>
  <c r="DA28" i="39"/>
  <c r="CZ28" i="39"/>
  <c r="CY28" i="39"/>
  <c r="CX28" i="39"/>
  <c r="CW28" i="39"/>
  <c r="CV28" i="39"/>
  <c r="CU28" i="39"/>
  <c r="CT28" i="39"/>
  <c r="CS28" i="39"/>
  <c r="CR28" i="39"/>
  <c r="CQ28" i="39"/>
  <c r="CP28" i="39"/>
  <c r="CO28" i="39"/>
  <c r="CN28" i="39"/>
  <c r="CM28" i="39"/>
  <c r="CL28" i="39"/>
  <c r="CK28" i="39"/>
  <c r="CJ28" i="39"/>
  <c r="CI28" i="39"/>
  <c r="CH28" i="39"/>
  <c r="CF28" i="39"/>
  <c r="CE28" i="39"/>
  <c r="CD28" i="39"/>
  <c r="CC28" i="39"/>
  <c r="CB28" i="39"/>
  <c r="CA28" i="39"/>
  <c r="BZ28" i="39"/>
  <c r="BY28" i="39"/>
  <c r="BX28" i="39"/>
  <c r="BW28" i="39"/>
  <c r="BV28" i="39"/>
  <c r="BU28" i="39"/>
  <c r="BT28" i="39"/>
  <c r="BS28" i="39"/>
  <c r="BR28" i="39"/>
  <c r="BQ28" i="39"/>
  <c r="BP28" i="39"/>
  <c r="BO28" i="39"/>
  <c r="BN28" i="39"/>
  <c r="BM28" i="39"/>
  <c r="BL28" i="39"/>
  <c r="BK28" i="39"/>
  <c r="BJ28" i="39"/>
  <c r="BI28" i="39"/>
  <c r="BH28" i="39"/>
  <c r="D28" i="39"/>
  <c r="DF27" i="39"/>
  <c r="DE27" i="39"/>
  <c r="DD27" i="39"/>
  <c r="DC27" i="39"/>
  <c r="DB27" i="39"/>
  <c r="DA27" i="39"/>
  <c r="CZ27" i="39"/>
  <c r="CY27" i="39"/>
  <c r="CX27" i="39"/>
  <c r="CW27" i="39"/>
  <c r="CV27" i="39"/>
  <c r="CU27" i="39"/>
  <c r="CT27" i="39"/>
  <c r="CS27" i="39"/>
  <c r="CR27" i="39"/>
  <c r="CQ27" i="39"/>
  <c r="CP27" i="39"/>
  <c r="CO27" i="39"/>
  <c r="CN27" i="39"/>
  <c r="CM27" i="39"/>
  <c r="CL27" i="39"/>
  <c r="CK27" i="39"/>
  <c r="CJ27" i="39"/>
  <c r="CI27" i="39"/>
  <c r="CH27" i="39"/>
  <c r="CF27" i="39"/>
  <c r="CE27" i="39"/>
  <c r="CD27" i="39"/>
  <c r="CC27" i="39"/>
  <c r="CB27" i="39"/>
  <c r="CA27" i="39"/>
  <c r="BZ27" i="39"/>
  <c r="BY27" i="39"/>
  <c r="BX27" i="39"/>
  <c r="BW27" i="39"/>
  <c r="BV27" i="39"/>
  <c r="BU27" i="39"/>
  <c r="BT27" i="39"/>
  <c r="BS27" i="39"/>
  <c r="BR27" i="39"/>
  <c r="BQ27" i="39"/>
  <c r="BP27" i="39"/>
  <c r="BO27" i="39"/>
  <c r="BN27" i="39"/>
  <c r="BM27" i="39"/>
  <c r="BL27" i="39"/>
  <c r="BK27" i="39"/>
  <c r="BJ27" i="39"/>
  <c r="BI27" i="39"/>
  <c r="BH27" i="39"/>
  <c r="D27" i="39"/>
  <c r="DF26" i="39"/>
  <c r="DE26" i="39"/>
  <c r="DD26" i="39"/>
  <c r="DC26" i="39"/>
  <c r="DB26" i="39"/>
  <c r="DA26" i="39"/>
  <c r="CZ26" i="39"/>
  <c r="CY26" i="39"/>
  <c r="CX26" i="39"/>
  <c r="CW26" i="39"/>
  <c r="CV26" i="39"/>
  <c r="CU26" i="39"/>
  <c r="CT26" i="39"/>
  <c r="CS26" i="39"/>
  <c r="CR26" i="39"/>
  <c r="CQ26" i="39"/>
  <c r="CP26" i="39"/>
  <c r="CO26" i="39"/>
  <c r="CN26" i="39"/>
  <c r="CM26" i="39"/>
  <c r="CL26" i="39"/>
  <c r="CK26" i="39"/>
  <c r="CJ26" i="39"/>
  <c r="CI26" i="39"/>
  <c r="CH26" i="39"/>
  <c r="CF26" i="39"/>
  <c r="CE26" i="39"/>
  <c r="CD26" i="39"/>
  <c r="CC26" i="39"/>
  <c r="CB26" i="39"/>
  <c r="CA26" i="39"/>
  <c r="BZ26" i="39"/>
  <c r="BY26" i="39"/>
  <c r="BX26" i="39"/>
  <c r="BW26" i="39"/>
  <c r="BV26" i="39"/>
  <c r="BU26" i="39"/>
  <c r="BT26" i="39"/>
  <c r="BS26" i="39"/>
  <c r="BR26" i="39"/>
  <c r="BQ26" i="39"/>
  <c r="BP26" i="39"/>
  <c r="BO26" i="39"/>
  <c r="BN26" i="39"/>
  <c r="BM26" i="39"/>
  <c r="BL26" i="39"/>
  <c r="BK26" i="39"/>
  <c r="BJ26" i="39"/>
  <c r="BI26" i="39"/>
  <c r="BH26" i="39"/>
  <c r="D26" i="39"/>
  <c r="DF25" i="39"/>
  <c r="DE25" i="39"/>
  <c r="DD25" i="39"/>
  <c r="DC25" i="39"/>
  <c r="DB25" i="39"/>
  <c r="DA25" i="39"/>
  <c r="CZ25" i="39"/>
  <c r="CY25" i="39"/>
  <c r="CX25" i="39"/>
  <c r="CW25" i="39"/>
  <c r="CV25" i="39"/>
  <c r="CU25" i="39"/>
  <c r="CT25" i="39"/>
  <c r="CS25" i="39"/>
  <c r="CR25" i="39"/>
  <c r="CQ25" i="39"/>
  <c r="CP25" i="39"/>
  <c r="CO25" i="39"/>
  <c r="CN25" i="39"/>
  <c r="CM25" i="39"/>
  <c r="CL25" i="39"/>
  <c r="CK25" i="39"/>
  <c r="CJ25" i="39"/>
  <c r="CI25" i="39"/>
  <c r="CH25" i="39"/>
  <c r="CF25" i="39"/>
  <c r="CE25" i="39"/>
  <c r="CD25" i="39"/>
  <c r="CC25" i="39"/>
  <c r="CB25" i="39"/>
  <c r="CA25" i="39"/>
  <c r="BZ25" i="39"/>
  <c r="BY25" i="39"/>
  <c r="BX25" i="39"/>
  <c r="BW25" i="39"/>
  <c r="BV25" i="39"/>
  <c r="BU25" i="39"/>
  <c r="BT25" i="39"/>
  <c r="BS25" i="39"/>
  <c r="BR25" i="39"/>
  <c r="BQ25" i="39"/>
  <c r="BP25" i="39"/>
  <c r="BO25" i="39"/>
  <c r="BN25" i="39"/>
  <c r="BM25" i="39"/>
  <c r="BL25" i="39"/>
  <c r="BK25" i="39"/>
  <c r="BJ25" i="39"/>
  <c r="BI25" i="39"/>
  <c r="BH25" i="39"/>
  <c r="D25" i="39"/>
  <c r="DF24" i="39"/>
  <c r="DE24" i="39"/>
  <c r="DD24" i="39"/>
  <c r="DC24" i="39"/>
  <c r="DB24" i="39"/>
  <c r="DA24" i="39"/>
  <c r="CZ24" i="39"/>
  <c r="CY24" i="39"/>
  <c r="CX24" i="39"/>
  <c r="CW24" i="39"/>
  <c r="CV24" i="39"/>
  <c r="CU24" i="39"/>
  <c r="CT24" i="39"/>
  <c r="CS24" i="39"/>
  <c r="CR24" i="39"/>
  <c r="CQ24" i="39"/>
  <c r="CP24" i="39"/>
  <c r="CO24" i="39"/>
  <c r="CN24" i="39"/>
  <c r="CM24" i="39"/>
  <c r="CL24" i="39"/>
  <c r="CK24" i="39"/>
  <c r="CJ24" i="39"/>
  <c r="CI24" i="39"/>
  <c r="CH24" i="39"/>
  <c r="CF24" i="39"/>
  <c r="CE24" i="39"/>
  <c r="CD24" i="39"/>
  <c r="CC24" i="39"/>
  <c r="CB24" i="39"/>
  <c r="CA24" i="39"/>
  <c r="BZ24" i="39"/>
  <c r="BY24" i="39"/>
  <c r="BX24" i="39"/>
  <c r="BW24" i="39"/>
  <c r="BV24" i="39"/>
  <c r="BU24" i="39"/>
  <c r="BT24" i="39"/>
  <c r="BS24" i="39"/>
  <c r="BR24" i="39"/>
  <c r="BQ24" i="39"/>
  <c r="BP24" i="39"/>
  <c r="BO24" i="39"/>
  <c r="BN24" i="39"/>
  <c r="BM24" i="39"/>
  <c r="BL24" i="39"/>
  <c r="BK24" i="39"/>
  <c r="BJ24" i="39"/>
  <c r="BI24" i="39"/>
  <c r="BH24" i="39"/>
  <c r="D24" i="39"/>
  <c r="DF23" i="39"/>
  <c r="DE23" i="39"/>
  <c r="DD23" i="39"/>
  <c r="DC23" i="39"/>
  <c r="DB23" i="39"/>
  <c r="DA23" i="39"/>
  <c r="CZ23" i="39"/>
  <c r="CY23" i="39"/>
  <c r="CX23" i="39"/>
  <c r="CW23" i="39"/>
  <c r="CV23" i="39"/>
  <c r="CU23" i="39"/>
  <c r="CT23" i="39"/>
  <c r="CS23" i="39"/>
  <c r="CR23" i="39"/>
  <c r="CQ23" i="39"/>
  <c r="CP23" i="39"/>
  <c r="CO23" i="39"/>
  <c r="CN23" i="39"/>
  <c r="CM23" i="39"/>
  <c r="CL23" i="39"/>
  <c r="CK23" i="39"/>
  <c r="CJ23" i="39"/>
  <c r="CI23" i="39"/>
  <c r="CH23" i="39"/>
  <c r="CF23" i="39"/>
  <c r="CE23" i="39"/>
  <c r="CD23" i="39"/>
  <c r="CC23" i="39"/>
  <c r="CB23" i="39"/>
  <c r="CA23" i="39"/>
  <c r="BZ23" i="39"/>
  <c r="BY23" i="39"/>
  <c r="BX23" i="39"/>
  <c r="BW23" i="39"/>
  <c r="BV23" i="39"/>
  <c r="BU23" i="39"/>
  <c r="BT23" i="39"/>
  <c r="BS23" i="39"/>
  <c r="BR23" i="39"/>
  <c r="BQ23" i="39"/>
  <c r="BP23" i="39"/>
  <c r="BO23" i="39"/>
  <c r="BN23" i="39"/>
  <c r="BM23" i="39"/>
  <c r="BL23" i="39"/>
  <c r="BK23" i="39"/>
  <c r="BJ23" i="39"/>
  <c r="BI23" i="39"/>
  <c r="BH23" i="39"/>
  <c r="D23" i="39"/>
  <c r="DF22" i="39"/>
  <c r="DE22" i="39"/>
  <c r="DD22" i="39"/>
  <c r="DC22" i="39"/>
  <c r="DB22" i="39"/>
  <c r="DA22" i="39"/>
  <c r="CZ22" i="39"/>
  <c r="CY22" i="39"/>
  <c r="CX22" i="39"/>
  <c r="CW22" i="39"/>
  <c r="CV22" i="39"/>
  <c r="CU22" i="39"/>
  <c r="CT22" i="39"/>
  <c r="CS22" i="39"/>
  <c r="CR22" i="39"/>
  <c r="CQ22" i="39"/>
  <c r="CP22" i="39"/>
  <c r="CO22" i="39"/>
  <c r="CN22" i="39"/>
  <c r="CM22" i="39"/>
  <c r="CL22" i="39"/>
  <c r="CK22" i="39"/>
  <c r="CJ22" i="39"/>
  <c r="CI22" i="39"/>
  <c r="CH22" i="39"/>
  <c r="CF22" i="39"/>
  <c r="CE22" i="39"/>
  <c r="CD22" i="39"/>
  <c r="CC22" i="39"/>
  <c r="CB22" i="39"/>
  <c r="CA22" i="39"/>
  <c r="BZ22" i="39"/>
  <c r="BY22" i="39"/>
  <c r="BX22" i="39"/>
  <c r="BW22" i="39"/>
  <c r="BV22" i="39"/>
  <c r="BU22" i="39"/>
  <c r="BT22" i="39"/>
  <c r="BS22" i="39"/>
  <c r="BR22" i="39"/>
  <c r="BQ22" i="39"/>
  <c r="BP22" i="39"/>
  <c r="BO22" i="39"/>
  <c r="BN22" i="39"/>
  <c r="BM22" i="39"/>
  <c r="BL22" i="39"/>
  <c r="BK22" i="39"/>
  <c r="BJ22" i="39"/>
  <c r="BI22" i="39"/>
  <c r="BH22" i="39"/>
  <c r="D22" i="39"/>
  <c r="DF21" i="39"/>
  <c r="DE21" i="39"/>
  <c r="DD21" i="39"/>
  <c r="DC21" i="39"/>
  <c r="DB21" i="39"/>
  <c r="DA21" i="39"/>
  <c r="CZ21" i="39"/>
  <c r="CY21" i="39"/>
  <c r="CX21" i="39"/>
  <c r="CW21" i="39"/>
  <c r="CV21" i="39"/>
  <c r="CU21" i="39"/>
  <c r="CT21" i="39"/>
  <c r="CS21" i="39"/>
  <c r="CR21" i="39"/>
  <c r="CQ21" i="39"/>
  <c r="CP21" i="39"/>
  <c r="CO21" i="39"/>
  <c r="CN21" i="39"/>
  <c r="CM21" i="39"/>
  <c r="CL21" i="39"/>
  <c r="CK21" i="39"/>
  <c r="CJ21" i="39"/>
  <c r="CI21" i="39"/>
  <c r="CH21" i="39"/>
  <c r="CF21" i="39"/>
  <c r="CE21" i="39"/>
  <c r="CD21" i="39"/>
  <c r="CC21" i="39"/>
  <c r="CB21" i="39"/>
  <c r="CA21" i="39"/>
  <c r="BZ21" i="39"/>
  <c r="BY21" i="39"/>
  <c r="BX21" i="39"/>
  <c r="BW21" i="39"/>
  <c r="BV21" i="39"/>
  <c r="BU21" i="39"/>
  <c r="BT21" i="39"/>
  <c r="BS21" i="39"/>
  <c r="BR21" i="39"/>
  <c r="BQ21" i="39"/>
  <c r="BP21" i="39"/>
  <c r="BO21" i="39"/>
  <c r="BN21" i="39"/>
  <c r="BM21" i="39"/>
  <c r="BL21" i="39"/>
  <c r="BK21" i="39"/>
  <c r="BJ21" i="39"/>
  <c r="BI21" i="39"/>
  <c r="BH21" i="39"/>
  <c r="D21" i="39"/>
  <c r="DF20" i="39"/>
  <c r="DE20" i="39"/>
  <c r="DD20" i="39"/>
  <c r="DC20" i="39"/>
  <c r="DB20" i="39"/>
  <c r="DA20" i="39"/>
  <c r="CZ20" i="39"/>
  <c r="CY20" i="39"/>
  <c r="CX20" i="39"/>
  <c r="CW20" i="39"/>
  <c r="CV20" i="39"/>
  <c r="CU20" i="39"/>
  <c r="CT20" i="39"/>
  <c r="CS20" i="39"/>
  <c r="CR20" i="39"/>
  <c r="CQ20" i="39"/>
  <c r="CP20" i="39"/>
  <c r="CO20" i="39"/>
  <c r="CN20" i="39"/>
  <c r="CM20" i="39"/>
  <c r="CL20" i="39"/>
  <c r="CK20" i="39"/>
  <c r="CJ20" i="39"/>
  <c r="CI20" i="39"/>
  <c r="CH20" i="39"/>
  <c r="CF20" i="39"/>
  <c r="CE20" i="39"/>
  <c r="CD20" i="39"/>
  <c r="CC20" i="39"/>
  <c r="CB20" i="39"/>
  <c r="CA20" i="39"/>
  <c r="BZ20" i="39"/>
  <c r="BY20" i="39"/>
  <c r="BX20" i="39"/>
  <c r="BW20" i="39"/>
  <c r="BV20" i="39"/>
  <c r="BU20" i="39"/>
  <c r="BT20" i="39"/>
  <c r="BS20" i="39"/>
  <c r="BR20" i="39"/>
  <c r="BQ20" i="39"/>
  <c r="BP20" i="39"/>
  <c r="BO20" i="39"/>
  <c r="BN20" i="39"/>
  <c r="BM20" i="39"/>
  <c r="BL20" i="39"/>
  <c r="BK20" i="39"/>
  <c r="BJ20" i="39"/>
  <c r="BI20" i="39"/>
  <c r="BH20" i="39"/>
  <c r="D20" i="39"/>
  <c r="DF19" i="39"/>
  <c r="DE19" i="39"/>
  <c r="DD19" i="39"/>
  <c r="DC19" i="39"/>
  <c r="DB19" i="39"/>
  <c r="DA19" i="39"/>
  <c r="CZ19" i="39"/>
  <c r="CY19" i="39"/>
  <c r="CX19" i="39"/>
  <c r="CW19" i="39"/>
  <c r="CV19" i="39"/>
  <c r="CU19" i="39"/>
  <c r="CT19" i="39"/>
  <c r="CS19" i="39"/>
  <c r="CR19" i="39"/>
  <c r="CQ19" i="39"/>
  <c r="CP19" i="39"/>
  <c r="CO19" i="39"/>
  <c r="CN19" i="39"/>
  <c r="CM19" i="39"/>
  <c r="CL19" i="39"/>
  <c r="CK19" i="39"/>
  <c r="CJ19" i="39"/>
  <c r="CI19" i="39"/>
  <c r="CH19" i="39"/>
  <c r="CF19" i="39"/>
  <c r="CE19" i="39"/>
  <c r="CD19" i="39"/>
  <c r="CC19" i="39"/>
  <c r="CB19" i="39"/>
  <c r="CA19" i="39"/>
  <c r="BZ19" i="39"/>
  <c r="BY19" i="39"/>
  <c r="BX19" i="39"/>
  <c r="BW19" i="39"/>
  <c r="BV19" i="39"/>
  <c r="BU19" i="39"/>
  <c r="BT19" i="39"/>
  <c r="BS19" i="39"/>
  <c r="BR19" i="39"/>
  <c r="BQ19" i="39"/>
  <c r="BP19" i="39"/>
  <c r="BO19" i="39"/>
  <c r="BN19" i="39"/>
  <c r="BM19" i="39"/>
  <c r="BL19" i="39"/>
  <c r="BK19" i="39"/>
  <c r="BJ19" i="39"/>
  <c r="BI19" i="39"/>
  <c r="BH19" i="39"/>
  <c r="D19" i="39"/>
  <c r="DF18" i="39"/>
  <c r="DE18" i="39"/>
  <c r="DD18" i="39"/>
  <c r="DC18" i="39"/>
  <c r="DB18" i="39"/>
  <c r="DA18" i="39"/>
  <c r="CZ18" i="39"/>
  <c r="CY18" i="39"/>
  <c r="CX18" i="39"/>
  <c r="CW18" i="39"/>
  <c r="CV18" i="39"/>
  <c r="CU18" i="39"/>
  <c r="CT18" i="39"/>
  <c r="CS18" i="39"/>
  <c r="CR18" i="39"/>
  <c r="CQ18" i="39"/>
  <c r="CP18" i="39"/>
  <c r="CO18" i="39"/>
  <c r="CN18" i="39"/>
  <c r="CM18" i="39"/>
  <c r="CL18" i="39"/>
  <c r="CK18" i="39"/>
  <c r="CJ18" i="39"/>
  <c r="CI18" i="39"/>
  <c r="CH18" i="39"/>
  <c r="CF18" i="39"/>
  <c r="CE18" i="39"/>
  <c r="CD18" i="39"/>
  <c r="CC18" i="39"/>
  <c r="CB18" i="39"/>
  <c r="CA18" i="39"/>
  <c r="BZ18" i="39"/>
  <c r="BY18" i="39"/>
  <c r="BX18" i="39"/>
  <c r="BW18" i="39"/>
  <c r="BV18" i="39"/>
  <c r="BU18" i="39"/>
  <c r="BT18" i="39"/>
  <c r="BS18" i="39"/>
  <c r="BR18" i="39"/>
  <c r="BQ18" i="39"/>
  <c r="BP18" i="39"/>
  <c r="BO18" i="39"/>
  <c r="BN18" i="39"/>
  <c r="BM18" i="39"/>
  <c r="BL18" i="39"/>
  <c r="BK18" i="39"/>
  <c r="BJ18" i="39"/>
  <c r="BI18" i="39"/>
  <c r="BH18" i="39"/>
  <c r="D18" i="39"/>
  <c r="DF17" i="39"/>
  <c r="DE17" i="39"/>
  <c r="DD17" i="39"/>
  <c r="DC17" i="39"/>
  <c r="DB17" i="39"/>
  <c r="DA17" i="39"/>
  <c r="CZ17" i="39"/>
  <c r="CY17" i="39"/>
  <c r="CX17" i="39"/>
  <c r="CW17" i="39"/>
  <c r="CV17" i="39"/>
  <c r="CU17" i="39"/>
  <c r="CT17" i="39"/>
  <c r="CS17" i="39"/>
  <c r="CR17" i="39"/>
  <c r="CQ17" i="39"/>
  <c r="CP17" i="39"/>
  <c r="CO17" i="39"/>
  <c r="CN17" i="39"/>
  <c r="CM17" i="39"/>
  <c r="CL17" i="39"/>
  <c r="CK17" i="39"/>
  <c r="CJ17" i="39"/>
  <c r="CI17" i="39"/>
  <c r="CH17" i="39"/>
  <c r="CF17" i="39"/>
  <c r="CE17" i="39"/>
  <c r="CD17" i="39"/>
  <c r="CC17" i="39"/>
  <c r="CB17" i="39"/>
  <c r="CA17" i="39"/>
  <c r="BZ17" i="39"/>
  <c r="BY17" i="39"/>
  <c r="BX17" i="39"/>
  <c r="BW17" i="39"/>
  <c r="BV17" i="39"/>
  <c r="BU17" i="39"/>
  <c r="BT17" i="39"/>
  <c r="BS17" i="39"/>
  <c r="BR17" i="39"/>
  <c r="BQ17" i="39"/>
  <c r="BP17" i="39"/>
  <c r="BO17" i="39"/>
  <c r="BN17" i="39"/>
  <c r="BM17" i="39"/>
  <c r="BL17" i="39"/>
  <c r="BK17" i="39"/>
  <c r="BJ17" i="39"/>
  <c r="BI17" i="39"/>
  <c r="BH17" i="39"/>
  <c r="D17" i="39"/>
  <c r="DF16" i="39"/>
  <c r="DE16" i="39"/>
  <c r="DD16" i="39"/>
  <c r="DC16" i="39"/>
  <c r="DB16" i="39"/>
  <c r="DA16" i="39"/>
  <c r="CZ16" i="39"/>
  <c r="CY16" i="39"/>
  <c r="CX16" i="39"/>
  <c r="CW16" i="39"/>
  <c r="CV16" i="39"/>
  <c r="CU16" i="39"/>
  <c r="CT16" i="39"/>
  <c r="CS16" i="39"/>
  <c r="CR16" i="39"/>
  <c r="CQ16" i="39"/>
  <c r="CP16" i="39"/>
  <c r="CO16" i="39"/>
  <c r="CN16" i="39"/>
  <c r="CM16" i="39"/>
  <c r="CL16" i="39"/>
  <c r="CK16" i="39"/>
  <c r="CJ16" i="39"/>
  <c r="CI16" i="39"/>
  <c r="CH16" i="39"/>
  <c r="CF16" i="39"/>
  <c r="CE16" i="39"/>
  <c r="CD16" i="39"/>
  <c r="CC16" i="39"/>
  <c r="CB16" i="39"/>
  <c r="CA16" i="39"/>
  <c r="BZ16" i="39"/>
  <c r="BY16" i="39"/>
  <c r="BX16" i="39"/>
  <c r="BW16" i="39"/>
  <c r="BV16" i="39"/>
  <c r="BU16" i="39"/>
  <c r="BT16" i="39"/>
  <c r="BS16" i="39"/>
  <c r="BR16" i="39"/>
  <c r="BQ16" i="39"/>
  <c r="BP16" i="39"/>
  <c r="BO16" i="39"/>
  <c r="BN16" i="39"/>
  <c r="BM16" i="39"/>
  <c r="BL16" i="39"/>
  <c r="BK16" i="39"/>
  <c r="BJ16" i="39"/>
  <c r="BI16" i="39"/>
  <c r="BH16" i="39"/>
  <c r="D16" i="39"/>
  <c r="DF15" i="39"/>
  <c r="DE15" i="39"/>
  <c r="DD15" i="39"/>
  <c r="DC15" i="39"/>
  <c r="DB15" i="39"/>
  <c r="DA15" i="39"/>
  <c r="CZ15" i="39"/>
  <c r="CY15" i="39"/>
  <c r="CX15" i="39"/>
  <c r="CW15" i="39"/>
  <c r="CV15" i="39"/>
  <c r="CU15" i="39"/>
  <c r="CT15" i="39"/>
  <c r="CS15" i="39"/>
  <c r="CR15" i="39"/>
  <c r="CQ15" i="39"/>
  <c r="CP15" i="39"/>
  <c r="CO15" i="39"/>
  <c r="CN15" i="39"/>
  <c r="CM15" i="39"/>
  <c r="CL15" i="39"/>
  <c r="CK15" i="39"/>
  <c r="CJ15" i="39"/>
  <c r="CI15" i="39"/>
  <c r="CH15" i="39"/>
  <c r="CF15" i="39"/>
  <c r="CE15" i="39"/>
  <c r="CD15" i="39"/>
  <c r="CC15" i="39"/>
  <c r="CB15" i="39"/>
  <c r="CA15" i="39"/>
  <c r="BZ15" i="39"/>
  <c r="BY15" i="39"/>
  <c r="BX15" i="39"/>
  <c r="BW15" i="39"/>
  <c r="BV15" i="39"/>
  <c r="BU15" i="39"/>
  <c r="BT15" i="39"/>
  <c r="BS15" i="39"/>
  <c r="BR15" i="39"/>
  <c r="BQ15" i="39"/>
  <c r="BP15" i="39"/>
  <c r="BO15" i="39"/>
  <c r="BN15" i="39"/>
  <c r="BM15" i="39"/>
  <c r="BL15" i="39"/>
  <c r="BK15" i="39"/>
  <c r="BJ15" i="39"/>
  <c r="BI15" i="39"/>
  <c r="BH15" i="39"/>
  <c r="D15" i="39"/>
  <c r="DF14" i="39"/>
  <c r="DE14" i="39"/>
  <c r="DD14" i="39"/>
  <c r="DC14" i="39"/>
  <c r="DB14" i="39"/>
  <c r="DA14" i="39"/>
  <c r="CZ14" i="39"/>
  <c r="CY14" i="39"/>
  <c r="CX14" i="39"/>
  <c r="CW14" i="39"/>
  <c r="CV14" i="39"/>
  <c r="CU14" i="39"/>
  <c r="CT14" i="39"/>
  <c r="CS14" i="39"/>
  <c r="CR14" i="39"/>
  <c r="CQ14" i="39"/>
  <c r="CP14" i="39"/>
  <c r="CO14" i="39"/>
  <c r="CN14" i="39"/>
  <c r="CM14" i="39"/>
  <c r="CL14" i="39"/>
  <c r="CK14" i="39"/>
  <c r="CJ14" i="39"/>
  <c r="CI14" i="39"/>
  <c r="CH14" i="39"/>
  <c r="CF14" i="39"/>
  <c r="CE14" i="39"/>
  <c r="CD14" i="39"/>
  <c r="CC14" i="39"/>
  <c r="CB14" i="39"/>
  <c r="CA14" i="39"/>
  <c r="BZ14" i="39"/>
  <c r="BY14" i="39"/>
  <c r="BX14" i="39"/>
  <c r="BW14" i="39"/>
  <c r="BV14" i="39"/>
  <c r="BU14" i="39"/>
  <c r="BT14" i="39"/>
  <c r="BS14" i="39"/>
  <c r="BR14" i="39"/>
  <c r="BQ14" i="39"/>
  <c r="BP14" i="39"/>
  <c r="BO14" i="39"/>
  <c r="BN14" i="39"/>
  <c r="BM14" i="39"/>
  <c r="BL14" i="39"/>
  <c r="BK14" i="39"/>
  <c r="BJ14" i="39"/>
  <c r="BI14" i="39"/>
  <c r="BH14" i="39"/>
  <c r="D14" i="39"/>
  <c r="DF13" i="39"/>
  <c r="DE13" i="39"/>
  <c r="DD13" i="39"/>
  <c r="DC13" i="39"/>
  <c r="DB13" i="39"/>
  <c r="DA13" i="39"/>
  <c r="CZ13" i="39"/>
  <c r="CY13" i="39"/>
  <c r="CX13" i="39"/>
  <c r="CW13" i="39"/>
  <c r="CV13" i="39"/>
  <c r="CU13" i="39"/>
  <c r="CT13" i="39"/>
  <c r="CS13" i="39"/>
  <c r="CR13" i="39"/>
  <c r="CQ13" i="39"/>
  <c r="CP13" i="39"/>
  <c r="CO13" i="39"/>
  <c r="CN13" i="39"/>
  <c r="CM13" i="39"/>
  <c r="CL13" i="39"/>
  <c r="CK13" i="39"/>
  <c r="CJ13" i="39"/>
  <c r="CI13" i="39"/>
  <c r="CH13" i="39"/>
  <c r="CF13" i="39"/>
  <c r="CE13" i="39"/>
  <c r="CD13" i="39"/>
  <c r="CC13" i="39"/>
  <c r="CB13" i="39"/>
  <c r="CA13" i="39"/>
  <c r="BZ13" i="39"/>
  <c r="BY13" i="39"/>
  <c r="BX13" i="39"/>
  <c r="BW13" i="39"/>
  <c r="BV13" i="39"/>
  <c r="BU13" i="39"/>
  <c r="BT13" i="39"/>
  <c r="BS13" i="39"/>
  <c r="BR13" i="39"/>
  <c r="BQ13" i="39"/>
  <c r="BP13" i="39"/>
  <c r="BO13" i="39"/>
  <c r="BN13" i="39"/>
  <c r="BM13" i="39"/>
  <c r="BL13" i="39"/>
  <c r="BK13" i="39"/>
  <c r="BJ13" i="39"/>
  <c r="BI13" i="39"/>
  <c r="BH13" i="39"/>
  <c r="D13" i="39"/>
  <c r="DF12" i="39"/>
  <c r="DE12" i="39"/>
  <c r="DD12" i="39"/>
  <c r="DC12" i="39"/>
  <c r="DB12" i="39"/>
  <c r="DA12" i="39"/>
  <c r="CZ12" i="39"/>
  <c r="CY12" i="39"/>
  <c r="CX12" i="39"/>
  <c r="CW12" i="39"/>
  <c r="CV12" i="39"/>
  <c r="CU12" i="39"/>
  <c r="CT12" i="39"/>
  <c r="CS12" i="39"/>
  <c r="CR12" i="39"/>
  <c r="CQ12" i="39"/>
  <c r="CP12" i="39"/>
  <c r="CO12" i="39"/>
  <c r="CN12" i="39"/>
  <c r="CM12" i="39"/>
  <c r="CL12" i="39"/>
  <c r="CK12" i="39"/>
  <c r="CJ12" i="39"/>
  <c r="CI12" i="39"/>
  <c r="CF12" i="39"/>
  <c r="CE12" i="39"/>
  <c r="CD12" i="39"/>
  <c r="CC12" i="39"/>
  <c r="CB12" i="39"/>
  <c r="CA12" i="39"/>
  <c r="BZ12" i="39"/>
  <c r="BY12" i="39"/>
  <c r="BX12" i="39"/>
  <c r="BW12" i="39"/>
  <c r="BV12" i="39"/>
  <c r="BU12" i="39"/>
  <c r="BT12" i="39"/>
  <c r="BS12" i="39"/>
  <c r="BR12" i="39"/>
  <c r="BQ12" i="39"/>
  <c r="BP12" i="39"/>
  <c r="BO12" i="39"/>
  <c r="BN12" i="39"/>
  <c r="BM12" i="39"/>
  <c r="BL12" i="39"/>
  <c r="BK12" i="39"/>
  <c r="BJ12" i="39"/>
  <c r="BI12" i="39"/>
  <c r="BH12" i="39"/>
  <c r="D12" i="39"/>
  <c r="DE10" i="39"/>
  <c r="CF10" i="39"/>
  <c r="DF10" i="39" s="1"/>
  <c r="CE10" i="39"/>
  <c r="CC10" i="39"/>
  <c r="DC10" i="39" s="1"/>
  <c r="CB10" i="39"/>
  <c r="DB10" i="39" s="1"/>
  <c r="BZ10" i="39"/>
  <c r="CZ10" i="39" s="1"/>
  <c r="BX10" i="39"/>
  <c r="CX10" i="39" s="1"/>
  <c r="BW10" i="39"/>
  <c r="CW10" i="39" s="1"/>
  <c r="BU10" i="39"/>
  <c r="CU10" i="39" s="1"/>
  <c r="BT10" i="39"/>
  <c r="CT10" i="39" s="1"/>
  <c r="BR10" i="39"/>
  <c r="CR10" i="39" s="1"/>
  <c r="BP10" i="39"/>
  <c r="CP10" i="39" s="1"/>
  <c r="BO10" i="39"/>
  <c r="CO10" i="39" s="1"/>
  <c r="BM10" i="39"/>
  <c r="CM10" i="39" s="1"/>
  <c r="BL10" i="39"/>
  <c r="CL10" i="39" s="1"/>
  <c r="CD10" i="39"/>
  <c r="DD10" i="39" s="1"/>
  <c r="CA10" i="39"/>
  <c r="DA10" i="39" s="1"/>
  <c r="BV10" i="39"/>
  <c r="CV10" i="39" s="1"/>
  <c r="BN10" i="39"/>
  <c r="CN10" i="39" s="1"/>
  <c r="BK10" i="39"/>
  <c r="CK10" i="39" s="1"/>
  <c r="BH10" i="39"/>
  <c r="CH10" i="39" s="1"/>
  <c r="CH12" i="39" s="1"/>
  <c r="DF51" i="40"/>
  <c r="DE51" i="40"/>
  <c r="DD51" i="40"/>
  <c r="DC51" i="40"/>
  <c r="DB51" i="40"/>
  <c r="DA51" i="40"/>
  <c r="CZ51" i="40"/>
  <c r="CY51" i="40"/>
  <c r="CX51" i="40"/>
  <c r="CW51" i="40"/>
  <c r="CV51" i="40"/>
  <c r="CU51" i="40"/>
  <c r="CT51" i="40"/>
  <c r="CS51" i="40"/>
  <c r="CR51" i="40"/>
  <c r="CQ51" i="40"/>
  <c r="CP51" i="40"/>
  <c r="CO51" i="40"/>
  <c r="CN51" i="40"/>
  <c r="CM51" i="40"/>
  <c r="CL51" i="40"/>
  <c r="CK51" i="40"/>
  <c r="CJ51" i="40"/>
  <c r="CI51" i="40"/>
  <c r="CH51" i="40"/>
  <c r="CF51" i="40"/>
  <c r="CE51" i="40"/>
  <c r="CD51" i="40"/>
  <c r="CC51" i="40"/>
  <c r="CB51" i="40"/>
  <c r="CA51" i="40"/>
  <c r="BZ51" i="40"/>
  <c r="BY51" i="40"/>
  <c r="BX51" i="40"/>
  <c r="BW51" i="40"/>
  <c r="BV51" i="40"/>
  <c r="BU51" i="40"/>
  <c r="BT51" i="40"/>
  <c r="BS51" i="40"/>
  <c r="BR51" i="40"/>
  <c r="BQ51" i="40"/>
  <c r="BP51" i="40"/>
  <c r="BO51" i="40"/>
  <c r="BN51" i="40"/>
  <c r="BM51" i="40"/>
  <c r="BL51" i="40"/>
  <c r="BK51" i="40"/>
  <c r="BJ51" i="40"/>
  <c r="BI51" i="40"/>
  <c r="BH51" i="40"/>
  <c r="D51" i="40"/>
  <c r="DF50" i="40"/>
  <c r="DE50" i="40"/>
  <c r="DD50" i="40"/>
  <c r="DC50" i="40"/>
  <c r="DB50" i="40"/>
  <c r="DA50" i="40"/>
  <c r="CZ50" i="40"/>
  <c r="CY50" i="40"/>
  <c r="CX50" i="40"/>
  <c r="CW50" i="40"/>
  <c r="CV50" i="40"/>
  <c r="CU50" i="40"/>
  <c r="CT50" i="40"/>
  <c r="CS50" i="40"/>
  <c r="CR50" i="40"/>
  <c r="CQ50" i="40"/>
  <c r="CP50" i="40"/>
  <c r="CO50" i="40"/>
  <c r="CN50" i="40"/>
  <c r="CM50" i="40"/>
  <c r="CL50" i="40"/>
  <c r="CK50" i="40"/>
  <c r="CJ50" i="40"/>
  <c r="CI50" i="40"/>
  <c r="CH50" i="40"/>
  <c r="CF50" i="40"/>
  <c r="CE50" i="40"/>
  <c r="CD50" i="40"/>
  <c r="CC50" i="40"/>
  <c r="CB50" i="40"/>
  <c r="CA50" i="40"/>
  <c r="BZ50" i="40"/>
  <c r="BY50" i="40"/>
  <c r="BX50" i="40"/>
  <c r="BW50" i="40"/>
  <c r="BV50" i="40"/>
  <c r="BU50" i="40"/>
  <c r="BT50" i="40"/>
  <c r="BS50" i="40"/>
  <c r="BR50" i="40"/>
  <c r="BQ50" i="40"/>
  <c r="BP50" i="40"/>
  <c r="BO50" i="40"/>
  <c r="BN50" i="40"/>
  <c r="BM50" i="40"/>
  <c r="BL50" i="40"/>
  <c r="BK50" i="40"/>
  <c r="BJ50" i="40"/>
  <c r="BI50" i="40"/>
  <c r="BH50" i="40"/>
  <c r="D50" i="40"/>
  <c r="DF49" i="40"/>
  <c r="DE49" i="40"/>
  <c r="DD49" i="40"/>
  <c r="DC49" i="40"/>
  <c r="DB49" i="40"/>
  <c r="DA49" i="40"/>
  <c r="CZ49" i="40"/>
  <c r="CY49" i="40"/>
  <c r="CX49" i="40"/>
  <c r="CW49" i="40"/>
  <c r="CV49" i="40"/>
  <c r="CU49" i="40"/>
  <c r="CT49" i="40"/>
  <c r="CS49" i="40"/>
  <c r="CR49" i="40"/>
  <c r="CQ49" i="40"/>
  <c r="CP49" i="40"/>
  <c r="CO49" i="40"/>
  <c r="CN49" i="40"/>
  <c r="CM49" i="40"/>
  <c r="CL49" i="40"/>
  <c r="CK49" i="40"/>
  <c r="CJ49" i="40"/>
  <c r="CI49" i="40"/>
  <c r="CH49" i="40"/>
  <c r="CF49" i="40"/>
  <c r="CE49" i="40"/>
  <c r="CD49" i="40"/>
  <c r="CC49" i="40"/>
  <c r="CB49" i="40"/>
  <c r="CA49" i="40"/>
  <c r="BZ49" i="40"/>
  <c r="BY49" i="40"/>
  <c r="BX49" i="40"/>
  <c r="BW49" i="40"/>
  <c r="BV49" i="40"/>
  <c r="BU49" i="40"/>
  <c r="BT49" i="40"/>
  <c r="BS49" i="40"/>
  <c r="BR49" i="40"/>
  <c r="BQ49" i="40"/>
  <c r="BP49" i="40"/>
  <c r="BO49" i="40"/>
  <c r="BN49" i="40"/>
  <c r="BM49" i="40"/>
  <c r="BL49" i="40"/>
  <c r="BK49" i="40"/>
  <c r="BJ49" i="40"/>
  <c r="BI49" i="40"/>
  <c r="BH49" i="40"/>
  <c r="D49" i="40"/>
  <c r="DF48" i="40"/>
  <c r="DE48" i="40"/>
  <c r="DD48" i="40"/>
  <c r="DC48" i="40"/>
  <c r="DB48" i="40"/>
  <c r="DA48" i="40"/>
  <c r="CZ48" i="40"/>
  <c r="CY48" i="40"/>
  <c r="CX48" i="40"/>
  <c r="CW48" i="40"/>
  <c r="CV48" i="40"/>
  <c r="CU48" i="40"/>
  <c r="CT48" i="40"/>
  <c r="CS48" i="40"/>
  <c r="CR48" i="40"/>
  <c r="CQ48" i="40"/>
  <c r="CP48" i="40"/>
  <c r="CO48" i="40"/>
  <c r="CN48" i="40"/>
  <c r="CM48" i="40"/>
  <c r="CL48" i="40"/>
  <c r="CK48" i="40"/>
  <c r="CJ48" i="40"/>
  <c r="CI48" i="40"/>
  <c r="CH48" i="40"/>
  <c r="CF48" i="40"/>
  <c r="CE48" i="40"/>
  <c r="CD48" i="40"/>
  <c r="CC48" i="40"/>
  <c r="CB48" i="40"/>
  <c r="CA48" i="40"/>
  <c r="BZ48" i="40"/>
  <c r="BY48" i="40"/>
  <c r="BX48" i="40"/>
  <c r="BW48" i="40"/>
  <c r="BV48" i="40"/>
  <c r="BU48" i="40"/>
  <c r="BT48" i="40"/>
  <c r="BS48" i="40"/>
  <c r="BR48" i="40"/>
  <c r="BQ48" i="40"/>
  <c r="BP48" i="40"/>
  <c r="BO48" i="40"/>
  <c r="BN48" i="40"/>
  <c r="BM48" i="40"/>
  <c r="BL48" i="40"/>
  <c r="BK48" i="40"/>
  <c r="BJ48" i="40"/>
  <c r="BI48" i="40"/>
  <c r="BH48" i="40"/>
  <c r="D48" i="40"/>
  <c r="DF47" i="40"/>
  <c r="DE47" i="40"/>
  <c r="DD47" i="40"/>
  <c r="DC47" i="40"/>
  <c r="DB47" i="40"/>
  <c r="DA47" i="40"/>
  <c r="CZ47" i="40"/>
  <c r="CY47" i="40"/>
  <c r="CX47" i="40"/>
  <c r="CW47" i="40"/>
  <c r="CV47" i="40"/>
  <c r="CU47" i="40"/>
  <c r="CT47" i="40"/>
  <c r="CS47" i="40"/>
  <c r="CR47" i="40"/>
  <c r="CQ47" i="40"/>
  <c r="CP47" i="40"/>
  <c r="CO47" i="40"/>
  <c r="CN47" i="40"/>
  <c r="CM47" i="40"/>
  <c r="CL47" i="40"/>
  <c r="CK47" i="40"/>
  <c r="CJ47" i="40"/>
  <c r="CI47" i="40"/>
  <c r="CH47" i="40"/>
  <c r="CF47" i="40"/>
  <c r="CE47" i="40"/>
  <c r="CD47" i="40"/>
  <c r="CC47" i="40"/>
  <c r="CB47" i="40"/>
  <c r="CA47" i="40"/>
  <c r="BZ47" i="40"/>
  <c r="BY47" i="40"/>
  <c r="BX47" i="40"/>
  <c r="BW47" i="40"/>
  <c r="BV47" i="40"/>
  <c r="BU47" i="40"/>
  <c r="BT47" i="40"/>
  <c r="BS47" i="40"/>
  <c r="BR47" i="40"/>
  <c r="BQ47" i="40"/>
  <c r="BP47" i="40"/>
  <c r="BO47" i="40"/>
  <c r="BN47" i="40"/>
  <c r="BM47" i="40"/>
  <c r="BL47" i="40"/>
  <c r="BK47" i="40"/>
  <c r="BJ47" i="40"/>
  <c r="BI47" i="40"/>
  <c r="BH47" i="40"/>
  <c r="D47" i="40"/>
  <c r="DF46" i="40"/>
  <c r="DE46" i="40"/>
  <c r="DD46" i="40"/>
  <c r="DC46" i="40"/>
  <c r="DB46" i="40"/>
  <c r="DA46" i="40"/>
  <c r="CZ46" i="40"/>
  <c r="CY46" i="40"/>
  <c r="CX46" i="40"/>
  <c r="CW46" i="40"/>
  <c r="CV46" i="40"/>
  <c r="CU46" i="40"/>
  <c r="CT46" i="40"/>
  <c r="CS46" i="40"/>
  <c r="CR46" i="40"/>
  <c r="CQ46" i="40"/>
  <c r="CP46" i="40"/>
  <c r="CO46" i="40"/>
  <c r="CN46" i="40"/>
  <c r="CM46" i="40"/>
  <c r="CL46" i="40"/>
  <c r="CK46" i="40"/>
  <c r="CJ46" i="40"/>
  <c r="CI46" i="40"/>
  <c r="CH46" i="40"/>
  <c r="CF46" i="40"/>
  <c r="CE46" i="40"/>
  <c r="CD46" i="40"/>
  <c r="CC46" i="40"/>
  <c r="CB46" i="40"/>
  <c r="CA46" i="40"/>
  <c r="BZ46" i="40"/>
  <c r="BY46" i="40"/>
  <c r="BX46" i="40"/>
  <c r="BW46" i="40"/>
  <c r="BV46" i="40"/>
  <c r="BU46" i="40"/>
  <c r="BT46" i="40"/>
  <c r="BS46" i="40"/>
  <c r="BR46" i="40"/>
  <c r="BQ46" i="40"/>
  <c r="BP46" i="40"/>
  <c r="BO46" i="40"/>
  <c r="BN46" i="40"/>
  <c r="BM46" i="40"/>
  <c r="BL46" i="40"/>
  <c r="BK46" i="40"/>
  <c r="BJ46" i="40"/>
  <c r="BI46" i="40"/>
  <c r="BH46" i="40"/>
  <c r="D46" i="40"/>
  <c r="DF45" i="40"/>
  <c r="DE45" i="40"/>
  <c r="DD45" i="40"/>
  <c r="DC45" i="40"/>
  <c r="DB45" i="40"/>
  <c r="DA45" i="40"/>
  <c r="CZ45" i="40"/>
  <c r="CY45" i="40"/>
  <c r="CX45" i="40"/>
  <c r="CW45" i="40"/>
  <c r="CV45" i="40"/>
  <c r="CU45" i="40"/>
  <c r="CT45" i="40"/>
  <c r="CS45" i="40"/>
  <c r="CR45" i="40"/>
  <c r="CQ45" i="40"/>
  <c r="CP45" i="40"/>
  <c r="CO45" i="40"/>
  <c r="CN45" i="40"/>
  <c r="CM45" i="40"/>
  <c r="CL45" i="40"/>
  <c r="CK45" i="40"/>
  <c r="CJ45" i="40"/>
  <c r="CI45" i="40"/>
  <c r="CH45" i="40"/>
  <c r="CF45" i="40"/>
  <c r="CE45" i="40"/>
  <c r="CD45" i="40"/>
  <c r="CC45" i="40"/>
  <c r="CB45" i="40"/>
  <c r="CA45" i="40"/>
  <c r="BZ45" i="40"/>
  <c r="BY45" i="40"/>
  <c r="BX45" i="40"/>
  <c r="BW45" i="40"/>
  <c r="BV45" i="40"/>
  <c r="BU45" i="40"/>
  <c r="BT45" i="40"/>
  <c r="BS45" i="40"/>
  <c r="BR45" i="40"/>
  <c r="BQ45" i="40"/>
  <c r="BP45" i="40"/>
  <c r="BO45" i="40"/>
  <c r="BN45" i="40"/>
  <c r="BM45" i="40"/>
  <c r="BL45" i="40"/>
  <c r="BK45" i="40"/>
  <c r="BJ45" i="40"/>
  <c r="BI45" i="40"/>
  <c r="BH45" i="40"/>
  <c r="D45" i="40"/>
  <c r="DF44" i="40"/>
  <c r="DE44" i="40"/>
  <c r="DD44" i="40"/>
  <c r="DC44" i="40"/>
  <c r="DB44" i="40"/>
  <c r="DA44" i="40"/>
  <c r="CZ44" i="40"/>
  <c r="CY44" i="40"/>
  <c r="CX44" i="40"/>
  <c r="CW44" i="40"/>
  <c r="CV44" i="40"/>
  <c r="CU44" i="40"/>
  <c r="CT44" i="40"/>
  <c r="CS44" i="40"/>
  <c r="CR44" i="40"/>
  <c r="CQ44" i="40"/>
  <c r="CP44" i="40"/>
  <c r="CO44" i="40"/>
  <c r="CN44" i="40"/>
  <c r="CM44" i="40"/>
  <c r="CL44" i="40"/>
  <c r="CK44" i="40"/>
  <c r="CJ44" i="40"/>
  <c r="CI44" i="40"/>
  <c r="CH44" i="40"/>
  <c r="CF44" i="40"/>
  <c r="CE44" i="40"/>
  <c r="CD44" i="40"/>
  <c r="CC44" i="40"/>
  <c r="CB44" i="40"/>
  <c r="CA44" i="40"/>
  <c r="BZ44" i="40"/>
  <c r="BY44" i="40"/>
  <c r="BX44" i="40"/>
  <c r="BW44" i="40"/>
  <c r="BV44" i="40"/>
  <c r="BU44" i="40"/>
  <c r="BT44" i="40"/>
  <c r="BS44" i="40"/>
  <c r="BR44" i="40"/>
  <c r="BQ44" i="40"/>
  <c r="BP44" i="40"/>
  <c r="BO44" i="40"/>
  <c r="BN44" i="40"/>
  <c r="BM44" i="40"/>
  <c r="BL44" i="40"/>
  <c r="BK44" i="40"/>
  <c r="BJ44" i="40"/>
  <c r="BI44" i="40"/>
  <c r="BH44" i="40"/>
  <c r="D44" i="40"/>
  <c r="DF43" i="40"/>
  <c r="DE43" i="40"/>
  <c r="DD43" i="40"/>
  <c r="DC43" i="40"/>
  <c r="DB43" i="40"/>
  <c r="DA43" i="40"/>
  <c r="CZ43" i="40"/>
  <c r="CY43" i="40"/>
  <c r="CX43" i="40"/>
  <c r="CW43" i="40"/>
  <c r="CV43" i="40"/>
  <c r="CU43" i="40"/>
  <c r="CT43" i="40"/>
  <c r="CS43" i="40"/>
  <c r="CR43" i="40"/>
  <c r="CQ43" i="40"/>
  <c r="CP43" i="40"/>
  <c r="CO43" i="40"/>
  <c r="CN43" i="40"/>
  <c r="CM43" i="40"/>
  <c r="CL43" i="40"/>
  <c r="CK43" i="40"/>
  <c r="CJ43" i="40"/>
  <c r="CI43" i="40"/>
  <c r="CH43" i="40"/>
  <c r="CF43" i="40"/>
  <c r="CE43" i="40"/>
  <c r="CD43" i="40"/>
  <c r="CC43" i="40"/>
  <c r="CB43" i="40"/>
  <c r="CA43" i="40"/>
  <c r="BZ43" i="40"/>
  <c r="BY43" i="40"/>
  <c r="BX43" i="40"/>
  <c r="BW43" i="40"/>
  <c r="BV43" i="40"/>
  <c r="BU43" i="40"/>
  <c r="BT43" i="40"/>
  <c r="BS43" i="40"/>
  <c r="BR43" i="40"/>
  <c r="BQ43" i="40"/>
  <c r="BP43" i="40"/>
  <c r="BO43" i="40"/>
  <c r="BN43" i="40"/>
  <c r="BM43" i="40"/>
  <c r="BL43" i="40"/>
  <c r="BK43" i="40"/>
  <c r="BJ43" i="40"/>
  <c r="BI43" i="40"/>
  <c r="BH43" i="40"/>
  <c r="D43" i="40"/>
  <c r="DF42" i="40"/>
  <c r="DE42" i="40"/>
  <c r="DD42" i="40"/>
  <c r="DC42" i="40"/>
  <c r="DB42" i="40"/>
  <c r="DA42" i="40"/>
  <c r="CZ42" i="40"/>
  <c r="CY42" i="40"/>
  <c r="CX42" i="40"/>
  <c r="CW42" i="40"/>
  <c r="CV42" i="40"/>
  <c r="CU42" i="40"/>
  <c r="CT42" i="40"/>
  <c r="CS42" i="40"/>
  <c r="CR42" i="40"/>
  <c r="CQ42" i="40"/>
  <c r="CP42" i="40"/>
  <c r="CO42" i="40"/>
  <c r="CN42" i="40"/>
  <c r="CM42" i="40"/>
  <c r="CL42" i="40"/>
  <c r="CK42" i="40"/>
  <c r="CJ42" i="40"/>
  <c r="CI42" i="40"/>
  <c r="CH42" i="40"/>
  <c r="CF42" i="40"/>
  <c r="CE42" i="40"/>
  <c r="CD42" i="40"/>
  <c r="CC42" i="40"/>
  <c r="CB42" i="40"/>
  <c r="CA42" i="40"/>
  <c r="BZ42" i="40"/>
  <c r="BY42" i="40"/>
  <c r="BX42" i="40"/>
  <c r="BW42" i="40"/>
  <c r="BV42" i="40"/>
  <c r="BU42" i="40"/>
  <c r="BT42" i="40"/>
  <c r="BS42" i="40"/>
  <c r="BR42" i="40"/>
  <c r="BQ42" i="40"/>
  <c r="BP42" i="40"/>
  <c r="BO42" i="40"/>
  <c r="BN42" i="40"/>
  <c r="BM42" i="40"/>
  <c r="BL42" i="40"/>
  <c r="BK42" i="40"/>
  <c r="BJ42" i="40"/>
  <c r="BI42" i="40"/>
  <c r="BH42" i="40"/>
  <c r="D42" i="40"/>
  <c r="DF41" i="40"/>
  <c r="DE41" i="40"/>
  <c r="DD41" i="40"/>
  <c r="DC41" i="40"/>
  <c r="DB41" i="40"/>
  <c r="DA41" i="40"/>
  <c r="CZ41" i="40"/>
  <c r="CY41" i="40"/>
  <c r="CX41" i="40"/>
  <c r="CW41" i="40"/>
  <c r="CV41" i="40"/>
  <c r="CU41" i="40"/>
  <c r="CT41" i="40"/>
  <c r="CS41" i="40"/>
  <c r="CR41" i="40"/>
  <c r="CQ41" i="40"/>
  <c r="CP41" i="40"/>
  <c r="CO41" i="40"/>
  <c r="CN41" i="40"/>
  <c r="CM41" i="40"/>
  <c r="CL41" i="40"/>
  <c r="CK41" i="40"/>
  <c r="CJ41" i="40"/>
  <c r="CI41" i="40"/>
  <c r="CH41" i="40"/>
  <c r="CF41" i="40"/>
  <c r="CE41" i="40"/>
  <c r="CD41" i="40"/>
  <c r="CC41" i="40"/>
  <c r="CB41" i="40"/>
  <c r="CA41" i="40"/>
  <c r="BZ41" i="40"/>
  <c r="BY41" i="40"/>
  <c r="BX41" i="40"/>
  <c r="BW41" i="40"/>
  <c r="BV41" i="40"/>
  <c r="BU41" i="40"/>
  <c r="BT41" i="40"/>
  <c r="BS41" i="40"/>
  <c r="BR41" i="40"/>
  <c r="BQ41" i="40"/>
  <c r="BP41" i="40"/>
  <c r="BO41" i="40"/>
  <c r="BN41" i="40"/>
  <c r="BM41" i="40"/>
  <c r="BL41" i="40"/>
  <c r="BK41" i="40"/>
  <c r="BJ41" i="40"/>
  <c r="BI41" i="40"/>
  <c r="BH41" i="40"/>
  <c r="D41" i="40"/>
  <c r="DF40" i="40"/>
  <c r="DE40" i="40"/>
  <c r="DD40" i="40"/>
  <c r="DC40" i="40"/>
  <c r="DB40" i="40"/>
  <c r="DA40" i="40"/>
  <c r="CZ40" i="40"/>
  <c r="CY40" i="40"/>
  <c r="CX40" i="40"/>
  <c r="CW40" i="40"/>
  <c r="CV40" i="40"/>
  <c r="CU40" i="40"/>
  <c r="CT40" i="40"/>
  <c r="CS40" i="40"/>
  <c r="CR40" i="40"/>
  <c r="CQ40" i="40"/>
  <c r="CP40" i="40"/>
  <c r="CO40" i="40"/>
  <c r="CN40" i="40"/>
  <c r="CM40" i="40"/>
  <c r="CL40" i="40"/>
  <c r="CK40" i="40"/>
  <c r="CJ40" i="40"/>
  <c r="CI40" i="40"/>
  <c r="CH40" i="40"/>
  <c r="CF40" i="40"/>
  <c r="CE40" i="40"/>
  <c r="CD40" i="40"/>
  <c r="CC40" i="40"/>
  <c r="CB40" i="40"/>
  <c r="CA40" i="40"/>
  <c r="BZ40" i="40"/>
  <c r="BY40" i="40"/>
  <c r="BX40" i="40"/>
  <c r="BW40" i="40"/>
  <c r="BV40" i="40"/>
  <c r="BU40" i="40"/>
  <c r="BT40" i="40"/>
  <c r="BS40" i="40"/>
  <c r="BR40" i="40"/>
  <c r="BQ40" i="40"/>
  <c r="BP40" i="40"/>
  <c r="BO40" i="40"/>
  <c r="BN40" i="40"/>
  <c r="BM40" i="40"/>
  <c r="BL40" i="40"/>
  <c r="BK40" i="40"/>
  <c r="BJ40" i="40"/>
  <c r="BI40" i="40"/>
  <c r="BH40" i="40"/>
  <c r="D40" i="40"/>
  <c r="DF39" i="40"/>
  <c r="DE39" i="40"/>
  <c r="DD39" i="40"/>
  <c r="DC39" i="40"/>
  <c r="DB39" i="40"/>
  <c r="DA39" i="40"/>
  <c r="CZ39" i="40"/>
  <c r="CY39" i="40"/>
  <c r="CX39" i="40"/>
  <c r="CW39" i="40"/>
  <c r="CV39" i="40"/>
  <c r="CU39" i="40"/>
  <c r="CT39" i="40"/>
  <c r="CS39" i="40"/>
  <c r="CR39" i="40"/>
  <c r="CQ39" i="40"/>
  <c r="CP39" i="40"/>
  <c r="CO39" i="40"/>
  <c r="CN39" i="40"/>
  <c r="CM39" i="40"/>
  <c r="CL39" i="40"/>
  <c r="CK39" i="40"/>
  <c r="CJ39" i="40"/>
  <c r="CI39" i="40"/>
  <c r="CH39" i="40"/>
  <c r="CF39" i="40"/>
  <c r="CE39" i="40"/>
  <c r="CD39" i="40"/>
  <c r="CC39" i="40"/>
  <c r="CB39" i="40"/>
  <c r="CA39" i="40"/>
  <c r="BZ39" i="40"/>
  <c r="BY39" i="40"/>
  <c r="BX39" i="40"/>
  <c r="BW39" i="40"/>
  <c r="BV39" i="40"/>
  <c r="BU39" i="40"/>
  <c r="BT39" i="40"/>
  <c r="BS39" i="40"/>
  <c r="BR39" i="40"/>
  <c r="BQ39" i="40"/>
  <c r="BP39" i="40"/>
  <c r="BO39" i="40"/>
  <c r="BN39" i="40"/>
  <c r="BM39" i="40"/>
  <c r="BL39" i="40"/>
  <c r="BK39" i="40"/>
  <c r="BJ39" i="40"/>
  <c r="BI39" i="40"/>
  <c r="BH39" i="40"/>
  <c r="D39" i="40"/>
  <c r="DF38" i="40"/>
  <c r="DE38" i="40"/>
  <c r="DD38" i="40"/>
  <c r="DC38" i="40"/>
  <c r="DB38" i="40"/>
  <c r="DA38" i="40"/>
  <c r="CZ38" i="40"/>
  <c r="CY38" i="40"/>
  <c r="CX38" i="40"/>
  <c r="CW38" i="40"/>
  <c r="CV38" i="40"/>
  <c r="CU38" i="40"/>
  <c r="CT38" i="40"/>
  <c r="CS38" i="40"/>
  <c r="CR38" i="40"/>
  <c r="CQ38" i="40"/>
  <c r="CP38" i="40"/>
  <c r="CO38" i="40"/>
  <c r="CN38" i="40"/>
  <c r="CM38" i="40"/>
  <c r="CL38" i="40"/>
  <c r="CK38" i="40"/>
  <c r="CJ38" i="40"/>
  <c r="CI38" i="40"/>
  <c r="CH38" i="40"/>
  <c r="CF38" i="40"/>
  <c r="CE38" i="40"/>
  <c r="CD38" i="40"/>
  <c r="CC38" i="40"/>
  <c r="CB38" i="40"/>
  <c r="CA38" i="40"/>
  <c r="BZ38" i="40"/>
  <c r="BY38" i="40"/>
  <c r="BX38" i="40"/>
  <c r="BW38" i="40"/>
  <c r="BV38" i="40"/>
  <c r="BU38" i="40"/>
  <c r="BT38" i="40"/>
  <c r="BS38" i="40"/>
  <c r="BR38" i="40"/>
  <c r="BQ38" i="40"/>
  <c r="BP38" i="40"/>
  <c r="BO38" i="40"/>
  <c r="BN38" i="40"/>
  <c r="BM38" i="40"/>
  <c r="BL38" i="40"/>
  <c r="BK38" i="40"/>
  <c r="BJ38" i="40"/>
  <c r="BI38" i="40"/>
  <c r="BH38" i="40"/>
  <c r="D38" i="40"/>
  <c r="DF37" i="40"/>
  <c r="DE37" i="40"/>
  <c r="DD37" i="40"/>
  <c r="DC37" i="40"/>
  <c r="DB37" i="40"/>
  <c r="DA37" i="40"/>
  <c r="CZ37" i="40"/>
  <c r="CY37" i="40"/>
  <c r="CX37" i="40"/>
  <c r="CW37" i="40"/>
  <c r="CV37" i="40"/>
  <c r="CU37" i="40"/>
  <c r="CT37" i="40"/>
  <c r="CS37" i="40"/>
  <c r="CR37" i="40"/>
  <c r="CQ37" i="40"/>
  <c r="CP37" i="40"/>
  <c r="CO37" i="40"/>
  <c r="CN37" i="40"/>
  <c r="CM37" i="40"/>
  <c r="CL37" i="40"/>
  <c r="CK37" i="40"/>
  <c r="CJ37" i="40"/>
  <c r="CI37" i="40"/>
  <c r="CH37" i="40"/>
  <c r="CF37" i="40"/>
  <c r="CE37" i="40"/>
  <c r="CD37" i="40"/>
  <c r="CC37" i="40"/>
  <c r="CB37" i="40"/>
  <c r="CA37" i="40"/>
  <c r="BZ37" i="40"/>
  <c r="BY37" i="40"/>
  <c r="BX37" i="40"/>
  <c r="BW37" i="40"/>
  <c r="BV37" i="40"/>
  <c r="BU37" i="40"/>
  <c r="BT37" i="40"/>
  <c r="BS37" i="40"/>
  <c r="BR37" i="40"/>
  <c r="BQ37" i="40"/>
  <c r="BP37" i="40"/>
  <c r="BO37" i="40"/>
  <c r="BN37" i="40"/>
  <c r="BM37" i="40"/>
  <c r="BL37" i="40"/>
  <c r="BK37" i="40"/>
  <c r="BJ37" i="40"/>
  <c r="BI37" i="40"/>
  <c r="BH37" i="40"/>
  <c r="D37" i="40"/>
  <c r="DF36" i="40"/>
  <c r="DE36" i="40"/>
  <c r="DD36" i="40"/>
  <c r="DC36" i="40"/>
  <c r="DB36" i="40"/>
  <c r="DA36" i="40"/>
  <c r="CZ36" i="40"/>
  <c r="CY36" i="40"/>
  <c r="CX36" i="40"/>
  <c r="CW36" i="40"/>
  <c r="CV36" i="40"/>
  <c r="CU36" i="40"/>
  <c r="CT36" i="40"/>
  <c r="CS36" i="40"/>
  <c r="CR36" i="40"/>
  <c r="CQ36" i="40"/>
  <c r="CP36" i="40"/>
  <c r="CO36" i="40"/>
  <c r="CN36" i="40"/>
  <c r="CM36" i="40"/>
  <c r="CL36" i="40"/>
  <c r="CK36" i="40"/>
  <c r="CJ36" i="40"/>
  <c r="CI36" i="40"/>
  <c r="CH36" i="40"/>
  <c r="CF36" i="40"/>
  <c r="CE36" i="40"/>
  <c r="CD36" i="40"/>
  <c r="CC36" i="40"/>
  <c r="CB36" i="40"/>
  <c r="CA36" i="40"/>
  <c r="BZ36" i="40"/>
  <c r="BY36" i="40"/>
  <c r="BX36" i="40"/>
  <c r="BW36" i="40"/>
  <c r="BV36" i="40"/>
  <c r="BU36" i="40"/>
  <c r="BT36" i="40"/>
  <c r="BS36" i="40"/>
  <c r="BR36" i="40"/>
  <c r="BQ36" i="40"/>
  <c r="BP36" i="40"/>
  <c r="BO36" i="40"/>
  <c r="BN36" i="40"/>
  <c r="BM36" i="40"/>
  <c r="BL36" i="40"/>
  <c r="BK36" i="40"/>
  <c r="BJ36" i="40"/>
  <c r="BI36" i="40"/>
  <c r="BH36" i="40"/>
  <c r="D36" i="40"/>
  <c r="DF35" i="40"/>
  <c r="DE35" i="40"/>
  <c r="DD35" i="40"/>
  <c r="DC35" i="40"/>
  <c r="DB35" i="40"/>
  <c r="DA35" i="40"/>
  <c r="CZ35" i="40"/>
  <c r="CY35" i="40"/>
  <c r="CX35" i="40"/>
  <c r="CW35" i="40"/>
  <c r="CV35" i="40"/>
  <c r="CU35" i="40"/>
  <c r="CT35" i="40"/>
  <c r="CS35" i="40"/>
  <c r="CR35" i="40"/>
  <c r="CQ35" i="40"/>
  <c r="CP35" i="40"/>
  <c r="CO35" i="40"/>
  <c r="CN35" i="40"/>
  <c r="CM35" i="40"/>
  <c r="CL35" i="40"/>
  <c r="CK35" i="40"/>
  <c r="CJ35" i="40"/>
  <c r="CI35" i="40"/>
  <c r="CH35" i="40"/>
  <c r="CF35" i="40"/>
  <c r="CE35" i="40"/>
  <c r="CD35" i="40"/>
  <c r="CC35" i="40"/>
  <c r="CB35" i="40"/>
  <c r="CA35" i="40"/>
  <c r="BZ35" i="40"/>
  <c r="BY35" i="40"/>
  <c r="BX35" i="40"/>
  <c r="BW35" i="40"/>
  <c r="BV35" i="40"/>
  <c r="BU35" i="40"/>
  <c r="BT35" i="40"/>
  <c r="BS35" i="40"/>
  <c r="BR35" i="40"/>
  <c r="BQ35" i="40"/>
  <c r="BP35" i="40"/>
  <c r="BO35" i="40"/>
  <c r="BN35" i="40"/>
  <c r="BM35" i="40"/>
  <c r="BL35" i="40"/>
  <c r="BK35" i="40"/>
  <c r="BJ35" i="40"/>
  <c r="BI35" i="40"/>
  <c r="BH35" i="40"/>
  <c r="D35" i="40"/>
  <c r="DF34" i="40"/>
  <c r="DE34" i="40"/>
  <c r="DD34" i="40"/>
  <c r="DC34" i="40"/>
  <c r="DB34" i="40"/>
  <c r="DA34" i="40"/>
  <c r="CZ34" i="40"/>
  <c r="CY34" i="40"/>
  <c r="CX34" i="40"/>
  <c r="CW34" i="40"/>
  <c r="CV34" i="40"/>
  <c r="CU34" i="40"/>
  <c r="CT34" i="40"/>
  <c r="CS34" i="40"/>
  <c r="CR34" i="40"/>
  <c r="CQ34" i="40"/>
  <c r="CP34" i="40"/>
  <c r="CO34" i="40"/>
  <c r="CN34" i="40"/>
  <c r="CM34" i="40"/>
  <c r="CL34" i="40"/>
  <c r="CK34" i="40"/>
  <c r="CJ34" i="40"/>
  <c r="CI34" i="40"/>
  <c r="CH34" i="40"/>
  <c r="CF34" i="40"/>
  <c r="CE34" i="40"/>
  <c r="CD34" i="40"/>
  <c r="CC34" i="40"/>
  <c r="CB34" i="40"/>
  <c r="CA34" i="40"/>
  <c r="BZ34" i="40"/>
  <c r="BY34" i="40"/>
  <c r="BX34" i="40"/>
  <c r="BW34" i="40"/>
  <c r="BV34" i="40"/>
  <c r="BU34" i="40"/>
  <c r="BT34" i="40"/>
  <c r="BS34" i="40"/>
  <c r="BR34" i="40"/>
  <c r="BQ34" i="40"/>
  <c r="BP34" i="40"/>
  <c r="BO34" i="40"/>
  <c r="BN34" i="40"/>
  <c r="BM34" i="40"/>
  <c r="BL34" i="40"/>
  <c r="BK34" i="40"/>
  <c r="BJ34" i="40"/>
  <c r="BI34" i="40"/>
  <c r="BH34" i="40"/>
  <c r="D34" i="40"/>
  <c r="DF33" i="40"/>
  <c r="DE33" i="40"/>
  <c r="DD33" i="40"/>
  <c r="DC33" i="40"/>
  <c r="DB33" i="40"/>
  <c r="DA33" i="40"/>
  <c r="CZ33" i="40"/>
  <c r="CY33" i="40"/>
  <c r="CX33" i="40"/>
  <c r="CW33" i="40"/>
  <c r="CV33" i="40"/>
  <c r="CU33" i="40"/>
  <c r="CT33" i="40"/>
  <c r="CS33" i="40"/>
  <c r="CR33" i="40"/>
  <c r="CQ33" i="40"/>
  <c r="CP33" i="40"/>
  <c r="CO33" i="40"/>
  <c r="CN33" i="40"/>
  <c r="CM33" i="40"/>
  <c r="CL33" i="40"/>
  <c r="CK33" i="40"/>
  <c r="CJ33" i="40"/>
  <c r="CI33" i="40"/>
  <c r="CH33" i="40"/>
  <c r="CF33" i="40"/>
  <c r="CE33" i="40"/>
  <c r="CD33" i="40"/>
  <c r="CC33" i="40"/>
  <c r="CB33" i="40"/>
  <c r="CA33" i="40"/>
  <c r="BZ33" i="40"/>
  <c r="BY33" i="40"/>
  <c r="BX33" i="40"/>
  <c r="BW33" i="40"/>
  <c r="BV33" i="40"/>
  <c r="BU33" i="40"/>
  <c r="BT33" i="40"/>
  <c r="BS33" i="40"/>
  <c r="BR33" i="40"/>
  <c r="BQ33" i="40"/>
  <c r="BP33" i="40"/>
  <c r="BO33" i="40"/>
  <c r="BN33" i="40"/>
  <c r="BM33" i="40"/>
  <c r="BL33" i="40"/>
  <c r="BK33" i="40"/>
  <c r="BJ33" i="40"/>
  <c r="BI33" i="40"/>
  <c r="BH33" i="40"/>
  <c r="D33" i="40"/>
  <c r="DF32" i="40"/>
  <c r="DE32" i="40"/>
  <c r="DD32" i="40"/>
  <c r="DC32" i="40"/>
  <c r="DB32" i="40"/>
  <c r="DA32" i="40"/>
  <c r="CZ32" i="40"/>
  <c r="CY32" i="40"/>
  <c r="CX32" i="40"/>
  <c r="CW32" i="40"/>
  <c r="CV32" i="40"/>
  <c r="CU32" i="40"/>
  <c r="CT32" i="40"/>
  <c r="CS32" i="40"/>
  <c r="CR32" i="40"/>
  <c r="CQ32" i="40"/>
  <c r="CP32" i="40"/>
  <c r="CO32" i="40"/>
  <c r="CN32" i="40"/>
  <c r="CM32" i="40"/>
  <c r="CL32" i="40"/>
  <c r="CK32" i="40"/>
  <c r="CJ32" i="40"/>
  <c r="CI32" i="40"/>
  <c r="CH32" i="40"/>
  <c r="CF32" i="40"/>
  <c r="CE32" i="40"/>
  <c r="CD32" i="40"/>
  <c r="CC32" i="40"/>
  <c r="CB32" i="40"/>
  <c r="CA32" i="40"/>
  <c r="BZ32" i="40"/>
  <c r="BY32" i="40"/>
  <c r="BX32" i="40"/>
  <c r="BW32" i="40"/>
  <c r="BV32" i="40"/>
  <c r="BU32" i="40"/>
  <c r="BT32" i="40"/>
  <c r="BS32" i="40"/>
  <c r="BR32" i="40"/>
  <c r="BQ32" i="40"/>
  <c r="BP32" i="40"/>
  <c r="BO32" i="40"/>
  <c r="BN32" i="40"/>
  <c r="BM32" i="40"/>
  <c r="BL32" i="40"/>
  <c r="BK32" i="40"/>
  <c r="BJ32" i="40"/>
  <c r="BI32" i="40"/>
  <c r="BH32" i="40"/>
  <c r="D32" i="40"/>
  <c r="DF31" i="40"/>
  <c r="DE31" i="40"/>
  <c r="DD31" i="40"/>
  <c r="DC31" i="40"/>
  <c r="DB31" i="40"/>
  <c r="DA31" i="40"/>
  <c r="CZ31" i="40"/>
  <c r="CY31" i="40"/>
  <c r="CX31" i="40"/>
  <c r="CW31" i="40"/>
  <c r="CV31" i="40"/>
  <c r="CU31" i="40"/>
  <c r="CT31" i="40"/>
  <c r="CS31" i="40"/>
  <c r="CR31" i="40"/>
  <c r="CQ31" i="40"/>
  <c r="CP31" i="40"/>
  <c r="CO31" i="40"/>
  <c r="CN31" i="40"/>
  <c r="CM31" i="40"/>
  <c r="CL31" i="40"/>
  <c r="CK31" i="40"/>
  <c r="CJ31" i="40"/>
  <c r="CI31" i="40"/>
  <c r="CH31" i="40"/>
  <c r="CF31" i="40"/>
  <c r="CE31" i="40"/>
  <c r="CD31" i="40"/>
  <c r="CC31" i="40"/>
  <c r="CB31" i="40"/>
  <c r="CA31" i="40"/>
  <c r="BZ31" i="40"/>
  <c r="BY31" i="40"/>
  <c r="BX31" i="40"/>
  <c r="BW31" i="40"/>
  <c r="BV31" i="40"/>
  <c r="BU31" i="40"/>
  <c r="BT31" i="40"/>
  <c r="BS31" i="40"/>
  <c r="BR31" i="40"/>
  <c r="BQ31" i="40"/>
  <c r="BP31" i="40"/>
  <c r="BO31" i="40"/>
  <c r="BN31" i="40"/>
  <c r="BM31" i="40"/>
  <c r="BL31" i="40"/>
  <c r="BK31" i="40"/>
  <c r="BJ31" i="40"/>
  <c r="BI31" i="40"/>
  <c r="BH31" i="40"/>
  <c r="D31" i="40"/>
  <c r="DF30" i="40"/>
  <c r="DE30" i="40"/>
  <c r="DD30" i="40"/>
  <c r="DC30" i="40"/>
  <c r="DB30" i="40"/>
  <c r="DA30" i="40"/>
  <c r="CZ30" i="40"/>
  <c r="CY30" i="40"/>
  <c r="CX30" i="40"/>
  <c r="CW30" i="40"/>
  <c r="CV30" i="40"/>
  <c r="CU30" i="40"/>
  <c r="CT30" i="40"/>
  <c r="CS30" i="40"/>
  <c r="CR30" i="40"/>
  <c r="CQ30" i="40"/>
  <c r="CP30" i="40"/>
  <c r="CO30" i="40"/>
  <c r="CN30" i="40"/>
  <c r="CM30" i="40"/>
  <c r="CL30" i="40"/>
  <c r="CK30" i="40"/>
  <c r="CJ30" i="40"/>
  <c r="CI30" i="40"/>
  <c r="CH30" i="40"/>
  <c r="CF30" i="40"/>
  <c r="CE30" i="40"/>
  <c r="CD30" i="40"/>
  <c r="CC30" i="40"/>
  <c r="CB30" i="40"/>
  <c r="CA30" i="40"/>
  <c r="BZ30" i="40"/>
  <c r="BY30" i="40"/>
  <c r="BX30" i="40"/>
  <c r="BW30" i="40"/>
  <c r="BV30" i="40"/>
  <c r="BU30" i="40"/>
  <c r="BT30" i="40"/>
  <c r="BS30" i="40"/>
  <c r="BR30" i="40"/>
  <c r="BQ30" i="40"/>
  <c r="BP30" i="40"/>
  <c r="BO30" i="40"/>
  <c r="BN30" i="40"/>
  <c r="BM30" i="40"/>
  <c r="BL30" i="40"/>
  <c r="BK30" i="40"/>
  <c r="BJ30" i="40"/>
  <c r="BI30" i="40"/>
  <c r="BH30" i="40"/>
  <c r="D30" i="40"/>
  <c r="DF29" i="40"/>
  <c r="DE29" i="40"/>
  <c r="DD29" i="40"/>
  <c r="DC29" i="40"/>
  <c r="DB29" i="40"/>
  <c r="DA29" i="40"/>
  <c r="CZ29" i="40"/>
  <c r="CY29" i="40"/>
  <c r="CX29" i="40"/>
  <c r="CW29" i="40"/>
  <c r="CV29" i="40"/>
  <c r="CU29" i="40"/>
  <c r="CT29" i="40"/>
  <c r="CS29" i="40"/>
  <c r="CR29" i="40"/>
  <c r="CQ29" i="40"/>
  <c r="CP29" i="40"/>
  <c r="CO29" i="40"/>
  <c r="CN29" i="40"/>
  <c r="CM29" i="40"/>
  <c r="CL29" i="40"/>
  <c r="CK29" i="40"/>
  <c r="CJ29" i="40"/>
  <c r="CI29" i="40"/>
  <c r="CH29" i="40"/>
  <c r="CF29" i="40"/>
  <c r="CE29" i="40"/>
  <c r="CD29" i="40"/>
  <c r="CC29" i="40"/>
  <c r="CB29" i="40"/>
  <c r="CA29" i="40"/>
  <c r="BZ29" i="40"/>
  <c r="BY29" i="40"/>
  <c r="BX29" i="40"/>
  <c r="BW29" i="40"/>
  <c r="BV29" i="40"/>
  <c r="BU29" i="40"/>
  <c r="BT29" i="40"/>
  <c r="BS29" i="40"/>
  <c r="BR29" i="40"/>
  <c r="BQ29" i="40"/>
  <c r="BP29" i="40"/>
  <c r="BO29" i="40"/>
  <c r="BN29" i="40"/>
  <c r="BM29" i="40"/>
  <c r="BL29" i="40"/>
  <c r="BK29" i="40"/>
  <c r="BJ29" i="40"/>
  <c r="BI29" i="40"/>
  <c r="BH29" i="40"/>
  <c r="D29" i="40"/>
  <c r="DF28" i="40"/>
  <c r="DE28" i="40"/>
  <c r="DD28" i="40"/>
  <c r="DC28" i="40"/>
  <c r="DB28" i="40"/>
  <c r="DA28" i="40"/>
  <c r="CZ28" i="40"/>
  <c r="CY28" i="40"/>
  <c r="CX28" i="40"/>
  <c r="CW28" i="40"/>
  <c r="CV28" i="40"/>
  <c r="CU28" i="40"/>
  <c r="CT28" i="40"/>
  <c r="CS28" i="40"/>
  <c r="CR28" i="40"/>
  <c r="CQ28" i="40"/>
  <c r="CP28" i="40"/>
  <c r="CO28" i="40"/>
  <c r="CN28" i="40"/>
  <c r="CM28" i="40"/>
  <c r="CL28" i="40"/>
  <c r="CK28" i="40"/>
  <c r="CJ28" i="40"/>
  <c r="CI28" i="40"/>
  <c r="CH28" i="40"/>
  <c r="CF28" i="40"/>
  <c r="CE28" i="40"/>
  <c r="CD28" i="40"/>
  <c r="CC28" i="40"/>
  <c r="CB28" i="40"/>
  <c r="CA28" i="40"/>
  <c r="BZ28" i="40"/>
  <c r="BY28" i="40"/>
  <c r="BX28" i="40"/>
  <c r="BW28" i="40"/>
  <c r="BV28" i="40"/>
  <c r="BU28" i="40"/>
  <c r="BT28" i="40"/>
  <c r="BS28" i="40"/>
  <c r="BR28" i="40"/>
  <c r="BQ28" i="40"/>
  <c r="BP28" i="40"/>
  <c r="BO28" i="40"/>
  <c r="BN28" i="40"/>
  <c r="BM28" i="40"/>
  <c r="BL28" i="40"/>
  <c r="BK28" i="40"/>
  <c r="BJ28" i="40"/>
  <c r="BI28" i="40"/>
  <c r="BH28" i="40"/>
  <c r="D28" i="40"/>
  <c r="DF27" i="40"/>
  <c r="DE27" i="40"/>
  <c r="DD27" i="40"/>
  <c r="DC27" i="40"/>
  <c r="DB27" i="40"/>
  <c r="DA27" i="40"/>
  <c r="CZ27" i="40"/>
  <c r="CY27" i="40"/>
  <c r="CX27" i="40"/>
  <c r="CW27" i="40"/>
  <c r="CV27" i="40"/>
  <c r="CU27" i="40"/>
  <c r="CT27" i="40"/>
  <c r="CS27" i="40"/>
  <c r="CR27" i="40"/>
  <c r="CQ27" i="40"/>
  <c r="CP27" i="40"/>
  <c r="CO27" i="40"/>
  <c r="CN27" i="40"/>
  <c r="CM27" i="40"/>
  <c r="CL27" i="40"/>
  <c r="CK27" i="40"/>
  <c r="CJ27" i="40"/>
  <c r="CI27" i="40"/>
  <c r="CH27" i="40"/>
  <c r="CF27" i="40"/>
  <c r="CE27" i="40"/>
  <c r="CD27" i="40"/>
  <c r="CC27" i="40"/>
  <c r="CB27" i="40"/>
  <c r="CA27" i="40"/>
  <c r="BZ27" i="40"/>
  <c r="BY27" i="40"/>
  <c r="BX27" i="40"/>
  <c r="BW27" i="40"/>
  <c r="BV27" i="40"/>
  <c r="BU27" i="40"/>
  <c r="BT27" i="40"/>
  <c r="BS27" i="40"/>
  <c r="BR27" i="40"/>
  <c r="BQ27" i="40"/>
  <c r="BP27" i="40"/>
  <c r="BO27" i="40"/>
  <c r="BN27" i="40"/>
  <c r="BM27" i="40"/>
  <c r="BL27" i="40"/>
  <c r="BK27" i="40"/>
  <c r="BJ27" i="40"/>
  <c r="BI27" i="40"/>
  <c r="BH27" i="40"/>
  <c r="D27" i="40"/>
  <c r="DF26" i="40"/>
  <c r="DE26" i="40"/>
  <c r="DD26" i="40"/>
  <c r="DC26" i="40"/>
  <c r="DB26" i="40"/>
  <c r="DA26" i="40"/>
  <c r="CZ26" i="40"/>
  <c r="CY26" i="40"/>
  <c r="CX26" i="40"/>
  <c r="CW26" i="40"/>
  <c r="CV26" i="40"/>
  <c r="CU26" i="40"/>
  <c r="CT26" i="40"/>
  <c r="CS26" i="40"/>
  <c r="CR26" i="40"/>
  <c r="CQ26" i="40"/>
  <c r="CP26" i="40"/>
  <c r="CO26" i="40"/>
  <c r="CN26" i="40"/>
  <c r="CM26" i="40"/>
  <c r="CL26" i="40"/>
  <c r="CK26" i="40"/>
  <c r="CJ26" i="40"/>
  <c r="CI26" i="40"/>
  <c r="CH26" i="40"/>
  <c r="CF26" i="40"/>
  <c r="CE26" i="40"/>
  <c r="CD26" i="40"/>
  <c r="CC26" i="40"/>
  <c r="CB26" i="40"/>
  <c r="CA26" i="40"/>
  <c r="BZ26" i="40"/>
  <c r="BY26" i="40"/>
  <c r="BX26" i="40"/>
  <c r="BW26" i="40"/>
  <c r="BV26" i="40"/>
  <c r="BU26" i="40"/>
  <c r="BT26" i="40"/>
  <c r="BS26" i="40"/>
  <c r="BR26" i="40"/>
  <c r="BQ26" i="40"/>
  <c r="BP26" i="40"/>
  <c r="BO26" i="40"/>
  <c r="BN26" i="40"/>
  <c r="BM26" i="40"/>
  <c r="BL26" i="40"/>
  <c r="BK26" i="40"/>
  <c r="BJ26" i="40"/>
  <c r="BI26" i="40"/>
  <c r="BH26" i="40"/>
  <c r="D26" i="40"/>
  <c r="DF25" i="40"/>
  <c r="DE25" i="40"/>
  <c r="DD25" i="40"/>
  <c r="DC25" i="40"/>
  <c r="DB25" i="40"/>
  <c r="DA25" i="40"/>
  <c r="CZ25" i="40"/>
  <c r="CY25" i="40"/>
  <c r="CX25" i="40"/>
  <c r="CW25" i="40"/>
  <c r="CV25" i="40"/>
  <c r="CU25" i="40"/>
  <c r="CT25" i="40"/>
  <c r="CS25" i="40"/>
  <c r="CR25" i="40"/>
  <c r="CQ25" i="40"/>
  <c r="CP25" i="40"/>
  <c r="CO25" i="40"/>
  <c r="CN25" i="40"/>
  <c r="CM25" i="40"/>
  <c r="CL25" i="40"/>
  <c r="CK25" i="40"/>
  <c r="CJ25" i="40"/>
  <c r="CI25" i="40"/>
  <c r="CH25" i="40"/>
  <c r="CF25" i="40"/>
  <c r="CE25" i="40"/>
  <c r="CD25" i="40"/>
  <c r="CC25" i="40"/>
  <c r="CB25" i="40"/>
  <c r="CA25" i="40"/>
  <c r="BZ25" i="40"/>
  <c r="BY25" i="40"/>
  <c r="BX25" i="40"/>
  <c r="BW25" i="40"/>
  <c r="BV25" i="40"/>
  <c r="BU25" i="40"/>
  <c r="BT25" i="40"/>
  <c r="BS25" i="40"/>
  <c r="BR25" i="40"/>
  <c r="BQ25" i="40"/>
  <c r="BP25" i="40"/>
  <c r="BO25" i="40"/>
  <c r="BN25" i="40"/>
  <c r="BM25" i="40"/>
  <c r="BL25" i="40"/>
  <c r="BK25" i="40"/>
  <c r="BJ25" i="40"/>
  <c r="BI25" i="40"/>
  <c r="BH25" i="40"/>
  <c r="D25" i="40"/>
  <c r="DF24" i="40"/>
  <c r="DE24" i="40"/>
  <c r="DD24" i="40"/>
  <c r="DC24" i="40"/>
  <c r="DB24" i="40"/>
  <c r="DA24" i="40"/>
  <c r="CZ24" i="40"/>
  <c r="CY24" i="40"/>
  <c r="CX24" i="40"/>
  <c r="CW24" i="40"/>
  <c r="CV24" i="40"/>
  <c r="CU24" i="40"/>
  <c r="CT24" i="40"/>
  <c r="CS24" i="40"/>
  <c r="CR24" i="40"/>
  <c r="CQ24" i="40"/>
  <c r="CP24" i="40"/>
  <c r="CO24" i="40"/>
  <c r="CN24" i="40"/>
  <c r="CM24" i="40"/>
  <c r="CL24" i="40"/>
  <c r="CK24" i="40"/>
  <c r="CJ24" i="40"/>
  <c r="CI24" i="40"/>
  <c r="CH24" i="40"/>
  <c r="CF24" i="40"/>
  <c r="CE24" i="40"/>
  <c r="CD24" i="40"/>
  <c r="CC24" i="40"/>
  <c r="CB24" i="40"/>
  <c r="CA24" i="40"/>
  <c r="BZ24" i="40"/>
  <c r="BY24" i="40"/>
  <c r="BX24" i="40"/>
  <c r="BW24" i="40"/>
  <c r="BV24" i="40"/>
  <c r="BU24" i="40"/>
  <c r="BT24" i="40"/>
  <c r="BS24" i="40"/>
  <c r="BR24" i="40"/>
  <c r="BQ24" i="40"/>
  <c r="BP24" i="40"/>
  <c r="BO24" i="40"/>
  <c r="BN24" i="40"/>
  <c r="BM24" i="40"/>
  <c r="BL24" i="40"/>
  <c r="BK24" i="40"/>
  <c r="BJ24" i="40"/>
  <c r="BI24" i="40"/>
  <c r="BH24" i="40"/>
  <c r="D24" i="40"/>
  <c r="DF23" i="40"/>
  <c r="DE23" i="40"/>
  <c r="DD23" i="40"/>
  <c r="DC23" i="40"/>
  <c r="DB23" i="40"/>
  <c r="DA23" i="40"/>
  <c r="CZ23" i="40"/>
  <c r="CY23" i="40"/>
  <c r="CX23" i="40"/>
  <c r="CW23" i="40"/>
  <c r="CV23" i="40"/>
  <c r="CU23" i="40"/>
  <c r="CT23" i="40"/>
  <c r="CS23" i="40"/>
  <c r="CR23" i="40"/>
  <c r="CQ23" i="40"/>
  <c r="CP23" i="40"/>
  <c r="CO23" i="40"/>
  <c r="CN23" i="40"/>
  <c r="CM23" i="40"/>
  <c r="CL23" i="40"/>
  <c r="CK23" i="40"/>
  <c r="CJ23" i="40"/>
  <c r="CI23" i="40"/>
  <c r="CH23" i="40"/>
  <c r="CF23" i="40"/>
  <c r="CE23" i="40"/>
  <c r="CD23" i="40"/>
  <c r="CC23" i="40"/>
  <c r="CB23" i="40"/>
  <c r="CA23" i="40"/>
  <c r="BZ23" i="40"/>
  <c r="BY23" i="40"/>
  <c r="BX23" i="40"/>
  <c r="BW23" i="40"/>
  <c r="BV23" i="40"/>
  <c r="BU23" i="40"/>
  <c r="BT23" i="40"/>
  <c r="BS23" i="40"/>
  <c r="BR23" i="40"/>
  <c r="BQ23" i="40"/>
  <c r="BP23" i="40"/>
  <c r="BO23" i="40"/>
  <c r="BN23" i="40"/>
  <c r="BM23" i="40"/>
  <c r="BL23" i="40"/>
  <c r="BK23" i="40"/>
  <c r="BJ23" i="40"/>
  <c r="BI23" i="40"/>
  <c r="BH23" i="40"/>
  <c r="D23" i="40"/>
  <c r="DF22" i="40"/>
  <c r="DE22" i="40"/>
  <c r="DD22" i="40"/>
  <c r="DC22" i="40"/>
  <c r="DB22" i="40"/>
  <c r="DA22" i="40"/>
  <c r="CZ22" i="40"/>
  <c r="CY22" i="40"/>
  <c r="CX22" i="40"/>
  <c r="CW22" i="40"/>
  <c r="CV22" i="40"/>
  <c r="CU22" i="40"/>
  <c r="CT22" i="40"/>
  <c r="CS22" i="40"/>
  <c r="CR22" i="40"/>
  <c r="CQ22" i="40"/>
  <c r="CP22" i="40"/>
  <c r="CO22" i="40"/>
  <c r="CN22" i="40"/>
  <c r="CM22" i="40"/>
  <c r="CL22" i="40"/>
  <c r="CK22" i="40"/>
  <c r="CJ22" i="40"/>
  <c r="CI22" i="40"/>
  <c r="CH22" i="40"/>
  <c r="CF22" i="40"/>
  <c r="CE22" i="40"/>
  <c r="CD22" i="40"/>
  <c r="CC22" i="40"/>
  <c r="CB22" i="40"/>
  <c r="CA22" i="40"/>
  <c r="BZ22" i="40"/>
  <c r="BY22" i="40"/>
  <c r="BX22" i="40"/>
  <c r="BW22" i="40"/>
  <c r="BV22" i="40"/>
  <c r="BU22" i="40"/>
  <c r="BT22" i="40"/>
  <c r="BS22" i="40"/>
  <c r="BR22" i="40"/>
  <c r="BQ22" i="40"/>
  <c r="BP22" i="40"/>
  <c r="BO22" i="40"/>
  <c r="BN22" i="40"/>
  <c r="BM22" i="40"/>
  <c r="BL22" i="40"/>
  <c r="BK22" i="40"/>
  <c r="BJ22" i="40"/>
  <c r="BI22" i="40"/>
  <c r="BH22" i="40"/>
  <c r="D22" i="40"/>
  <c r="DF21" i="40"/>
  <c r="DE21" i="40"/>
  <c r="DD21" i="40"/>
  <c r="DC21" i="40"/>
  <c r="DB21" i="40"/>
  <c r="DA21" i="40"/>
  <c r="CZ21" i="40"/>
  <c r="CY21" i="40"/>
  <c r="CX21" i="40"/>
  <c r="CW21" i="40"/>
  <c r="CV21" i="40"/>
  <c r="CU21" i="40"/>
  <c r="CT21" i="40"/>
  <c r="CS21" i="40"/>
  <c r="CR21" i="40"/>
  <c r="CQ21" i="40"/>
  <c r="CP21" i="40"/>
  <c r="CO21" i="40"/>
  <c r="CN21" i="40"/>
  <c r="CM21" i="40"/>
  <c r="CL21" i="40"/>
  <c r="CK21" i="40"/>
  <c r="CJ21" i="40"/>
  <c r="CI21" i="40"/>
  <c r="CH21" i="40"/>
  <c r="CF21" i="40"/>
  <c r="CE21" i="40"/>
  <c r="CD21" i="40"/>
  <c r="CC21" i="40"/>
  <c r="CB21" i="40"/>
  <c r="CA21" i="40"/>
  <c r="BZ21" i="40"/>
  <c r="BY21" i="40"/>
  <c r="BX21" i="40"/>
  <c r="BW21" i="40"/>
  <c r="BV21" i="40"/>
  <c r="BU21" i="40"/>
  <c r="BT21" i="40"/>
  <c r="BS21" i="40"/>
  <c r="BR21" i="40"/>
  <c r="BQ21" i="40"/>
  <c r="BP21" i="40"/>
  <c r="BO21" i="40"/>
  <c r="BN21" i="40"/>
  <c r="BM21" i="40"/>
  <c r="BL21" i="40"/>
  <c r="BK21" i="40"/>
  <c r="BJ21" i="40"/>
  <c r="BI21" i="40"/>
  <c r="BH21" i="40"/>
  <c r="D21" i="40"/>
  <c r="DF20" i="40"/>
  <c r="DE20" i="40"/>
  <c r="DD20" i="40"/>
  <c r="DC20" i="40"/>
  <c r="DB20" i="40"/>
  <c r="DA20" i="40"/>
  <c r="CZ20" i="40"/>
  <c r="CY20" i="40"/>
  <c r="CX20" i="40"/>
  <c r="CW20" i="40"/>
  <c r="CV20" i="40"/>
  <c r="CU20" i="40"/>
  <c r="CT20" i="40"/>
  <c r="CS20" i="40"/>
  <c r="CR20" i="40"/>
  <c r="CQ20" i="40"/>
  <c r="CP20" i="40"/>
  <c r="CO20" i="40"/>
  <c r="CN20" i="40"/>
  <c r="CM20" i="40"/>
  <c r="CL20" i="40"/>
  <c r="CK20" i="40"/>
  <c r="CJ20" i="40"/>
  <c r="CI20" i="40"/>
  <c r="CH20" i="40"/>
  <c r="CF20" i="40"/>
  <c r="CE20" i="40"/>
  <c r="CD20" i="40"/>
  <c r="CC20" i="40"/>
  <c r="CB20" i="40"/>
  <c r="CA20" i="40"/>
  <c r="BZ20" i="40"/>
  <c r="BY20" i="40"/>
  <c r="BX20" i="40"/>
  <c r="BW20" i="40"/>
  <c r="BV20" i="40"/>
  <c r="BU20" i="40"/>
  <c r="BT20" i="40"/>
  <c r="BS20" i="40"/>
  <c r="BR20" i="40"/>
  <c r="BQ20" i="40"/>
  <c r="BP20" i="40"/>
  <c r="BO20" i="40"/>
  <c r="BN20" i="40"/>
  <c r="BM20" i="40"/>
  <c r="BL20" i="40"/>
  <c r="BK20" i="40"/>
  <c r="BJ20" i="40"/>
  <c r="BI20" i="40"/>
  <c r="BH20" i="40"/>
  <c r="D20" i="40"/>
  <c r="DF19" i="40"/>
  <c r="DE19" i="40"/>
  <c r="DD19" i="40"/>
  <c r="DC19" i="40"/>
  <c r="DB19" i="40"/>
  <c r="DA19" i="40"/>
  <c r="CZ19" i="40"/>
  <c r="CY19" i="40"/>
  <c r="CX19" i="40"/>
  <c r="CW19" i="40"/>
  <c r="CV19" i="40"/>
  <c r="CU19" i="40"/>
  <c r="CT19" i="40"/>
  <c r="CS19" i="40"/>
  <c r="CR19" i="40"/>
  <c r="CQ19" i="40"/>
  <c r="CP19" i="40"/>
  <c r="CO19" i="40"/>
  <c r="CN19" i="40"/>
  <c r="CM19" i="40"/>
  <c r="CL19" i="40"/>
  <c r="CK19" i="40"/>
  <c r="CJ19" i="40"/>
  <c r="CI19" i="40"/>
  <c r="CH19" i="40"/>
  <c r="CF19" i="40"/>
  <c r="CE19" i="40"/>
  <c r="CD19" i="40"/>
  <c r="CC19" i="40"/>
  <c r="CB19" i="40"/>
  <c r="CA19" i="40"/>
  <c r="BZ19" i="40"/>
  <c r="BY19" i="40"/>
  <c r="BX19" i="40"/>
  <c r="BW19" i="40"/>
  <c r="BV19" i="40"/>
  <c r="BU19" i="40"/>
  <c r="BT19" i="40"/>
  <c r="BS19" i="40"/>
  <c r="BR19" i="40"/>
  <c r="BQ19" i="40"/>
  <c r="BP19" i="40"/>
  <c r="BO19" i="40"/>
  <c r="BN19" i="40"/>
  <c r="BM19" i="40"/>
  <c r="BL19" i="40"/>
  <c r="BK19" i="40"/>
  <c r="BJ19" i="40"/>
  <c r="BI19" i="40"/>
  <c r="BH19" i="40"/>
  <c r="D19" i="40"/>
  <c r="DF18" i="40"/>
  <c r="DE18" i="40"/>
  <c r="DD18" i="40"/>
  <c r="DC18" i="40"/>
  <c r="DB18" i="40"/>
  <c r="DA18" i="40"/>
  <c r="CZ18" i="40"/>
  <c r="CY18" i="40"/>
  <c r="CX18" i="40"/>
  <c r="CW18" i="40"/>
  <c r="CV18" i="40"/>
  <c r="CU18" i="40"/>
  <c r="CT18" i="40"/>
  <c r="CS18" i="40"/>
  <c r="CR18" i="40"/>
  <c r="CQ18" i="40"/>
  <c r="CP18" i="40"/>
  <c r="CO18" i="40"/>
  <c r="CN18" i="40"/>
  <c r="CM18" i="40"/>
  <c r="CL18" i="40"/>
  <c r="CK18" i="40"/>
  <c r="CJ18" i="40"/>
  <c r="CI18" i="40"/>
  <c r="CH18" i="40"/>
  <c r="CF18" i="40"/>
  <c r="CE18" i="40"/>
  <c r="CD18" i="40"/>
  <c r="CC18" i="40"/>
  <c r="CB18" i="40"/>
  <c r="CA18" i="40"/>
  <c r="BZ18" i="40"/>
  <c r="BY18" i="40"/>
  <c r="BX18" i="40"/>
  <c r="BW18" i="40"/>
  <c r="BV18" i="40"/>
  <c r="BU18" i="40"/>
  <c r="BT18" i="40"/>
  <c r="BS18" i="40"/>
  <c r="BR18" i="40"/>
  <c r="BQ18" i="40"/>
  <c r="BP18" i="40"/>
  <c r="BO18" i="40"/>
  <c r="BN18" i="40"/>
  <c r="BM18" i="40"/>
  <c r="BL18" i="40"/>
  <c r="BK18" i="40"/>
  <c r="BJ18" i="40"/>
  <c r="BI18" i="40"/>
  <c r="BH18" i="40"/>
  <c r="D18" i="40"/>
  <c r="DF17" i="40"/>
  <c r="DE17" i="40"/>
  <c r="DD17" i="40"/>
  <c r="DC17" i="40"/>
  <c r="DB17" i="40"/>
  <c r="DA17" i="40"/>
  <c r="CZ17" i="40"/>
  <c r="CY17" i="40"/>
  <c r="CX17" i="40"/>
  <c r="CW17" i="40"/>
  <c r="CV17" i="40"/>
  <c r="CU17" i="40"/>
  <c r="CT17" i="40"/>
  <c r="CS17" i="40"/>
  <c r="CR17" i="40"/>
  <c r="CQ17" i="40"/>
  <c r="CP17" i="40"/>
  <c r="CO17" i="40"/>
  <c r="CN17" i="40"/>
  <c r="CM17" i="40"/>
  <c r="CL17" i="40"/>
  <c r="CK17" i="40"/>
  <c r="CJ17" i="40"/>
  <c r="CI17" i="40"/>
  <c r="CH17" i="40"/>
  <c r="CF17" i="40"/>
  <c r="CE17" i="40"/>
  <c r="CD17" i="40"/>
  <c r="CC17" i="40"/>
  <c r="CB17" i="40"/>
  <c r="CA17" i="40"/>
  <c r="BZ17" i="40"/>
  <c r="BY17" i="40"/>
  <c r="BX17" i="40"/>
  <c r="BW17" i="40"/>
  <c r="BV17" i="40"/>
  <c r="BU17" i="40"/>
  <c r="BT17" i="40"/>
  <c r="BS17" i="40"/>
  <c r="BR17" i="40"/>
  <c r="BQ17" i="40"/>
  <c r="BP17" i="40"/>
  <c r="BO17" i="40"/>
  <c r="BN17" i="40"/>
  <c r="BM17" i="40"/>
  <c r="BL17" i="40"/>
  <c r="BK17" i="40"/>
  <c r="BJ17" i="40"/>
  <c r="BI17" i="40"/>
  <c r="BH17" i="40"/>
  <c r="D17" i="40"/>
  <c r="DF16" i="40"/>
  <c r="DE16" i="40"/>
  <c r="DD16" i="40"/>
  <c r="DC16" i="40"/>
  <c r="DB16" i="40"/>
  <c r="DA16" i="40"/>
  <c r="CZ16" i="40"/>
  <c r="CY16" i="40"/>
  <c r="CX16" i="40"/>
  <c r="CW16" i="40"/>
  <c r="CV16" i="40"/>
  <c r="CU16" i="40"/>
  <c r="CT16" i="40"/>
  <c r="CS16" i="40"/>
  <c r="CR16" i="40"/>
  <c r="CQ16" i="40"/>
  <c r="CP16" i="40"/>
  <c r="CO16" i="40"/>
  <c r="CN16" i="40"/>
  <c r="CM16" i="40"/>
  <c r="CL16" i="40"/>
  <c r="CK16" i="40"/>
  <c r="CJ16" i="40"/>
  <c r="CI16" i="40"/>
  <c r="CH16" i="40"/>
  <c r="CF16" i="40"/>
  <c r="CE16" i="40"/>
  <c r="CD16" i="40"/>
  <c r="CC16" i="40"/>
  <c r="CB16" i="40"/>
  <c r="CA16" i="40"/>
  <c r="BZ16" i="40"/>
  <c r="BY16" i="40"/>
  <c r="BX16" i="40"/>
  <c r="BW16" i="40"/>
  <c r="BV16" i="40"/>
  <c r="BU16" i="40"/>
  <c r="BT16" i="40"/>
  <c r="BS16" i="40"/>
  <c r="BR16" i="40"/>
  <c r="BQ16" i="40"/>
  <c r="BP16" i="40"/>
  <c r="BO16" i="40"/>
  <c r="BN16" i="40"/>
  <c r="BM16" i="40"/>
  <c r="BL16" i="40"/>
  <c r="BK16" i="40"/>
  <c r="BJ16" i="40"/>
  <c r="BI16" i="40"/>
  <c r="BH16" i="40"/>
  <c r="D16" i="40"/>
  <c r="DF15" i="40"/>
  <c r="DE15" i="40"/>
  <c r="DD15" i="40"/>
  <c r="DC15" i="40"/>
  <c r="DB15" i="40"/>
  <c r="DA15" i="40"/>
  <c r="CZ15" i="40"/>
  <c r="CY15" i="40"/>
  <c r="CX15" i="40"/>
  <c r="CW15" i="40"/>
  <c r="CV15" i="40"/>
  <c r="CU15" i="40"/>
  <c r="CT15" i="40"/>
  <c r="CS15" i="40"/>
  <c r="CR15" i="40"/>
  <c r="CQ15" i="40"/>
  <c r="CP15" i="40"/>
  <c r="CO15" i="40"/>
  <c r="CN15" i="40"/>
  <c r="CM15" i="40"/>
  <c r="CL15" i="40"/>
  <c r="CK15" i="40"/>
  <c r="CJ15" i="40"/>
  <c r="CI15" i="40"/>
  <c r="CH15" i="40"/>
  <c r="CF15" i="40"/>
  <c r="CE15" i="40"/>
  <c r="CD15" i="40"/>
  <c r="CC15" i="40"/>
  <c r="CB15" i="40"/>
  <c r="CA15" i="40"/>
  <c r="BZ15" i="40"/>
  <c r="BY15" i="40"/>
  <c r="BX15" i="40"/>
  <c r="BW15" i="40"/>
  <c r="BV15" i="40"/>
  <c r="BU15" i="40"/>
  <c r="BT15" i="40"/>
  <c r="BS15" i="40"/>
  <c r="BR15" i="40"/>
  <c r="BQ15" i="40"/>
  <c r="BP15" i="40"/>
  <c r="BO15" i="40"/>
  <c r="BN15" i="40"/>
  <c r="BM15" i="40"/>
  <c r="BL15" i="40"/>
  <c r="BK15" i="40"/>
  <c r="BJ15" i="40"/>
  <c r="BI15" i="40"/>
  <c r="BH15" i="40"/>
  <c r="D15" i="40"/>
  <c r="DF14" i="40"/>
  <c r="DE14" i="40"/>
  <c r="DD14" i="40"/>
  <c r="DC14" i="40"/>
  <c r="DB14" i="40"/>
  <c r="DA14" i="40"/>
  <c r="CZ14" i="40"/>
  <c r="CY14" i="40"/>
  <c r="CX14" i="40"/>
  <c r="CW14" i="40"/>
  <c r="CV14" i="40"/>
  <c r="CU14" i="40"/>
  <c r="CT14" i="40"/>
  <c r="CS14" i="40"/>
  <c r="CR14" i="40"/>
  <c r="CQ14" i="40"/>
  <c r="CP14" i="40"/>
  <c r="CO14" i="40"/>
  <c r="CN14" i="40"/>
  <c r="CM14" i="40"/>
  <c r="CL14" i="40"/>
  <c r="CK14" i="40"/>
  <c r="CJ14" i="40"/>
  <c r="CI14" i="40"/>
  <c r="CH14" i="40"/>
  <c r="CF14" i="40"/>
  <c r="CE14" i="40"/>
  <c r="CD14" i="40"/>
  <c r="CC14" i="40"/>
  <c r="CB14" i="40"/>
  <c r="CA14" i="40"/>
  <c r="BZ14" i="40"/>
  <c r="BY14" i="40"/>
  <c r="BX14" i="40"/>
  <c r="BW14" i="40"/>
  <c r="BV14" i="40"/>
  <c r="BU14" i="40"/>
  <c r="BT14" i="40"/>
  <c r="BS14" i="40"/>
  <c r="BR14" i="40"/>
  <c r="BQ14" i="40"/>
  <c r="BP14" i="40"/>
  <c r="BO14" i="40"/>
  <c r="BN14" i="40"/>
  <c r="BM14" i="40"/>
  <c r="BL14" i="40"/>
  <c r="BK14" i="40"/>
  <c r="BJ14" i="40"/>
  <c r="BI14" i="40"/>
  <c r="BH14" i="40"/>
  <c r="D14" i="40"/>
  <c r="DF13" i="40"/>
  <c r="DE13" i="40"/>
  <c r="DD13" i="40"/>
  <c r="DC13" i="40"/>
  <c r="DB13" i="40"/>
  <c r="DA13" i="40"/>
  <c r="CZ13" i="40"/>
  <c r="CY13" i="40"/>
  <c r="CX13" i="40"/>
  <c r="CW13" i="40"/>
  <c r="CV13" i="40"/>
  <c r="CU13" i="40"/>
  <c r="CT13" i="40"/>
  <c r="CS13" i="40"/>
  <c r="CR13" i="40"/>
  <c r="CQ13" i="40"/>
  <c r="CP13" i="40"/>
  <c r="CO13" i="40"/>
  <c r="CN13" i="40"/>
  <c r="CM13" i="40"/>
  <c r="CL13" i="40"/>
  <c r="CK13" i="40"/>
  <c r="CJ13" i="40"/>
  <c r="CI13" i="40"/>
  <c r="CH13" i="40"/>
  <c r="CF13" i="40"/>
  <c r="CE13" i="40"/>
  <c r="CD13" i="40"/>
  <c r="CC13" i="40"/>
  <c r="CB13" i="40"/>
  <c r="CA13" i="40"/>
  <c r="BZ13" i="40"/>
  <c r="BY13" i="40"/>
  <c r="BX13" i="40"/>
  <c r="BW13" i="40"/>
  <c r="BV13" i="40"/>
  <c r="BU13" i="40"/>
  <c r="BT13" i="40"/>
  <c r="BS13" i="40"/>
  <c r="BR13" i="40"/>
  <c r="BQ13" i="40"/>
  <c r="BP13" i="40"/>
  <c r="BO13" i="40"/>
  <c r="BN13" i="40"/>
  <c r="BM13" i="40"/>
  <c r="BL13" i="40"/>
  <c r="BK13" i="40"/>
  <c r="BJ13" i="40"/>
  <c r="BI13" i="40"/>
  <c r="BH13" i="40"/>
  <c r="D13" i="40"/>
  <c r="DF12" i="40"/>
  <c r="DE12" i="40"/>
  <c r="DD12" i="40"/>
  <c r="DC12" i="40"/>
  <c r="DB12" i="40"/>
  <c r="DA12" i="40"/>
  <c r="CZ12" i="40"/>
  <c r="CY12" i="40"/>
  <c r="CX12" i="40"/>
  <c r="CW12" i="40"/>
  <c r="CV12" i="40"/>
  <c r="CU12" i="40"/>
  <c r="CT12" i="40"/>
  <c r="CS12" i="40"/>
  <c r="CR12" i="40"/>
  <c r="CQ12" i="40"/>
  <c r="CP12" i="40"/>
  <c r="CO12" i="40"/>
  <c r="CN12" i="40"/>
  <c r="CM12" i="40"/>
  <c r="CL12" i="40"/>
  <c r="CK12" i="40"/>
  <c r="CJ12" i="40"/>
  <c r="CI12" i="40"/>
  <c r="CF12" i="40"/>
  <c r="CE12" i="40"/>
  <c r="CD12" i="40"/>
  <c r="CC12" i="40"/>
  <c r="CB12" i="40"/>
  <c r="CA12" i="40"/>
  <c r="BZ12" i="40"/>
  <c r="BY12" i="40"/>
  <c r="BX12" i="40"/>
  <c r="BW12" i="40"/>
  <c r="BV12" i="40"/>
  <c r="BU12" i="40"/>
  <c r="BT12" i="40"/>
  <c r="BS12" i="40"/>
  <c r="BR12" i="40"/>
  <c r="BQ12" i="40"/>
  <c r="BP12" i="40"/>
  <c r="BO12" i="40"/>
  <c r="BN12" i="40"/>
  <c r="BM12" i="40"/>
  <c r="BL12" i="40"/>
  <c r="BK12" i="40"/>
  <c r="BJ12" i="40"/>
  <c r="BH12" i="40"/>
  <c r="D12" i="40"/>
  <c r="CD10" i="40"/>
  <c r="DD10" i="40" s="1"/>
  <c r="CA10" i="40"/>
  <c r="DA10" i="40" s="1"/>
  <c r="BY10" i="40"/>
  <c r="CY10" i="40" s="1"/>
  <c r="BV10" i="40"/>
  <c r="CV10" i="40" s="1"/>
  <c r="BS10" i="40"/>
  <c r="CS10" i="40" s="1"/>
  <c r="BQ10" i="40"/>
  <c r="CQ10" i="40" s="1"/>
  <c r="BN10" i="40"/>
  <c r="CN10" i="40" s="1"/>
  <c r="BK10" i="40"/>
  <c r="CK10" i="40" s="1"/>
  <c r="CF10" i="40"/>
  <c r="DF10" i="40" s="1"/>
  <c r="CE10" i="40"/>
  <c r="DE10" i="40" s="1"/>
  <c r="CC10" i="40"/>
  <c r="DC10" i="40" s="1"/>
  <c r="CB10" i="40"/>
  <c r="DB10" i="40" s="1"/>
  <c r="BZ10" i="40"/>
  <c r="CZ10" i="40" s="1"/>
  <c r="BX10" i="40"/>
  <c r="CX10" i="40" s="1"/>
  <c r="BW10" i="40"/>
  <c r="CW10" i="40" s="1"/>
  <c r="BU10" i="40"/>
  <c r="CU10" i="40" s="1"/>
  <c r="BT10" i="40"/>
  <c r="CT10" i="40" s="1"/>
  <c r="BR10" i="40"/>
  <c r="CR10" i="40" s="1"/>
  <c r="BP10" i="40"/>
  <c r="CP10" i="40" s="1"/>
  <c r="BO10" i="40"/>
  <c r="CO10" i="40" s="1"/>
  <c r="BM10" i="40"/>
  <c r="CM10" i="40" s="1"/>
  <c r="BL10" i="40"/>
  <c r="CL10" i="40" s="1"/>
  <c r="BJ10" i="40"/>
  <c r="CJ10" i="40" s="1"/>
  <c r="BH10" i="40"/>
  <c r="CH10" i="40" s="1"/>
  <c r="CH12" i="40" s="1"/>
  <c r="BH32" i="41"/>
  <c r="BI32" i="41"/>
  <c r="BJ32" i="41"/>
  <c r="BK32" i="41"/>
  <c r="BL32" i="41"/>
  <c r="BM32" i="41"/>
  <c r="BN32" i="41"/>
  <c r="BO32" i="41"/>
  <c r="BP32" i="41"/>
  <c r="BQ32" i="41"/>
  <c r="BR32" i="41"/>
  <c r="BS32" i="41"/>
  <c r="BT32" i="41"/>
  <c r="BU32" i="41"/>
  <c r="BV32" i="41"/>
  <c r="BW32" i="41"/>
  <c r="BX32" i="41"/>
  <c r="BY32" i="41"/>
  <c r="BZ32" i="41"/>
  <c r="CA32" i="41"/>
  <c r="CB32" i="41"/>
  <c r="CC32" i="41"/>
  <c r="CD32" i="41"/>
  <c r="CE32" i="41"/>
  <c r="CF32" i="41"/>
  <c r="CH32" i="41"/>
  <c r="CI32" i="41"/>
  <c r="CJ32" i="41"/>
  <c r="CK32" i="41"/>
  <c r="CL32" i="41"/>
  <c r="CM32" i="41"/>
  <c r="CN32" i="41"/>
  <c r="CO32" i="41"/>
  <c r="CP32" i="41"/>
  <c r="CQ32" i="41"/>
  <c r="CR32" i="41"/>
  <c r="CS32" i="41"/>
  <c r="CT32" i="41"/>
  <c r="CU32" i="41"/>
  <c r="CV32" i="41"/>
  <c r="CW32" i="41"/>
  <c r="CX32" i="41"/>
  <c r="CY32" i="41"/>
  <c r="CZ32" i="41"/>
  <c r="DA32" i="41"/>
  <c r="DB32" i="41"/>
  <c r="DC32" i="41"/>
  <c r="DD32" i="41"/>
  <c r="DE32" i="41"/>
  <c r="DF32" i="41"/>
  <c r="BH33" i="41"/>
  <c r="BI33" i="41"/>
  <c r="BJ33" i="41"/>
  <c r="BK33" i="41"/>
  <c r="BL33" i="41"/>
  <c r="BM33" i="41"/>
  <c r="BN33" i="41"/>
  <c r="BO33" i="41"/>
  <c r="BP33" i="41"/>
  <c r="BQ33" i="41"/>
  <c r="BR33" i="41"/>
  <c r="BS33" i="41"/>
  <c r="BT33" i="41"/>
  <c r="BU33" i="41"/>
  <c r="BV33" i="41"/>
  <c r="BW33" i="41"/>
  <c r="BX33" i="41"/>
  <c r="BY33" i="41"/>
  <c r="BZ33" i="41"/>
  <c r="CA33" i="41"/>
  <c r="CB33" i="41"/>
  <c r="CC33" i="41"/>
  <c r="CD33" i="41"/>
  <c r="CE33" i="41"/>
  <c r="CF33" i="41"/>
  <c r="CH33" i="41"/>
  <c r="CI33" i="41"/>
  <c r="CJ33" i="41"/>
  <c r="CK33" i="41"/>
  <c r="CL33" i="41"/>
  <c r="CM33" i="41"/>
  <c r="CN33" i="41"/>
  <c r="CO33" i="41"/>
  <c r="CP33" i="41"/>
  <c r="CQ33" i="41"/>
  <c r="CR33" i="41"/>
  <c r="CS33" i="41"/>
  <c r="CT33" i="41"/>
  <c r="CU33" i="41"/>
  <c r="CV33" i="41"/>
  <c r="CW33" i="41"/>
  <c r="CX33" i="41"/>
  <c r="CY33" i="41"/>
  <c r="CZ33" i="41"/>
  <c r="DA33" i="41"/>
  <c r="DB33" i="41"/>
  <c r="DC33" i="41"/>
  <c r="DD33" i="41"/>
  <c r="DE33" i="41"/>
  <c r="DF33" i="41"/>
  <c r="BH34" i="41"/>
  <c r="BI34" i="41"/>
  <c r="BJ34" i="41"/>
  <c r="BK34" i="41"/>
  <c r="BL34" i="41"/>
  <c r="BM34" i="41"/>
  <c r="BN34" i="41"/>
  <c r="BO34" i="41"/>
  <c r="BP34" i="41"/>
  <c r="BQ34" i="41"/>
  <c r="BR34" i="41"/>
  <c r="BS34" i="41"/>
  <c r="BT34" i="41"/>
  <c r="BU34" i="41"/>
  <c r="BV34" i="41"/>
  <c r="BW34" i="41"/>
  <c r="BX34" i="41"/>
  <c r="BY34" i="41"/>
  <c r="BZ34" i="41"/>
  <c r="CA34" i="41"/>
  <c r="CB34" i="41"/>
  <c r="CC34" i="41"/>
  <c r="CD34" i="41"/>
  <c r="CE34" i="41"/>
  <c r="CF34" i="41"/>
  <c r="CH34" i="41"/>
  <c r="CI34" i="41"/>
  <c r="CJ34" i="41"/>
  <c r="CK34" i="41"/>
  <c r="CL34" i="41"/>
  <c r="CM34" i="41"/>
  <c r="CN34" i="41"/>
  <c r="CO34" i="41"/>
  <c r="CP34" i="41"/>
  <c r="CQ34" i="41"/>
  <c r="CR34" i="41"/>
  <c r="CS34" i="41"/>
  <c r="CT34" i="41"/>
  <c r="CU34" i="41"/>
  <c r="CV34" i="41"/>
  <c r="CW34" i="41"/>
  <c r="CX34" i="41"/>
  <c r="CY34" i="41"/>
  <c r="CZ34" i="41"/>
  <c r="DA34" i="41"/>
  <c r="DB34" i="41"/>
  <c r="DC34" i="41"/>
  <c r="DD34" i="41"/>
  <c r="DE34" i="41"/>
  <c r="DF34" i="41"/>
  <c r="BH35" i="41"/>
  <c r="BI35" i="41"/>
  <c r="BJ35" i="41"/>
  <c r="BK35" i="41"/>
  <c r="BL35" i="41"/>
  <c r="BM35" i="41"/>
  <c r="BN35" i="41"/>
  <c r="BO35" i="41"/>
  <c r="BP35" i="41"/>
  <c r="BQ35" i="41"/>
  <c r="BR35" i="41"/>
  <c r="BS35" i="41"/>
  <c r="BT35" i="41"/>
  <c r="BU35" i="41"/>
  <c r="BV35" i="41"/>
  <c r="BW35" i="41"/>
  <c r="BX35" i="41"/>
  <c r="BY35" i="41"/>
  <c r="BZ35" i="41"/>
  <c r="CA35" i="41"/>
  <c r="CB35" i="41"/>
  <c r="CC35" i="41"/>
  <c r="CD35" i="41"/>
  <c r="CE35" i="41"/>
  <c r="CF35" i="41"/>
  <c r="CH35" i="41"/>
  <c r="CI35" i="41"/>
  <c r="CJ35" i="41"/>
  <c r="CK35" i="41"/>
  <c r="CL35" i="41"/>
  <c r="CM35" i="41"/>
  <c r="CN35" i="41"/>
  <c r="CO35" i="41"/>
  <c r="CP35" i="41"/>
  <c r="CQ35" i="41"/>
  <c r="CR35" i="41"/>
  <c r="CS35" i="41"/>
  <c r="CT35" i="41"/>
  <c r="CU35" i="41"/>
  <c r="CV35" i="41"/>
  <c r="CW35" i="41"/>
  <c r="CX35" i="41"/>
  <c r="CY35" i="41"/>
  <c r="CZ35" i="41"/>
  <c r="DA35" i="41"/>
  <c r="DB35" i="41"/>
  <c r="DC35" i="41"/>
  <c r="DD35" i="41"/>
  <c r="DE35" i="41"/>
  <c r="DF35" i="41"/>
  <c r="BH36" i="41"/>
  <c r="BI36" i="41"/>
  <c r="BJ36" i="41"/>
  <c r="BK36" i="41"/>
  <c r="BL36" i="41"/>
  <c r="BM36" i="41"/>
  <c r="BN36" i="41"/>
  <c r="BO36" i="41"/>
  <c r="BP36" i="41"/>
  <c r="BQ36" i="41"/>
  <c r="BR36" i="41"/>
  <c r="BS36" i="41"/>
  <c r="BT36" i="41"/>
  <c r="BU36" i="41"/>
  <c r="BV36" i="41"/>
  <c r="BW36" i="41"/>
  <c r="BX36" i="41"/>
  <c r="BY36" i="41"/>
  <c r="BZ36" i="41"/>
  <c r="CA36" i="41"/>
  <c r="CB36" i="41"/>
  <c r="CC36" i="41"/>
  <c r="CD36" i="41"/>
  <c r="CE36" i="41"/>
  <c r="CF36" i="41"/>
  <c r="CH36" i="41"/>
  <c r="CI36" i="41"/>
  <c r="CJ36" i="41"/>
  <c r="CK36" i="41"/>
  <c r="CL36" i="41"/>
  <c r="CM36" i="41"/>
  <c r="CN36" i="41"/>
  <c r="CO36" i="41"/>
  <c r="CP36" i="41"/>
  <c r="CQ36" i="41"/>
  <c r="CR36" i="41"/>
  <c r="CS36" i="41"/>
  <c r="CT36" i="41"/>
  <c r="CU36" i="41"/>
  <c r="CV36" i="41"/>
  <c r="CW36" i="41"/>
  <c r="CX36" i="41"/>
  <c r="CY36" i="41"/>
  <c r="CZ36" i="41"/>
  <c r="DA36" i="41"/>
  <c r="DB36" i="41"/>
  <c r="DC36" i="41"/>
  <c r="DD36" i="41"/>
  <c r="DE36" i="41"/>
  <c r="DF36" i="41"/>
  <c r="BH37" i="41"/>
  <c r="BI37" i="41"/>
  <c r="BJ37" i="41"/>
  <c r="BK37" i="41"/>
  <c r="BL37" i="41"/>
  <c r="BM37" i="41"/>
  <c r="BN37" i="41"/>
  <c r="BO37" i="41"/>
  <c r="BP37" i="41"/>
  <c r="BQ37" i="41"/>
  <c r="BR37" i="41"/>
  <c r="BS37" i="41"/>
  <c r="BT37" i="41"/>
  <c r="BU37" i="41"/>
  <c r="BV37" i="41"/>
  <c r="BW37" i="41"/>
  <c r="BX37" i="41"/>
  <c r="BY37" i="41"/>
  <c r="BZ37" i="41"/>
  <c r="CA37" i="41"/>
  <c r="CB37" i="41"/>
  <c r="CC37" i="41"/>
  <c r="CD37" i="41"/>
  <c r="CE37" i="41"/>
  <c r="CF37" i="41"/>
  <c r="CH37" i="41"/>
  <c r="CI37" i="41"/>
  <c r="CJ37" i="41"/>
  <c r="CK37" i="41"/>
  <c r="CL37" i="41"/>
  <c r="CM37" i="41"/>
  <c r="CN37" i="41"/>
  <c r="CO37" i="41"/>
  <c r="CP37" i="41"/>
  <c r="CQ37" i="41"/>
  <c r="CR37" i="41"/>
  <c r="CS37" i="41"/>
  <c r="CT37" i="41"/>
  <c r="CU37" i="41"/>
  <c r="CV37" i="41"/>
  <c r="CW37" i="41"/>
  <c r="CX37" i="41"/>
  <c r="CY37" i="41"/>
  <c r="CZ37" i="41"/>
  <c r="DA37" i="41"/>
  <c r="DB37" i="41"/>
  <c r="DC37" i="41"/>
  <c r="DD37" i="41"/>
  <c r="DE37" i="41"/>
  <c r="DF37" i="41"/>
  <c r="BH38" i="41"/>
  <c r="BI38" i="41"/>
  <c r="BJ38" i="41"/>
  <c r="BK38" i="41"/>
  <c r="BL38" i="41"/>
  <c r="BM38" i="41"/>
  <c r="BN38" i="41"/>
  <c r="BO38" i="41"/>
  <c r="BP38" i="41"/>
  <c r="BQ38" i="41"/>
  <c r="BR38" i="41"/>
  <c r="BS38" i="41"/>
  <c r="BT38" i="41"/>
  <c r="BU38" i="41"/>
  <c r="BV38" i="41"/>
  <c r="BW38" i="41"/>
  <c r="BX38" i="41"/>
  <c r="BY38" i="41"/>
  <c r="BZ38" i="41"/>
  <c r="CA38" i="41"/>
  <c r="CB38" i="41"/>
  <c r="CC38" i="41"/>
  <c r="CD38" i="41"/>
  <c r="CE38" i="41"/>
  <c r="CF38" i="41"/>
  <c r="CH38" i="41"/>
  <c r="CI38" i="41"/>
  <c r="CJ38" i="41"/>
  <c r="CK38" i="41"/>
  <c r="CL38" i="41"/>
  <c r="CM38" i="41"/>
  <c r="CN38" i="41"/>
  <c r="CO38" i="41"/>
  <c r="CP38" i="41"/>
  <c r="CQ38" i="41"/>
  <c r="CR38" i="41"/>
  <c r="CS38" i="41"/>
  <c r="CT38" i="41"/>
  <c r="CU38" i="41"/>
  <c r="CV38" i="41"/>
  <c r="CW38" i="41"/>
  <c r="CX38" i="41"/>
  <c r="CY38" i="41"/>
  <c r="CZ38" i="41"/>
  <c r="DA38" i="41"/>
  <c r="DB38" i="41"/>
  <c r="DC38" i="41"/>
  <c r="DD38" i="41"/>
  <c r="DE38" i="41"/>
  <c r="DF38" i="41"/>
  <c r="BH39" i="41"/>
  <c r="BI39" i="41"/>
  <c r="BJ39" i="41"/>
  <c r="BK39" i="41"/>
  <c r="BL39" i="41"/>
  <c r="BM39" i="41"/>
  <c r="BN39" i="41"/>
  <c r="BO39" i="41"/>
  <c r="BP39" i="41"/>
  <c r="BQ39" i="41"/>
  <c r="BR39" i="41"/>
  <c r="BS39" i="41"/>
  <c r="BT39" i="41"/>
  <c r="BU39" i="41"/>
  <c r="BV39" i="41"/>
  <c r="BW39" i="41"/>
  <c r="BX39" i="41"/>
  <c r="BY39" i="41"/>
  <c r="BZ39" i="41"/>
  <c r="CA39" i="41"/>
  <c r="CB39" i="41"/>
  <c r="CC39" i="41"/>
  <c r="CD39" i="41"/>
  <c r="CE39" i="41"/>
  <c r="CF39" i="41"/>
  <c r="CH39" i="41"/>
  <c r="CI39" i="41"/>
  <c r="CJ39" i="41"/>
  <c r="CK39" i="41"/>
  <c r="CL39" i="41"/>
  <c r="CM39" i="41"/>
  <c r="CN39" i="41"/>
  <c r="CO39" i="41"/>
  <c r="CP39" i="41"/>
  <c r="CQ39" i="41"/>
  <c r="CR39" i="41"/>
  <c r="CS39" i="41"/>
  <c r="CT39" i="41"/>
  <c r="CU39" i="41"/>
  <c r="CV39" i="41"/>
  <c r="CW39" i="41"/>
  <c r="CX39" i="41"/>
  <c r="CY39" i="41"/>
  <c r="CZ39" i="41"/>
  <c r="DA39" i="41"/>
  <c r="DB39" i="41"/>
  <c r="DC39" i="41"/>
  <c r="DD39" i="41"/>
  <c r="DE39" i="41"/>
  <c r="DF39" i="41"/>
  <c r="BH40" i="41"/>
  <c r="BI40" i="41"/>
  <c r="BJ40" i="41"/>
  <c r="BK40" i="41"/>
  <c r="BL40" i="41"/>
  <c r="BM40" i="41"/>
  <c r="BN40" i="41"/>
  <c r="BO40" i="41"/>
  <c r="BP40" i="41"/>
  <c r="BQ40" i="41"/>
  <c r="BR40" i="41"/>
  <c r="BS40" i="41"/>
  <c r="BT40" i="41"/>
  <c r="BU40" i="41"/>
  <c r="BV40" i="41"/>
  <c r="BW40" i="41"/>
  <c r="BX40" i="41"/>
  <c r="BY40" i="41"/>
  <c r="BZ40" i="41"/>
  <c r="CA40" i="41"/>
  <c r="CB40" i="41"/>
  <c r="CC40" i="41"/>
  <c r="CD40" i="41"/>
  <c r="CE40" i="41"/>
  <c r="CF40" i="41"/>
  <c r="CH40" i="41"/>
  <c r="CI40" i="41"/>
  <c r="CJ40" i="41"/>
  <c r="CK40" i="41"/>
  <c r="CL40" i="41"/>
  <c r="CM40" i="41"/>
  <c r="CN40" i="41"/>
  <c r="CO40" i="41"/>
  <c r="CP40" i="41"/>
  <c r="CQ40" i="41"/>
  <c r="CR40" i="41"/>
  <c r="CS40" i="41"/>
  <c r="CT40" i="41"/>
  <c r="CU40" i="41"/>
  <c r="CV40" i="41"/>
  <c r="CW40" i="41"/>
  <c r="CX40" i="41"/>
  <c r="CY40" i="41"/>
  <c r="CZ40" i="41"/>
  <c r="DA40" i="41"/>
  <c r="DB40" i="41"/>
  <c r="DC40" i="41"/>
  <c r="DD40" i="41"/>
  <c r="DE40" i="41"/>
  <c r="DF40" i="41"/>
  <c r="BH41" i="41"/>
  <c r="BI41" i="41"/>
  <c r="BJ41" i="41"/>
  <c r="BK41" i="41"/>
  <c r="BL41" i="41"/>
  <c r="BM41" i="41"/>
  <c r="BN41" i="41"/>
  <c r="BO41" i="41"/>
  <c r="BP41" i="41"/>
  <c r="BQ41" i="41"/>
  <c r="BR41" i="41"/>
  <c r="BS41" i="41"/>
  <c r="BT41" i="41"/>
  <c r="BU41" i="41"/>
  <c r="BV41" i="41"/>
  <c r="BW41" i="41"/>
  <c r="BX41" i="41"/>
  <c r="BY41" i="41"/>
  <c r="BZ41" i="41"/>
  <c r="CA41" i="41"/>
  <c r="CB41" i="41"/>
  <c r="CC41" i="41"/>
  <c r="CD41" i="41"/>
  <c r="CE41" i="41"/>
  <c r="CF41" i="41"/>
  <c r="CH41" i="41"/>
  <c r="CI41" i="41"/>
  <c r="CJ41" i="41"/>
  <c r="CK41" i="41"/>
  <c r="CL41" i="41"/>
  <c r="CM41" i="41"/>
  <c r="CN41" i="41"/>
  <c r="CO41" i="41"/>
  <c r="CP41" i="41"/>
  <c r="CQ41" i="41"/>
  <c r="CR41" i="41"/>
  <c r="CS41" i="41"/>
  <c r="CT41" i="41"/>
  <c r="CU41" i="41"/>
  <c r="CV41" i="41"/>
  <c r="CW41" i="41"/>
  <c r="CX41" i="41"/>
  <c r="CY41" i="41"/>
  <c r="CZ41" i="41"/>
  <c r="DA41" i="41"/>
  <c r="DB41" i="41"/>
  <c r="DC41" i="41"/>
  <c r="DD41" i="41"/>
  <c r="DE41" i="41"/>
  <c r="DF41" i="41"/>
  <c r="BH42" i="41"/>
  <c r="BI42" i="41"/>
  <c r="BJ42" i="41"/>
  <c r="BK42" i="41"/>
  <c r="BL42" i="41"/>
  <c r="BM42" i="41"/>
  <c r="BN42" i="41"/>
  <c r="BO42" i="41"/>
  <c r="BP42" i="41"/>
  <c r="BQ42" i="41"/>
  <c r="BR42" i="41"/>
  <c r="BS42" i="41"/>
  <c r="BT42" i="41"/>
  <c r="BU42" i="41"/>
  <c r="BV42" i="41"/>
  <c r="BW42" i="41"/>
  <c r="BX42" i="41"/>
  <c r="BY42" i="41"/>
  <c r="BZ42" i="41"/>
  <c r="CA42" i="41"/>
  <c r="CB42" i="41"/>
  <c r="CC42" i="41"/>
  <c r="CD42" i="41"/>
  <c r="CE42" i="41"/>
  <c r="CF42" i="41"/>
  <c r="CH42" i="41"/>
  <c r="CI42" i="41"/>
  <c r="CJ42" i="41"/>
  <c r="CK42" i="41"/>
  <c r="CL42" i="41"/>
  <c r="CM42" i="41"/>
  <c r="CN42" i="41"/>
  <c r="CO42" i="41"/>
  <c r="CP42" i="41"/>
  <c r="CQ42" i="41"/>
  <c r="CR42" i="41"/>
  <c r="CS42" i="41"/>
  <c r="CT42" i="41"/>
  <c r="CU42" i="41"/>
  <c r="CV42" i="41"/>
  <c r="CW42" i="41"/>
  <c r="CX42" i="41"/>
  <c r="CY42" i="41"/>
  <c r="CZ42" i="41"/>
  <c r="DA42" i="41"/>
  <c r="DB42" i="41"/>
  <c r="DC42" i="41"/>
  <c r="DD42" i="41"/>
  <c r="DE42" i="41"/>
  <c r="DF42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Q48" i="31"/>
  <c r="N48" i="31"/>
  <c r="B48" i="31"/>
  <c r="Q47" i="31"/>
  <c r="N47" i="31"/>
  <c r="B47" i="31"/>
  <c r="Q46" i="31"/>
  <c r="N46" i="31"/>
  <c r="B46" i="31"/>
  <c r="Q45" i="31"/>
  <c r="N45" i="31"/>
  <c r="B45" i="31"/>
  <c r="Q44" i="31"/>
  <c r="N44" i="31"/>
  <c r="B44" i="31"/>
  <c r="Q43" i="31"/>
  <c r="N43" i="31"/>
  <c r="B43" i="31"/>
  <c r="Q42" i="31"/>
  <c r="N42" i="31"/>
  <c r="B42" i="31"/>
  <c r="Q41" i="31"/>
  <c r="N41" i="31"/>
  <c r="B41" i="31"/>
  <c r="Q40" i="31"/>
  <c r="N40" i="31"/>
  <c r="B40" i="31"/>
  <c r="Q39" i="31"/>
  <c r="N39" i="31"/>
  <c r="B39" i="31"/>
  <c r="Q38" i="31"/>
  <c r="N38" i="31"/>
  <c r="B38" i="31"/>
  <c r="Q37" i="31"/>
  <c r="N37" i="31"/>
  <c r="B37" i="31"/>
  <c r="Q36" i="31"/>
  <c r="N36" i="31"/>
  <c r="B36" i="31"/>
  <c r="Q35" i="31"/>
  <c r="N35" i="31"/>
  <c r="B35" i="31"/>
  <c r="Q34" i="31"/>
  <c r="N34" i="31"/>
  <c r="B34" i="31"/>
  <c r="Q33" i="31"/>
  <c r="N33" i="31"/>
  <c r="B33" i="31"/>
  <c r="Q32" i="31"/>
  <c r="N32" i="31"/>
  <c r="B32" i="31"/>
  <c r="Q31" i="31"/>
  <c r="N31" i="31"/>
  <c r="B31" i="31"/>
  <c r="Q30" i="31"/>
  <c r="N30" i="31"/>
  <c r="B30" i="31"/>
  <c r="Q29" i="31"/>
  <c r="N29" i="31"/>
  <c r="B29" i="31"/>
  <c r="Q28" i="31"/>
  <c r="N28" i="31"/>
  <c r="B28" i="31"/>
  <c r="Q27" i="31"/>
  <c r="N27" i="31"/>
  <c r="B27" i="31"/>
  <c r="Q26" i="31"/>
  <c r="N26" i="31"/>
  <c r="B26" i="31"/>
  <c r="Q25" i="31"/>
  <c r="N25" i="31"/>
  <c r="B25" i="31"/>
  <c r="Q24" i="31"/>
  <c r="N24" i="31"/>
  <c r="B24" i="31"/>
  <c r="Q23" i="31"/>
  <c r="N23" i="31"/>
  <c r="B23" i="31"/>
  <c r="Q22" i="31"/>
  <c r="N22" i="31"/>
  <c r="B22" i="31"/>
  <c r="Q21" i="31"/>
  <c r="N21" i="31"/>
  <c r="B21" i="31"/>
  <c r="Q20" i="31"/>
  <c r="N20" i="31"/>
  <c r="B20" i="31"/>
  <c r="Q19" i="31"/>
  <c r="N19" i="31"/>
  <c r="B19" i="31"/>
  <c r="Q18" i="31"/>
  <c r="N18" i="31"/>
  <c r="B18" i="31"/>
  <c r="Q17" i="31"/>
  <c r="N17" i="31"/>
  <c r="B17" i="31"/>
  <c r="Q16" i="31"/>
  <c r="N16" i="31"/>
  <c r="B16" i="31"/>
  <c r="Q15" i="31"/>
  <c r="N15" i="31"/>
  <c r="B15" i="31"/>
  <c r="Q14" i="31"/>
  <c r="N14" i="31"/>
  <c r="B14" i="31"/>
  <c r="Q13" i="31"/>
  <c r="N13" i="31"/>
  <c r="B13" i="31"/>
  <c r="Q12" i="31"/>
  <c r="N12" i="31"/>
  <c r="B12" i="31"/>
  <c r="Q11" i="31"/>
  <c r="N11" i="31"/>
  <c r="B11" i="31"/>
  <c r="Q10" i="31"/>
  <c r="N10" i="31"/>
  <c r="B10" i="31"/>
  <c r="Q9" i="31"/>
  <c r="N9" i="31"/>
  <c r="B9" i="31"/>
  <c r="Q48" i="30"/>
  <c r="N48" i="30"/>
  <c r="B48" i="30"/>
  <c r="Q47" i="30"/>
  <c r="N47" i="30"/>
  <c r="B47" i="30"/>
  <c r="Q46" i="30"/>
  <c r="N46" i="30"/>
  <c r="B46" i="30"/>
  <c r="Q45" i="30"/>
  <c r="N45" i="30"/>
  <c r="B45" i="30"/>
  <c r="Q44" i="30"/>
  <c r="N44" i="30"/>
  <c r="B44" i="30"/>
  <c r="Q43" i="30"/>
  <c r="N43" i="30"/>
  <c r="B43" i="30"/>
  <c r="Q42" i="30"/>
  <c r="N42" i="30"/>
  <c r="B42" i="30"/>
  <c r="Q41" i="30"/>
  <c r="N41" i="30"/>
  <c r="B41" i="30"/>
  <c r="Q40" i="30"/>
  <c r="N40" i="30"/>
  <c r="B40" i="30"/>
  <c r="Q39" i="30"/>
  <c r="N39" i="30"/>
  <c r="B39" i="30"/>
  <c r="Q38" i="30"/>
  <c r="N38" i="30"/>
  <c r="B38" i="30"/>
  <c r="Q37" i="30"/>
  <c r="N37" i="30"/>
  <c r="B37" i="30"/>
  <c r="Q36" i="30"/>
  <c r="N36" i="30"/>
  <c r="B36" i="30"/>
  <c r="Q35" i="30"/>
  <c r="N35" i="30"/>
  <c r="B35" i="30"/>
  <c r="Q34" i="30"/>
  <c r="N34" i="30"/>
  <c r="B34" i="30"/>
  <c r="Q33" i="30"/>
  <c r="N33" i="30"/>
  <c r="B33" i="30"/>
  <c r="Q32" i="30"/>
  <c r="N32" i="30"/>
  <c r="B32" i="30"/>
  <c r="Q31" i="30"/>
  <c r="N31" i="30"/>
  <c r="B31" i="30"/>
  <c r="Q30" i="30"/>
  <c r="N30" i="30"/>
  <c r="B30" i="30"/>
  <c r="Q29" i="30"/>
  <c r="N29" i="30"/>
  <c r="B29" i="30"/>
  <c r="Q28" i="30"/>
  <c r="N28" i="30"/>
  <c r="B28" i="30"/>
  <c r="Q27" i="30"/>
  <c r="N27" i="30"/>
  <c r="B27" i="30"/>
  <c r="Q26" i="30"/>
  <c r="N26" i="30"/>
  <c r="B26" i="30"/>
  <c r="Q25" i="30"/>
  <c r="N25" i="30"/>
  <c r="B25" i="30"/>
  <c r="Q24" i="30"/>
  <c r="N24" i="30"/>
  <c r="B24" i="30"/>
  <c r="Q23" i="30"/>
  <c r="N23" i="30"/>
  <c r="B23" i="30"/>
  <c r="Q22" i="30"/>
  <c r="N22" i="30"/>
  <c r="B22" i="30"/>
  <c r="Q21" i="30"/>
  <c r="N21" i="30"/>
  <c r="B21" i="30"/>
  <c r="Q20" i="30"/>
  <c r="N20" i="30"/>
  <c r="B20" i="30"/>
  <c r="Q19" i="30"/>
  <c r="N19" i="30"/>
  <c r="B19" i="30"/>
  <c r="Q18" i="30"/>
  <c r="N18" i="30"/>
  <c r="B18" i="30"/>
  <c r="Q17" i="30"/>
  <c r="N17" i="30"/>
  <c r="B17" i="30"/>
  <c r="Q16" i="30"/>
  <c r="N16" i="30"/>
  <c r="B16" i="30"/>
  <c r="Q15" i="30"/>
  <c r="N15" i="30"/>
  <c r="B15" i="30"/>
  <c r="Q14" i="30"/>
  <c r="N14" i="30"/>
  <c r="B14" i="30"/>
  <c r="Q13" i="30"/>
  <c r="N13" i="30"/>
  <c r="B13" i="30"/>
  <c r="Q12" i="30"/>
  <c r="N12" i="30"/>
  <c r="B12" i="30"/>
  <c r="Q11" i="30"/>
  <c r="N11" i="30"/>
  <c r="B11" i="30"/>
  <c r="Q10" i="30"/>
  <c r="N10" i="30"/>
  <c r="B10" i="30"/>
  <c r="Q9" i="30"/>
  <c r="N9" i="30"/>
  <c r="B9" i="30"/>
  <c r="Q48" i="29"/>
  <c r="N48" i="29"/>
  <c r="B48" i="29"/>
  <c r="Q47" i="29"/>
  <c r="N47" i="29"/>
  <c r="B47" i="29"/>
  <c r="Q46" i="29"/>
  <c r="N46" i="29"/>
  <c r="B46" i="29"/>
  <c r="Q45" i="29"/>
  <c r="N45" i="29"/>
  <c r="B45" i="29"/>
  <c r="Q44" i="29"/>
  <c r="N44" i="29"/>
  <c r="B44" i="29"/>
  <c r="Q43" i="29"/>
  <c r="N43" i="29"/>
  <c r="B43" i="29"/>
  <c r="Q42" i="29"/>
  <c r="N42" i="29"/>
  <c r="B42" i="29"/>
  <c r="Q41" i="29"/>
  <c r="N41" i="29"/>
  <c r="B41" i="29"/>
  <c r="Q40" i="29"/>
  <c r="N40" i="29"/>
  <c r="B40" i="29"/>
  <c r="Q39" i="29"/>
  <c r="N39" i="29"/>
  <c r="B39" i="29"/>
  <c r="Q38" i="29"/>
  <c r="N38" i="29"/>
  <c r="B38" i="29"/>
  <c r="Q37" i="29"/>
  <c r="N37" i="29"/>
  <c r="B37" i="29"/>
  <c r="Q36" i="29"/>
  <c r="N36" i="29"/>
  <c r="B36" i="29"/>
  <c r="Q35" i="29"/>
  <c r="N35" i="29"/>
  <c r="B35" i="29"/>
  <c r="Q34" i="29"/>
  <c r="N34" i="29"/>
  <c r="B34" i="29"/>
  <c r="Q33" i="29"/>
  <c r="N33" i="29"/>
  <c r="B33" i="29"/>
  <c r="Q32" i="29"/>
  <c r="N32" i="29"/>
  <c r="B32" i="29"/>
  <c r="Q31" i="29"/>
  <c r="N31" i="29"/>
  <c r="B31" i="29"/>
  <c r="Q30" i="29"/>
  <c r="N30" i="29"/>
  <c r="B30" i="29"/>
  <c r="Q29" i="29"/>
  <c r="N29" i="29"/>
  <c r="B29" i="29"/>
  <c r="Q28" i="29"/>
  <c r="N28" i="29"/>
  <c r="B28" i="29"/>
  <c r="Q27" i="29"/>
  <c r="N27" i="29"/>
  <c r="B27" i="29"/>
  <c r="Q26" i="29"/>
  <c r="N26" i="29"/>
  <c r="B26" i="29"/>
  <c r="Q25" i="29"/>
  <c r="N25" i="29"/>
  <c r="B25" i="29"/>
  <c r="Q24" i="29"/>
  <c r="N24" i="29"/>
  <c r="B24" i="29"/>
  <c r="Q23" i="29"/>
  <c r="N23" i="29"/>
  <c r="B23" i="29"/>
  <c r="Q22" i="29"/>
  <c r="N22" i="29"/>
  <c r="B22" i="29"/>
  <c r="Q21" i="29"/>
  <c r="N21" i="29"/>
  <c r="B21" i="29"/>
  <c r="Q20" i="29"/>
  <c r="N20" i="29"/>
  <c r="B20" i="29"/>
  <c r="Q19" i="29"/>
  <c r="N19" i="29"/>
  <c r="B19" i="29"/>
  <c r="Q18" i="29"/>
  <c r="N18" i="29"/>
  <c r="B18" i="29"/>
  <c r="Q17" i="29"/>
  <c r="N17" i="29"/>
  <c r="B17" i="29"/>
  <c r="Q16" i="29"/>
  <c r="N16" i="29"/>
  <c r="B16" i="29"/>
  <c r="Q15" i="29"/>
  <c r="N15" i="29"/>
  <c r="B15" i="29"/>
  <c r="Q14" i="29"/>
  <c r="N14" i="29"/>
  <c r="B14" i="29"/>
  <c r="Q13" i="29"/>
  <c r="N13" i="29"/>
  <c r="B13" i="29"/>
  <c r="Q12" i="29"/>
  <c r="N12" i="29"/>
  <c r="B12" i="29"/>
  <c r="Q11" i="29"/>
  <c r="N11" i="29"/>
  <c r="B11" i="29"/>
  <c r="Q10" i="29"/>
  <c r="N10" i="29"/>
  <c r="B10" i="29"/>
  <c r="Q9" i="29"/>
  <c r="N9" i="29"/>
  <c r="B9" i="29"/>
  <c r="Q48" i="20"/>
  <c r="N48" i="20"/>
  <c r="B48" i="20"/>
  <c r="Q47" i="20"/>
  <c r="N47" i="20"/>
  <c r="B47" i="20"/>
  <c r="Q46" i="20"/>
  <c r="N46" i="20"/>
  <c r="B46" i="20"/>
  <c r="Q45" i="20"/>
  <c r="N45" i="20"/>
  <c r="B45" i="20"/>
  <c r="Q44" i="20"/>
  <c r="N44" i="20"/>
  <c r="B44" i="20"/>
  <c r="Q43" i="20"/>
  <c r="N43" i="20"/>
  <c r="B43" i="20"/>
  <c r="Q42" i="20"/>
  <c r="N42" i="20"/>
  <c r="B42" i="20"/>
  <c r="Q41" i="20"/>
  <c r="N41" i="20"/>
  <c r="B41" i="20"/>
  <c r="Q40" i="20"/>
  <c r="N40" i="20"/>
  <c r="B40" i="20"/>
  <c r="Q39" i="20"/>
  <c r="N39" i="20"/>
  <c r="B39" i="20"/>
  <c r="Q38" i="20"/>
  <c r="N38" i="20"/>
  <c r="B38" i="20"/>
  <c r="Q37" i="20"/>
  <c r="N37" i="20"/>
  <c r="B37" i="20"/>
  <c r="Q36" i="20"/>
  <c r="N36" i="20"/>
  <c r="B36" i="20"/>
  <c r="Q35" i="20"/>
  <c r="N35" i="20"/>
  <c r="B35" i="20"/>
  <c r="Q34" i="20"/>
  <c r="N34" i="20"/>
  <c r="B34" i="20"/>
  <c r="Q33" i="20"/>
  <c r="N33" i="20"/>
  <c r="B33" i="20"/>
  <c r="Q32" i="20"/>
  <c r="N32" i="20"/>
  <c r="B32" i="20"/>
  <c r="Q31" i="20"/>
  <c r="N31" i="20"/>
  <c r="B31" i="20"/>
  <c r="Q30" i="20"/>
  <c r="N30" i="20"/>
  <c r="B30" i="20"/>
  <c r="Q29" i="20"/>
  <c r="N29" i="20"/>
  <c r="B29" i="20"/>
  <c r="Q28" i="20"/>
  <c r="N28" i="20"/>
  <c r="B28" i="20"/>
  <c r="Q27" i="20"/>
  <c r="N27" i="20"/>
  <c r="B27" i="20"/>
  <c r="Q26" i="20"/>
  <c r="N26" i="20"/>
  <c r="B26" i="20"/>
  <c r="Q25" i="20"/>
  <c r="N25" i="20"/>
  <c r="B25" i="20"/>
  <c r="Q24" i="20"/>
  <c r="N24" i="20"/>
  <c r="B24" i="20"/>
  <c r="Q23" i="20"/>
  <c r="N23" i="20"/>
  <c r="B23" i="20"/>
  <c r="Q22" i="20"/>
  <c r="N22" i="20"/>
  <c r="B22" i="20"/>
  <c r="Q21" i="20"/>
  <c r="N21" i="20"/>
  <c r="B21" i="20"/>
  <c r="Q20" i="20"/>
  <c r="N20" i="20"/>
  <c r="B20" i="20"/>
  <c r="Q19" i="20"/>
  <c r="N19" i="20"/>
  <c r="B19" i="20"/>
  <c r="Q18" i="20"/>
  <c r="N18" i="20"/>
  <c r="B18" i="20"/>
  <c r="Q17" i="20"/>
  <c r="N17" i="20"/>
  <c r="B17" i="20"/>
  <c r="Q16" i="20"/>
  <c r="N16" i="20"/>
  <c r="B16" i="20"/>
  <c r="Q15" i="20"/>
  <c r="N15" i="20"/>
  <c r="B15" i="20"/>
  <c r="Q14" i="20"/>
  <c r="N14" i="20"/>
  <c r="B14" i="20"/>
  <c r="Q13" i="20"/>
  <c r="N13" i="20"/>
  <c r="B13" i="20"/>
  <c r="Q12" i="20"/>
  <c r="N12" i="20"/>
  <c r="B12" i="20"/>
  <c r="Q11" i="20"/>
  <c r="N11" i="20"/>
  <c r="B11" i="20"/>
  <c r="Q10" i="20"/>
  <c r="N10" i="20"/>
  <c r="B10" i="20"/>
  <c r="Q9" i="20"/>
  <c r="N9" i="20"/>
  <c r="B9" i="20"/>
  <c r="Q48" i="28"/>
  <c r="N48" i="28"/>
  <c r="B48" i="28"/>
  <c r="Q47" i="28"/>
  <c r="N47" i="28"/>
  <c r="B47" i="28"/>
  <c r="Q46" i="28"/>
  <c r="N46" i="28"/>
  <c r="B46" i="28"/>
  <c r="Q45" i="28"/>
  <c r="N45" i="28"/>
  <c r="B45" i="28"/>
  <c r="Q44" i="28"/>
  <c r="N44" i="28"/>
  <c r="B44" i="28"/>
  <c r="Q43" i="28"/>
  <c r="N43" i="28"/>
  <c r="B43" i="28"/>
  <c r="Q42" i="28"/>
  <c r="N42" i="28"/>
  <c r="B42" i="28"/>
  <c r="Q41" i="28"/>
  <c r="N41" i="28"/>
  <c r="B41" i="28"/>
  <c r="Q40" i="28"/>
  <c r="N40" i="28"/>
  <c r="B40" i="28"/>
  <c r="Q39" i="28"/>
  <c r="N39" i="28"/>
  <c r="B39" i="28"/>
  <c r="Q38" i="28"/>
  <c r="N38" i="28"/>
  <c r="B38" i="28"/>
  <c r="Q37" i="28"/>
  <c r="N37" i="28"/>
  <c r="B37" i="28"/>
  <c r="Q36" i="28"/>
  <c r="N36" i="28"/>
  <c r="B36" i="28"/>
  <c r="Q35" i="28"/>
  <c r="N35" i="28"/>
  <c r="B35" i="28"/>
  <c r="Q34" i="28"/>
  <c r="N34" i="28"/>
  <c r="B34" i="28"/>
  <c r="Q33" i="28"/>
  <c r="N33" i="28"/>
  <c r="B33" i="28"/>
  <c r="Q32" i="28"/>
  <c r="N32" i="28"/>
  <c r="B32" i="28"/>
  <c r="Q31" i="28"/>
  <c r="N31" i="28"/>
  <c r="B31" i="28"/>
  <c r="Q30" i="28"/>
  <c r="N30" i="28"/>
  <c r="B30" i="28"/>
  <c r="Q29" i="28"/>
  <c r="N29" i="28"/>
  <c r="B29" i="28"/>
  <c r="Q28" i="28"/>
  <c r="N28" i="28"/>
  <c r="B28" i="28"/>
  <c r="Q27" i="28"/>
  <c r="N27" i="28"/>
  <c r="B27" i="28"/>
  <c r="Q26" i="28"/>
  <c r="N26" i="28"/>
  <c r="B26" i="28"/>
  <c r="Q25" i="28"/>
  <c r="N25" i="28"/>
  <c r="B25" i="28"/>
  <c r="Q24" i="28"/>
  <c r="N24" i="28"/>
  <c r="B24" i="28"/>
  <c r="Q23" i="28"/>
  <c r="N23" i="28"/>
  <c r="B23" i="28"/>
  <c r="Q22" i="28"/>
  <c r="N22" i="28"/>
  <c r="B22" i="28"/>
  <c r="Q21" i="28"/>
  <c r="N21" i="28"/>
  <c r="B21" i="28"/>
  <c r="Q20" i="28"/>
  <c r="N20" i="28"/>
  <c r="B20" i="28"/>
  <c r="Q19" i="28"/>
  <c r="N19" i="28"/>
  <c r="B19" i="28"/>
  <c r="Q18" i="28"/>
  <c r="N18" i="28"/>
  <c r="B18" i="28"/>
  <c r="Q17" i="28"/>
  <c r="N17" i="28"/>
  <c r="B17" i="28"/>
  <c r="Q16" i="28"/>
  <c r="N16" i="28"/>
  <c r="B16" i="28"/>
  <c r="Q15" i="28"/>
  <c r="N15" i="28"/>
  <c r="B15" i="28"/>
  <c r="Q14" i="28"/>
  <c r="N14" i="28"/>
  <c r="B14" i="28"/>
  <c r="Q13" i="28"/>
  <c r="N13" i="28"/>
  <c r="B13" i="28"/>
  <c r="Q12" i="28"/>
  <c r="N12" i="28"/>
  <c r="B12" i="28"/>
  <c r="Q11" i="28"/>
  <c r="N11" i="28"/>
  <c r="B11" i="28"/>
  <c r="Q10" i="28"/>
  <c r="N10" i="28"/>
  <c r="B10" i="28"/>
  <c r="Q9" i="28"/>
  <c r="N9" i="28"/>
  <c r="B9" i="28"/>
  <c r="Q48" i="27"/>
  <c r="N48" i="27"/>
  <c r="B48" i="27"/>
  <c r="Q47" i="27"/>
  <c r="N47" i="27"/>
  <c r="B47" i="27"/>
  <c r="Q46" i="27"/>
  <c r="N46" i="27"/>
  <c r="B46" i="27"/>
  <c r="Q45" i="27"/>
  <c r="N45" i="27"/>
  <c r="B45" i="27"/>
  <c r="Q44" i="27"/>
  <c r="N44" i="27"/>
  <c r="B44" i="27"/>
  <c r="Q43" i="27"/>
  <c r="N43" i="27"/>
  <c r="B43" i="27"/>
  <c r="Q42" i="27"/>
  <c r="N42" i="27"/>
  <c r="B42" i="27"/>
  <c r="Q41" i="27"/>
  <c r="N41" i="27"/>
  <c r="B41" i="27"/>
  <c r="Q40" i="27"/>
  <c r="N40" i="27"/>
  <c r="B40" i="27"/>
  <c r="Q39" i="27"/>
  <c r="N39" i="27"/>
  <c r="B39" i="27"/>
  <c r="Q38" i="27"/>
  <c r="N38" i="27"/>
  <c r="B38" i="27"/>
  <c r="Q37" i="27"/>
  <c r="N37" i="27"/>
  <c r="B37" i="27"/>
  <c r="Q36" i="27"/>
  <c r="N36" i="27"/>
  <c r="B36" i="27"/>
  <c r="Q35" i="27"/>
  <c r="N35" i="27"/>
  <c r="B35" i="27"/>
  <c r="Q34" i="27"/>
  <c r="N34" i="27"/>
  <c r="B34" i="27"/>
  <c r="Q33" i="27"/>
  <c r="N33" i="27"/>
  <c r="B33" i="27"/>
  <c r="Q32" i="27"/>
  <c r="N32" i="27"/>
  <c r="B32" i="27"/>
  <c r="Q31" i="27"/>
  <c r="N31" i="27"/>
  <c r="B31" i="27"/>
  <c r="Q30" i="27"/>
  <c r="N30" i="27"/>
  <c r="B30" i="27"/>
  <c r="Q29" i="27"/>
  <c r="N29" i="27"/>
  <c r="B29" i="27"/>
  <c r="Q28" i="27"/>
  <c r="N28" i="27"/>
  <c r="B28" i="27"/>
  <c r="Q27" i="27"/>
  <c r="N27" i="27"/>
  <c r="B27" i="27"/>
  <c r="Q26" i="27"/>
  <c r="N26" i="27"/>
  <c r="B26" i="27"/>
  <c r="Q25" i="27"/>
  <c r="N25" i="27"/>
  <c r="B25" i="27"/>
  <c r="Q24" i="27"/>
  <c r="N24" i="27"/>
  <c r="B24" i="27"/>
  <c r="Q23" i="27"/>
  <c r="N23" i="27"/>
  <c r="B23" i="27"/>
  <c r="Q22" i="27"/>
  <c r="N22" i="27"/>
  <c r="B22" i="27"/>
  <c r="Q21" i="27"/>
  <c r="N21" i="27"/>
  <c r="B21" i="27"/>
  <c r="Q20" i="27"/>
  <c r="N20" i="27"/>
  <c r="B20" i="27"/>
  <c r="Q19" i="27"/>
  <c r="N19" i="27"/>
  <c r="B19" i="27"/>
  <c r="Q18" i="27"/>
  <c r="N18" i="27"/>
  <c r="B18" i="27"/>
  <c r="Q17" i="27"/>
  <c r="N17" i="27"/>
  <c r="B17" i="27"/>
  <c r="Q16" i="27"/>
  <c r="N16" i="27"/>
  <c r="B16" i="27"/>
  <c r="Q15" i="27"/>
  <c r="N15" i="27"/>
  <c r="B15" i="27"/>
  <c r="Q14" i="27"/>
  <c r="N14" i="27"/>
  <c r="B14" i="27"/>
  <c r="Q13" i="27"/>
  <c r="N13" i="27"/>
  <c r="B13" i="27"/>
  <c r="Q12" i="27"/>
  <c r="N12" i="27"/>
  <c r="B12" i="27"/>
  <c r="Q11" i="27"/>
  <c r="N11" i="27"/>
  <c r="B11" i="27"/>
  <c r="Q10" i="27"/>
  <c r="N10" i="27"/>
  <c r="B10" i="27"/>
  <c r="Q9" i="27"/>
  <c r="N9" i="27"/>
  <c r="B9" i="27"/>
  <c r="Q48" i="21"/>
  <c r="N48" i="21"/>
  <c r="B48" i="21"/>
  <c r="Q47" i="21"/>
  <c r="N47" i="21"/>
  <c r="B47" i="21"/>
  <c r="Q46" i="21"/>
  <c r="N46" i="21"/>
  <c r="B46" i="21"/>
  <c r="Q45" i="21"/>
  <c r="N45" i="21"/>
  <c r="B45" i="21"/>
  <c r="Q44" i="21"/>
  <c r="N44" i="21"/>
  <c r="B44" i="21"/>
  <c r="Q43" i="21"/>
  <c r="N43" i="21"/>
  <c r="B43" i="21"/>
  <c r="Q42" i="21"/>
  <c r="N42" i="21"/>
  <c r="B42" i="21"/>
  <c r="Q41" i="21"/>
  <c r="N41" i="21"/>
  <c r="B41" i="21"/>
  <c r="Q40" i="21"/>
  <c r="N40" i="21"/>
  <c r="B40" i="21"/>
  <c r="Q39" i="21"/>
  <c r="N39" i="21"/>
  <c r="B39" i="21"/>
  <c r="Q38" i="21"/>
  <c r="N38" i="21"/>
  <c r="B38" i="21"/>
  <c r="Q37" i="21"/>
  <c r="N37" i="21"/>
  <c r="B37" i="21"/>
  <c r="Q36" i="21"/>
  <c r="N36" i="21"/>
  <c r="B36" i="21"/>
  <c r="Q35" i="21"/>
  <c r="N35" i="21"/>
  <c r="B35" i="21"/>
  <c r="Q34" i="21"/>
  <c r="N34" i="21"/>
  <c r="B34" i="21"/>
  <c r="Q33" i="21"/>
  <c r="N33" i="21"/>
  <c r="B33" i="21"/>
  <c r="Q32" i="21"/>
  <c r="N32" i="21"/>
  <c r="B32" i="21"/>
  <c r="Q31" i="21"/>
  <c r="N31" i="21"/>
  <c r="B31" i="21"/>
  <c r="Q30" i="21"/>
  <c r="N30" i="21"/>
  <c r="B30" i="21"/>
  <c r="Q29" i="21"/>
  <c r="N29" i="21"/>
  <c r="B29" i="21"/>
  <c r="Q28" i="21"/>
  <c r="N28" i="21"/>
  <c r="B28" i="21"/>
  <c r="Q27" i="21"/>
  <c r="N27" i="21"/>
  <c r="B27" i="21"/>
  <c r="Q26" i="21"/>
  <c r="N26" i="21"/>
  <c r="B26" i="21"/>
  <c r="Q25" i="21"/>
  <c r="N25" i="21"/>
  <c r="B25" i="21"/>
  <c r="Q24" i="21"/>
  <c r="N24" i="21"/>
  <c r="B24" i="21"/>
  <c r="Q23" i="21"/>
  <c r="N23" i="21"/>
  <c r="B23" i="21"/>
  <c r="Q22" i="21"/>
  <c r="N22" i="21"/>
  <c r="B22" i="21"/>
  <c r="Q21" i="21"/>
  <c r="N21" i="21"/>
  <c r="B21" i="21"/>
  <c r="Q20" i="21"/>
  <c r="N20" i="21"/>
  <c r="B20" i="21"/>
  <c r="Q19" i="21"/>
  <c r="N19" i="21"/>
  <c r="B19" i="21"/>
  <c r="Q18" i="21"/>
  <c r="N18" i="21"/>
  <c r="B18" i="21"/>
  <c r="Q17" i="21"/>
  <c r="N17" i="21"/>
  <c r="B17" i="21"/>
  <c r="Q16" i="21"/>
  <c r="N16" i="21"/>
  <c r="B16" i="21"/>
  <c r="Q15" i="21"/>
  <c r="N15" i="21"/>
  <c r="B15" i="21"/>
  <c r="Q14" i="21"/>
  <c r="N14" i="21"/>
  <c r="B14" i="21"/>
  <c r="Q13" i="21"/>
  <c r="N13" i="21"/>
  <c r="B13" i="21"/>
  <c r="Q12" i="21"/>
  <c r="N12" i="21"/>
  <c r="B12" i="21"/>
  <c r="Q11" i="21"/>
  <c r="N11" i="21"/>
  <c r="B11" i="21"/>
  <c r="Q10" i="21"/>
  <c r="N10" i="21"/>
  <c r="B10" i="21"/>
  <c r="Q9" i="21"/>
  <c r="N9" i="21"/>
  <c r="B9" i="21"/>
  <c r="Q48" i="22"/>
  <c r="N48" i="22"/>
  <c r="B48" i="22"/>
  <c r="Q47" i="22"/>
  <c r="N47" i="22"/>
  <c r="B47" i="22"/>
  <c r="Q46" i="22"/>
  <c r="N46" i="22"/>
  <c r="B46" i="22"/>
  <c r="Q45" i="22"/>
  <c r="N45" i="22"/>
  <c r="B45" i="22"/>
  <c r="Q44" i="22"/>
  <c r="N44" i="22"/>
  <c r="B44" i="22"/>
  <c r="Q43" i="22"/>
  <c r="N43" i="22"/>
  <c r="B43" i="22"/>
  <c r="Q42" i="22"/>
  <c r="N42" i="22"/>
  <c r="B42" i="22"/>
  <c r="Q41" i="22"/>
  <c r="N41" i="22"/>
  <c r="B41" i="22"/>
  <c r="Q40" i="22"/>
  <c r="N40" i="22"/>
  <c r="B40" i="22"/>
  <c r="Q39" i="22"/>
  <c r="N39" i="22"/>
  <c r="B39" i="22"/>
  <c r="Q38" i="22"/>
  <c r="N38" i="22"/>
  <c r="B38" i="22"/>
  <c r="Q37" i="22"/>
  <c r="N37" i="22"/>
  <c r="B37" i="22"/>
  <c r="Q36" i="22"/>
  <c r="N36" i="22"/>
  <c r="B36" i="22"/>
  <c r="Q35" i="22"/>
  <c r="N35" i="22"/>
  <c r="B35" i="22"/>
  <c r="Q34" i="22"/>
  <c r="N34" i="22"/>
  <c r="B34" i="22"/>
  <c r="Q33" i="22"/>
  <c r="N33" i="22"/>
  <c r="B33" i="22"/>
  <c r="Q32" i="22"/>
  <c r="N32" i="22"/>
  <c r="B32" i="22"/>
  <c r="Q31" i="22"/>
  <c r="N31" i="22"/>
  <c r="B31" i="22"/>
  <c r="Q30" i="22"/>
  <c r="N30" i="22"/>
  <c r="B30" i="22"/>
  <c r="Q29" i="22"/>
  <c r="N29" i="22"/>
  <c r="B29" i="22"/>
  <c r="Q28" i="22"/>
  <c r="N28" i="22"/>
  <c r="B28" i="22"/>
  <c r="Q27" i="22"/>
  <c r="N27" i="22"/>
  <c r="B27" i="22"/>
  <c r="Q26" i="22"/>
  <c r="N26" i="22"/>
  <c r="B26" i="22"/>
  <c r="Q25" i="22"/>
  <c r="N25" i="22"/>
  <c r="B25" i="22"/>
  <c r="Q24" i="22"/>
  <c r="N24" i="22"/>
  <c r="B24" i="22"/>
  <c r="Q23" i="22"/>
  <c r="N23" i="22"/>
  <c r="B23" i="22"/>
  <c r="Q22" i="22"/>
  <c r="N22" i="22"/>
  <c r="B22" i="22"/>
  <c r="Q21" i="22"/>
  <c r="N21" i="22"/>
  <c r="B21" i="22"/>
  <c r="Q20" i="22"/>
  <c r="N20" i="22"/>
  <c r="B20" i="22"/>
  <c r="Q19" i="22"/>
  <c r="N19" i="22"/>
  <c r="B19" i="22"/>
  <c r="Q18" i="22"/>
  <c r="N18" i="22"/>
  <c r="B18" i="22"/>
  <c r="Q17" i="22"/>
  <c r="N17" i="22"/>
  <c r="B17" i="22"/>
  <c r="Q16" i="22"/>
  <c r="N16" i="22"/>
  <c r="B16" i="22"/>
  <c r="Q15" i="22"/>
  <c r="N15" i="22"/>
  <c r="B15" i="22"/>
  <c r="Q14" i="22"/>
  <c r="N14" i="22"/>
  <c r="B14" i="22"/>
  <c r="Q13" i="22"/>
  <c r="N13" i="22"/>
  <c r="B13" i="22"/>
  <c r="Q12" i="22"/>
  <c r="N12" i="22"/>
  <c r="B12" i="22"/>
  <c r="Q11" i="22"/>
  <c r="N11" i="22"/>
  <c r="B11" i="22"/>
  <c r="Q10" i="22"/>
  <c r="N10" i="22"/>
  <c r="B10" i="22"/>
  <c r="Q9" i="22"/>
  <c r="N9" i="22"/>
  <c r="B9" i="22"/>
  <c r="N25" i="19"/>
  <c r="Q25" i="19"/>
  <c r="N26" i="19"/>
  <c r="Q26" i="19"/>
  <c r="N27" i="19"/>
  <c r="Q27" i="19"/>
  <c r="N28" i="19"/>
  <c r="Q28" i="19"/>
  <c r="N29" i="19"/>
  <c r="Q29" i="19"/>
  <c r="N30" i="19"/>
  <c r="Q30" i="19"/>
  <c r="N31" i="19"/>
  <c r="Q31" i="19"/>
  <c r="N32" i="19"/>
  <c r="Q32" i="19"/>
  <c r="N33" i="19"/>
  <c r="Q33" i="19"/>
  <c r="N34" i="19"/>
  <c r="Q34" i="19"/>
  <c r="N35" i="19"/>
  <c r="Q35" i="19"/>
  <c r="N36" i="19"/>
  <c r="Q36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N28" i="17"/>
  <c r="Q28" i="17"/>
  <c r="N29" i="17"/>
  <c r="R29" i="17" s="1"/>
  <c r="Q29" i="17"/>
  <c r="N30" i="17"/>
  <c r="Q30" i="17"/>
  <c r="R30" i="17" s="1"/>
  <c r="N31" i="17"/>
  <c r="Q31" i="17"/>
  <c r="R31" i="17" s="1"/>
  <c r="N32" i="17"/>
  <c r="Q32" i="17"/>
  <c r="N33" i="17"/>
  <c r="Q33" i="17"/>
  <c r="N34" i="17"/>
  <c r="Q34" i="17"/>
  <c r="N35" i="17"/>
  <c r="Q35" i="17"/>
  <c r="N36" i="17"/>
  <c r="Q36" i="17"/>
  <c r="N37" i="17"/>
  <c r="Q37" i="17"/>
  <c r="N38" i="17"/>
  <c r="Q38" i="17"/>
  <c r="N39" i="17"/>
  <c r="Q39" i="17"/>
  <c r="N40" i="17"/>
  <c r="Q40" i="17"/>
  <c r="N41" i="17"/>
  <c r="Q41" i="17"/>
  <c r="N42" i="17"/>
  <c r="Q42" i="17"/>
  <c r="N43" i="17"/>
  <c r="Q43" i="17"/>
  <c r="N44" i="17"/>
  <c r="Q44" i="17"/>
  <c r="N45" i="17"/>
  <c r="Q45" i="17"/>
  <c r="N46" i="17"/>
  <c r="Q46" i="17"/>
  <c r="N47" i="17"/>
  <c r="Q47" i="17"/>
  <c r="N48" i="17"/>
  <c r="Q48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8" i="32"/>
  <c r="B9" i="32"/>
  <c r="B10" i="32"/>
  <c r="B11" i="32"/>
  <c r="B12" i="32"/>
  <c r="B13" i="32"/>
  <c r="B14" i="32"/>
  <c r="B15" i="32"/>
  <c r="B16" i="32"/>
  <c r="B7" i="32"/>
  <c r="B9" i="18"/>
  <c r="H119" i="43"/>
  <c r="H125" i="43"/>
  <c r="H126" i="43"/>
  <c r="DH39" i="41" l="1"/>
  <c r="DK32" i="41"/>
  <c r="DK44" i="40"/>
  <c r="BD44" i="40" s="1"/>
  <c r="BI12" i="40"/>
  <c r="DK39" i="41"/>
  <c r="DK42" i="41"/>
  <c r="DK38" i="41"/>
  <c r="DK34" i="41"/>
  <c r="DH35" i="26"/>
  <c r="DH43" i="26"/>
  <c r="DK17" i="26"/>
  <c r="DK25" i="26"/>
  <c r="DK33" i="26"/>
  <c r="DK41" i="26"/>
  <c r="DK49" i="26"/>
  <c r="DK20" i="26"/>
  <c r="DK28" i="26"/>
  <c r="DK36" i="26"/>
  <c r="DK44" i="26"/>
  <c r="DH15" i="26"/>
  <c r="DH51" i="26"/>
  <c r="DH18" i="33"/>
  <c r="DH34" i="33"/>
  <c r="DH42" i="33"/>
  <c r="DH25" i="33"/>
  <c r="DH33" i="33"/>
  <c r="DH41" i="33"/>
  <c r="DH49" i="33"/>
  <c r="DH50" i="33"/>
  <c r="DH17" i="33"/>
  <c r="DH26" i="33"/>
  <c r="DK14" i="33"/>
  <c r="DK16" i="33"/>
  <c r="DK18" i="33"/>
  <c r="DK22" i="33"/>
  <c r="DK24" i="33"/>
  <c r="DK26" i="33"/>
  <c r="DK30" i="33"/>
  <c r="DK32" i="33"/>
  <c r="DK34" i="33"/>
  <c r="DK38" i="33"/>
  <c r="DK40" i="33"/>
  <c r="DK42" i="33"/>
  <c r="DK46" i="33"/>
  <c r="DK48" i="33"/>
  <c r="DK50" i="33"/>
  <c r="DK19" i="33"/>
  <c r="DK27" i="33"/>
  <c r="DK35" i="33"/>
  <c r="DK43" i="33"/>
  <c r="DK51" i="33"/>
  <c r="DH17" i="34"/>
  <c r="DK17" i="34"/>
  <c r="DH25" i="34"/>
  <c r="DH33" i="34"/>
  <c r="DK33" i="34"/>
  <c r="DH41" i="34"/>
  <c r="DH49" i="34"/>
  <c r="DH18" i="34"/>
  <c r="DH26" i="34"/>
  <c r="DH34" i="34"/>
  <c r="DH42" i="34"/>
  <c r="DK19" i="34"/>
  <c r="DK27" i="34"/>
  <c r="DK35" i="34"/>
  <c r="DH50" i="34"/>
  <c r="DK51" i="34"/>
  <c r="AA47" i="15" s="1"/>
  <c r="DK14" i="34"/>
  <c r="DK18" i="34"/>
  <c r="DK22" i="34"/>
  <c r="DK26" i="34"/>
  <c r="DK30" i="34"/>
  <c r="DH32" i="34"/>
  <c r="DK34" i="34"/>
  <c r="DK38" i="34"/>
  <c r="DK42" i="34"/>
  <c r="DK46" i="34"/>
  <c r="DK50" i="34"/>
  <c r="DK17" i="35"/>
  <c r="DK25" i="35"/>
  <c r="DK33" i="35"/>
  <c r="DK35" i="35"/>
  <c r="DK41" i="35"/>
  <c r="DK43" i="35"/>
  <c r="DK49" i="35"/>
  <c r="DK13" i="35"/>
  <c r="DK21" i="35"/>
  <c r="DK29" i="35"/>
  <c r="DH34" i="35"/>
  <c r="DK37" i="35"/>
  <c r="DH42" i="35"/>
  <c r="DK45" i="35"/>
  <c r="DH50" i="35"/>
  <c r="DH17" i="36"/>
  <c r="DH25" i="36"/>
  <c r="DH33" i="36"/>
  <c r="DH41" i="36"/>
  <c r="DH49" i="36"/>
  <c r="DH26" i="36"/>
  <c r="DH34" i="36"/>
  <c r="DH42" i="36"/>
  <c r="DH50" i="36"/>
  <c r="DK14" i="36"/>
  <c r="DK18" i="36"/>
  <c r="DK22" i="36"/>
  <c r="DK26" i="36"/>
  <c r="DK30" i="36"/>
  <c r="DK34" i="36"/>
  <c r="DK38" i="36"/>
  <c r="DK40" i="36"/>
  <c r="DK42" i="36"/>
  <c r="DK46" i="36"/>
  <c r="DK48" i="36"/>
  <c r="DK50" i="36"/>
  <c r="DH14" i="36"/>
  <c r="DH22" i="36"/>
  <c r="DK27" i="36"/>
  <c r="DH30" i="36"/>
  <c r="DK35" i="36"/>
  <c r="DH38" i="36"/>
  <c r="DK43" i="36"/>
  <c r="DH46" i="36"/>
  <c r="DK51" i="36"/>
  <c r="DH18" i="37"/>
  <c r="DK25" i="37"/>
  <c r="DK33" i="37"/>
  <c r="DH34" i="37"/>
  <c r="DH50" i="37"/>
  <c r="DH42" i="37"/>
  <c r="DH26" i="37"/>
  <c r="DK13" i="37"/>
  <c r="DK19" i="37"/>
  <c r="DK21" i="37"/>
  <c r="DK27" i="37"/>
  <c r="DK35" i="37"/>
  <c r="DK51" i="37"/>
  <c r="DH16" i="37"/>
  <c r="DH24" i="37"/>
  <c r="DH32" i="37"/>
  <c r="DK48" i="37"/>
  <c r="DK43" i="37"/>
  <c r="DK31" i="37"/>
  <c r="DK39" i="37"/>
  <c r="DK47" i="37"/>
  <c r="DK32" i="39"/>
  <c r="DK40" i="39"/>
  <c r="DK24" i="39"/>
  <c r="DH18" i="39"/>
  <c r="DH26" i="39"/>
  <c r="DH50" i="39"/>
  <c r="DK16" i="39"/>
  <c r="DK20" i="40"/>
  <c r="DH20" i="40"/>
  <c r="DK28" i="40"/>
  <c r="DH28" i="40"/>
  <c r="DH36" i="40"/>
  <c r="DK36" i="40"/>
  <c r="DH35" i="40"/>
  <c r="DH43" i="40"/>
  <c r="DH19" i="40"/>
  <c r="DH27" i="40"/>
  <c r="DH51" i="40"/>
  <c r="R28" i="17"/>
  <c r="DK35" i="39"/>
  <c r="DH40" i="41"/>
  <c r="DK43" i="39"/>
  <c r="DK51" i="39"/>
  <c r="DH17" i="37"/>
  <c r="DH41" i="37"/>
  <c r="DK29" i="36"/>
  <c r="DK45" i="36"/>
  <c r="DK24" i="35"/>
  <c r="DK40" i="35"/>
  <c r="DK48" i="35"/>
  <c r="DK35" i="41"/>
  <c r="DK17" i="40"/>
  <c r="DK25" i="40"/>
  <c r="DK33" i="40"/>
  <c r="DK41" i="40"/>
  <c r="DK49" i="40"/>
  <c r="I45" i="15" s="1"/>
  <c r="DH17" i="39"/>
  <c r="DH25" i="39"/>
  <c r="DH33" i="39"/>
  <c r="DH41" i="39"/>
  <c r="DH49" i="39"/>
  <c r="DH15" i="38"/>
  <c r="DH16" i="38"/>
  <c r="DH23" i="38"/>
  <c r="DH24" i="38"/>
  <c r="DH31" i="38"/>
  <c r="DH32" i="38"/>
  <c r="DH39" i="38"/>
  <c r="DH40" i="38"/>
  <c r="DH47" i="38"/>
  <c r="DH48" i="38"/>
  <c r="DK15" i="37"/>
  <c r="DK23" i="37"/>
  <c r="DK14" i="26"/>
  <c r="DK16" i="26"/>
  <c r="DK18" i="26"/>
  <c r="DH19" i="26"/>
  <c r="DK22" i="26"/>
  <c r="DK26" i="26"/>
  <c r="DH27" i="26"/>
  <c r="DK30" i="26"/>
  <c r="DK34" i="26"/>
  <c r="DK38" i="26"/>
  <c r="DK42" i="26"/>
  <c r="DK46" i="26"/>
  <c r="DK50" i="26"/>
  <c r="DK45" i="38"/>
  <c r="DH25" i="37"/>
  <c r="DH33" i="37"/>
  <c r="DH49" i="37"/>
  <c r="Q45" i="15" s="1"/>
  <c r="DK13" i="36"/>
  <c r="DK21" i="36"/>
  <c r="DK37" i="36"/>
  <c r="DK16" i="35"/>
  <c r="DK32" i="35"/>
  <c r="DH24" i="36"/>
  <c r="DH32" i="36"/>
  <c r="DH40" i="36"/>
  <c r="DH48" i="36"/>
  <c r="DH19" i="35"/>
  <c r="DH27" i="35"/>
  <c r="DH35" i="35"/>
  <c r="DH43" i="35"/>
  <c r="DH51" i="35"/>
  <c r="DH16" i="34"/>
  <c r="DH24" i="34"/>
  <c r="DH40" i="34"/>
  <c r="DH48" i="34"/>
  <c r="DK35" i="26"/>
  <c r="DK43" i="26"/>
  <c r="DH42" i="41"/>
  <c r="DK15" i="39"/>
  <c r="DH42" i="39"/>
  <c r="DK17" i="38"/>
  <c r="DK29" i="38"/>
  <c r="DK33" i="38"/>
  <c r="DK41" i="38"/>
  <c r="DK49" i="38"/>
  <c r="DK25" i="36"/>
  <c r="DK33" i="36"/>
  <c r="DK41" i="36"/>
  <c r="DK49" i="36"/>
  <c r="DK20" i="35"/>
  <c r="DK28" i="35"/>
  <c r="DK36" i="35"/>
  <c r="DK44" i="35"/>
  <c r="DK17" i="33"/>
  <c r="DK25" i="33"/>
  <c r="DK33" i="33"/>
  <c r="DK41" i="33"/>
  <c r="DK49" i="33"/>
  <c r="DK31" i="39"/>
  <c r="DK21" i="38"/>
  <c r="DK34" i="37"/>
  <c r="DK38" i="37"/>
  <c r="DK17" i="36"/>
  <c r="DK13" i="40"/>
  <c r="DK21" i="40"/>
  <c r="DK29" i="40"/>
  <c r="DK37" i="40"/>
  <c r="DH44" i="40"/>
  <c r="DK45" i="40"/>
  <c r="DK14" i="39"/>
  <c r="DK18" i="39"/>
  <c r="DK22" i="39"/>
  <c r="DK26" i="39"/>
  <c r="DK30" i="39"/>
  <c r="DK34" i="39"/>
  <c r="DK38" i="39"/>
  <c r="DK42" i="39"/>
  <c r="DK46" i="39"/>
  <c r="DK48" i="39"/>
  <c r="DK50" i="39"/>
  <c r="DK16" i="38"/>
  <c r="DH19" i="38"/>
  <c r="DK20" i="38"/>
  <c r="DK24" i="38"/>
  <c r="DK28" i="38"/>
  <c r="DK32" i="38"/>
  <c r="DK36" i="38"/>
  <c r="DK40" i="38"/>
  <c r="DK44" i="38"/>
  <c r="DK48" i="38"/>
  <c r="DH38" i="41"/>
  <c r="DH34" i="41"/>
  <c r="DK23" i="39"/>
  <c r="DH34" i="39"/>
  <c r="DK39" i="39"/>
  <c r="DK47" i="39"/>
  <c r="DK13" i="38"/>
  <c r="DK37" i="38"/>
  <c r="DK14" i="37"/>
  <c r="DK18" i="37"/>
  <c r="DK22" i="37"/>
  <c r="DK26" i="37"/>
  <c r="DK30" i="37"/>
  <c r="DK42" i="37"/>
  <c r="DK46" i="37"/>
  <c r="DK50" i="37"/>
  <c r="DH36" i="41"/>
  <c r="DH32" i="41"/>
  <c r="DK16" i="40"/>
  <c r="DK24" i="40"/>
  <c r="DK32" i="40"/>
  <c r="DK40" i="40"/>
  <c r="DK42" i="40"/>
  <c r="DK48" i="40"/>
  <c r="DK25" i="38"/>
  <c r="DK15" i="34"/>
  <c r="DK23" i="34"/>
  <c r="DK25" i="34"/>
  <c r="DK31" i="34"/>
  <c r="DK39" i="34"/>
  <c r="DK41" i="34"/>
  <c r="DK47" i="34"/>
  <c r="DK49" i="34"/>
  <c r="DK15" i="33"/>
  <c r="DK23" i="33"/>
  <c r="DK31" i="33"/>
  <c r="DK39" i="33"/>
  <c r="DK47" i="33"/>
  <c r="DK13" i="26"/>
  <c r="DK21" i="26"/>
  <c r="DK29" i="26"/>
  <c r="DH34" i="26"/>
  <c r="DK37" i="26"/>
  <c r="DH42" i="26"/>
  <c r="DK45" i="26"/>
  <c r="DH18" i="40"/>
  <c r="DH26" i="40"/>
  <c r="DH34" i="40"/>
  <c r="DH42" i="40"/>
  <c r="DH50" i="40"/>
  <c r="H46" i="15" s="1"/>
  <c r="DK17" i="39"/>
  <c r="DK25" i="39"/>
  <c r="DK33" i="39"/>
  <c r="DK41" i="39"/>
  <c r="DK49" i="39"/>
  <c r="L45" i="15" s="1"/>
  <c r="DH51" i="39"/>
  <c r="K47" i="15" s="1"/>
  <c r="DK15" i="38"/>
  <c r="DK23" i="38"/>
  <c r="DK31" i="38"/>
  <c r="DK39" i="38"/>
  <c r="DK47" i="38"/>
  <c r="DK17" i="37"/>
  <c r="DK29" i="37"/>
  <c r="DK37" i="37"/>
  <c r="DK41" i="37"/>
  <c r="DK45" i="37"/>
  <c r="DK49" i="37"/>
  <c r="R45" i="15" s="1"/>
  <c r="DH51" i="37"/>
  <c r="Q47" i="15" s="1"/>
  <c r="DK20" i="36"/>
  <c r="DK28" i="36"/>
  <c r="DK36" i="36"/>
  <c r="DK44" i="36"/>
  <c r="DK15" i="35"/>
  <c r="DK19" i="35"/>
  <c r="DK23" i="35"/>
  <c r="DK27" i="35"/>
  <c r="DK31" i="35"/>
  <c r="DK39" i="35"/>
  <c r="DK47" i="35"/>
  <c r="DK13" i="33"/>
  <c r="DK21" i="33"/>
  <c r="DH27" i="33"/>
  <c r="DH35" i="33"/>
  <c r="DH43" i="33"/>
  <c r="DH51" i="33"/>
  <c r="AC47" i="15" s="1"/>
  <c r="DH41" i="41"/>
  <c r="DH37" i="41"/>
  <c r="DK14" i="40"/>
  <c r="DK22" i="40"/>
  <c r="DK30" i="40"/>
  <c r="DK38" i="40"/>
  <c r="DK46" i="40"/>
  <c r="DH19" i="39"/>
  <c r="DK19" i="39"/>
  <c r="DK20" i="39"/>
  <c r="DH27" i="39"/>
  <c r="DK27" i="39"/>
  <c r="DK28" i="39"/>
  <c r="DH35" i="39"/>
  <c r="DK36" i="39"/>
  <c r="DH43" i="39"/>
  <c r="DK44" i="39"/>
  <c r="DH17" i="38"/>
  <c r="DH18" i="38"/>
  <c r="DH25" i="38"/>
  <c r="DH26" i="38"/>
  <c r="DH33" i="38"/>
  <c r="DH34" i="38"/>
  <c r="DH41" i="38"/>
  <c r="DH42" i="38"/>
  <c r="DH49" i="38"/>
  <c r="N45" i="15" s="1"/>
  <c r="DH50" i="38"/>
  <c r="N46" i="15" s="1"/>
  <c r="DH19" i="37"/>
  <c r="DK20" i="37"/>
  <c r="DK28" i="37"/>
  <c r="DK36" i="37"/>
  <c r="DH43" i="37"/>
  <c r="DK44" i="37"/>
  <c r="DK15" i="36"/>
  <c r="DK19" i="36"/>
  <c r="DK23" i="36"/>
  <c r="DK31" i="36"/>
  <c r="DK39" i="36"/>
  <c r="DK47" i="36"/>
  <c r="DH17" i="35"/>
  <c r="DH25" i="35"/>
  <c r="DH33" i="35"/>
  <c r="DH41" i="35"/>
  <c r="DH49" i="35"/>
  <c r="W45" i="15" s="1"/>
  <c r="DK20" i="34"/>
  <c r="DK28" i="34"/>
  <c r="DH35" i="34"/>
  <c r="DK36" i="34"/>
  <c r="DH43" i="34"/>
  <c r="DK43" i="34"/>
  <c r="DK44" i="34"/>
  <c r="DH19" i="33"/>
  <c r="DK20" i="33"/>
  <c r="DK28" i="33"/>
  <c r="DK36" i="33"/>
  <c r="DK44" i="33"/>
  <c r="DK12" i="26"/>
  <c r="BD12" i="26" s="1"/>
  <c r="DK15" i="26"/>
  <c r="DK19" i="26"/>
  <c r="DK23" i="26"/>
  <c r="DK27" i="26"/>
  <c r="DK31" i="26"/>
  <c r="DK39" i="26"/>
  <c r="DK47" i="26"/>
  <c r="DH35" i="41"/>
  <c r="DH33" i="41"/>
  <c r="DK12" i="39"/>
  <c r="BD12" i="39" s="1"/>
  <c r="DH15" i="39"/>
  <c r="DH23" i="39"/>
  <c r="DH31" i="39"/>
  <c r="DH39" i="39"/>
  <c r="DH47" i="39"/>
  <c r="DH13" i="38"/>
  <c r="DH21" i="38"/>
  <c r="DH29" i="38"/>
  <c r="DH37" i="38"/>
  <c r="DK12" i="37"/>
  <c r="BD12" i="37" s="1"/>
  <c r="DH15" i="37"/>
  <c r="DH23" i="37"/>
  <c r="DK12" i="34"/>
  <c r="BD12" i="34" s="1"/>
  <c r="DH17" i="26"/>
  <c r="DH25" i="26"/>
  <c r="DH33" i="26"/>
  <c r="DH41" i="26"/>
  <c r="DH49" i="26"/>
  <c r="AF45" i="15" s="1"/>
  <c r="DH50" i="26"/>
  <c r="AF46" i="15" s="1"/>
  <c r="DK41" i="41"/>
  <c r="DK40" i="41"/>
  <c r="DK37" i="41"/>
  <c r="DK15" i="40"/>
  <c r="DK19" i="40"/>
  <c r="DK23" i="40"/>
  <c r="DK27" i="40"/>
  <c r="DK31" i="40"/>
  <c r="DK35" i="40"/>
  <c r="DK39" i="40"/>
  <c r="DK43" i="40"/>
  <c r="DK47" i="40"/>
  <c r="DK51" i="40"/>
  <c r="I47" i="15" s="1"/>
  <c r="DK13" i="39"/>
  <c r="DK21" i="39"/>
  <c r="DK29" i="39"/>
  <c r="DK37" i="39"/>
  <c r="DK45" i="39"/>
  <c r="DK19" i="38"/>
  <c r="DK27" i="38"/>
  <c r="DK35" i="38"/>
  <c r="DK43" i="38"/>
  <c r="DK51" i="38"/>
  <c r="O47" i="15" s="1"/>
  <c r="DH13" i="37"/>
  <c r="DH21" i="37"/>
  <c r="DH29" i="37"/>
  <c r="DH37" i="37"/>
  <c r="DH45" i="37"/>
  <c r="DK16" i="36"/>
  <c r="DK24" i="36"/>
  <c r="DK32" i="36"/>
  <c r="DH18" i="35"/>
  <c r="DH26" i="35"/>
  <c r="DK51" i="35"/>
  <c r="DK13" i="34"/>
  <c r="DK21" i="34"/>
  <c r="DK29" i="34"/>
  <c r="DK37" i="34"/>
  <c r="DK45" i="34"/>
  <c r="DH13" i="33"/>
  <c r="DH21" i="33"/>
  <c r="DK29" i="33"/>
  <c r="DK37" i="33"/>
  <c r="DK45" i="33"/>
  <c r="DH16" i="26"/>
  <c r="DK24" i="26"/>
  <c r="DK32" i="26"/>
  <c r="DK40" i="26"/>
  <c r="DK48" i="26"/>
  <c r="DK36" i="41"/>
  <c r="DK33" i="41"/>
  <c r="DK18" i="40"/>
  <c r="DK26" i="40"/>
  <c r="DK34" i="40"/>
  <c r="DK50" i="40"/>
  <c r="I46" i="15" s="1"/>
  <c r="DH16" i="39"/>
  <c r="DH24" i="39"/>
  <c r="DH32" i="39"/>
  <c r="DH40" i="39"/>
  <c r="DH48" i="39"/>
  <c r="DK14" i="38"/>
  <c r="DK22" i="38"/>
  <c r="DK30" i="38"/>
  <c r="DK38" i="38"/>
  <c r="DK46" i="38"/>
  <c r="DK16" i="37"/>
  <c r="DK24" i="37"/>
  <c r="DK32" i="37"/>
  <c r="DK40" i="37"/>
  <c r="DH48" i="37"/>
  <c r="DH18" i="36"/>
  <c r="DH19" i="36"/>
  <c r="DH27" i="36"/>
  <c r="DH35" i="36"/>
  <c r="DH43" i="36"/>
  <c r="DH51" i="36"/>
  <c r="T47" i="15" s="1"/>
  <c r="DK14" i="35"/>
  <c r="DK18" i="35"/>
  <c r="DK22" i="35"/>
  <c r="DK26" i="35"/>
  <c r="DK30" i="35"/>
  <c r="DK34" i="35"/>
  <c r="DK38" i="35"/>
  <c r="DK42" i="35"/>
  <c r="DK46" i="35"/>
  <c r="DK50" i="35"/>
  <c r="DK16" i="34"/>
  <c r="DK24" i="34"/>
  <c r="DK32" i="34"/>
  <c r="DK40" i="34"/>
  <c r="DK48" i="34"/>
  <c r="DH16" i="33"/>
  <c r="DH24" i="33"/>
  <c r="DH32" i="33"/>
  <c r="DH40" i="33"/>
  <c r="DH48" i="33"/>
  <c r="DH18" i="26"/>
  <c r="DH26" i="26"/>
  <c r="DK51" i="26"/>
  <c r="AG47" i="15" s="1"/>
  <c r="DK12" i="40"/>
  <c r="BD12" i="40" s="1"/>
  <c r="DH12" i="40"/>
  <c r="BC12" i="40" s="1"/>
  <c r="DH24" i="26"/>
  <c r="DH32" i="26"/>
  <c r="DH40" i="26"/>
  <c r="DH48" i="26"/>
  <c r="DH23" i="26"/>
  <c r="DH31" i="26"/>
  <c r="DH39" i="26"/>
  <c r="DH47" i="26"/>
  <c r="DH14" i="26"/>
  <c r="DH22" i="26"/>
  <c r="DH30" i="26"/>
  <c r="DH38" i="26"/>
  <c r="DH46" i="26"/>
  <c r="DH13" i="26"/>
  <c r="DH21" i="26"/>
  <c r="DH29" i="26"/>
  <c r="DH37" i="26"/>
  <c r="DH45" i="26"/>
  <c r="DH12" i="26"/>
  <c r="BC12" i="26" s="1"/>
  <c r="DH20" i="26"/>
  <c r="DH28" i="26"/>
  <c r="DH36" i="26"/>
  <c r="DH44" i="26"/>
  <c r="DK12" i="33"/>
  <c r="BD12" i="33" s="1"/>
  <c r="DH15" i="33"/>
  <c r="DH23" i="33"/>
  <c r="DH31" i="33"/>
  <c r="DH39" i="33"/>
  <c r="DH47" i="33"/>
  <c r="DH14" i="33"/>
  <c r="DH22" i="33"/>
  <c r="DH30" i="33"/>
  <c r="DH38" i="33"/>
  <c r="DH46" i="33"/>
  <c r="DH29" i="33"/>
  <c r="DH37" i="33"/>
  <c r="DH45" i="33"/>
  <c r="DH12" i="33"/>
  <c r="BC12" i="33" s="1"/>
  <c r="DH20" i="33"/>
  <c r="DH28" i="33"/>
  <c r="DH36" i="33"/>
  <c r="DH44" i="33"/>
  <c r="DH15" i="34"/>
  <c r="DH23" i="34"/>
  <c r="DH31" i="34"/>
  <c r="DH39" i="34"/>
  <c r="DH47" i="34"/>
  <c r="DH14" i="34"/>
  <c r="DH22" i="34"/>
  <c r="DH30" i="34"/>
  <c r="DH38" i="34"/>
  <c r="DH46" i="34"/>
  <c r="DH13" i="34"/>
  <c r="DH21" i="34"/>
  <c r="DH29" i="34"/>
  <c r="DH37" i="34"/>
  <c r="DH45" i="34"/>
  <c r="DH12" i="34"/>
  <c r="BC12" i="34" s="1"/>
  <c r="DH20" i="34"/>
  <c r="DH28" i="34"/>
  <c r="DH36" i="34"/>
  <c r="DH44" i="34"/>
  <c r="DH19" i="34"/>
  <c r="DH27" i="34"/>
  <c r="DH51" i="34"/>
  <c r="Z47" i="15" s="1"/>
  <c r="DK12" i="35"/>
  <c r="DH16" i="35"/>
  <c r="DH24" i="35"/>
  <c r="DH32" i="35"/>
  <c r="DH40" i="35"/>
  <c r="DH48" i="35"/>
  <c r="DH15" i="35"/>
  <c r="DH23" i="35"/>
  <c r="DH31" i="35"/>
  <c r="DH39" i="35"/>
  <c r="DH47" i="35"/>
  <c r="DH14" i="35"/>
  <c r="DH22" i="35"/>
  <c r="DH30" i="35"/>
  <c r="DH38" i="35"/>
  <c r="DH46" i="35"/>
  <c r="DH13" i="35"/>
  <c r="DH21" i="35"/>
  <c r="DH29" i="35"/>
  <c r="DH37" i="35"/>
  <c r="DH45" i="35"/>
  <c r="DH12" i="35"/>
  <c r="BC12" i="35" s="1"/>
  <c r="DH20" i="35"/>
  <c r="DH28" i="35"/>
  <c r="DH36" i="35"/>
  <c r="DH44" i="35"/>
  <c r="DK12" i="36"/>
  <c r="BD12" i="36" s="1"/>
  <c r="DH16" i="36"/>
  <c r="DH15" i="36"/>
  <c r="DH23" i="36"/>
  <c r="DH31" i="36"/>
  <c r="DH39" i="36"/>
  <c r="DH47" i="36"/>
  <c r="DH13" i="36"/>
  <c r="DH21" i="36"/>
  <c r="DH29" i="36"/>
  <c r="DH37" i="36"/>
  <c r="DH45" i="36"/>
  <c r="DH12" i="36"/>
  <c r="BC12" i="36" s="1"/>
  <c r="DH20" i="36"/>
  <c r="DH28" i="36"/>
  <c r="DH36" i="36"/>
  <c r="DH44" i="36"/>
  <c r="DH40" i="37"/>
  <c r="DH31" i="37"/>
  <c r="DH39" i="37"/>
  <c r="DH47" i="37"/>
  <c r="DH14" i="37"/>
  <c r="DH22" i="37"/>
  <c r="DH30" i="37"/>
  <c r="DH38" i="37"/>
  <c r="DH46" i="37"/>
  <c r="DH12" i="37"/>
  <c r="BC12" i="37" s="1"/>
  <c r="DH20" i="37"/>
  <c r="DH28" i="37"/>
  <c r="DH36" i="37"/>
  <c r="DH44" i="37"/>
  <c r="DH27" i="37"/>
  <c r="DH35" i="37"/>
  <c r="DK12" i="38"/>
  <c r="BD12" i="38" s="1"/>
  <c r="DK26" i="38"/>
  <c r="DK34" i="38"/>
  <c r="DK42" i="38"/>
  <c r="DK50" i="38"/>
  <c r="O46" i="15" s="1"/>
  <c r="DK18" i="38"/>
  <c r="DH14" i="38"/>
  <c r="DH22" i="38"/>
  <c r="DH30" i="38"/>
  <c r="DH38" i="38"/>
  <c r="DH46" i="38"/>
  <c r="DH45" i="38"/>
  <c r="DH12" i="38"/>
  <c r="BC12" i="38" s="1"/>
  <c r="DH20" i="38"/>
  <c r="DH28" i="38"/>
  <c r="DH36" i="38"/>
  <c r="DH44" i="38"/>
  <c r="DH27" i="38"/>
  <c r="DH35" i="38"/>
  <c r="DH43" i="38"/>
  <c r="DH51" i="38"/>
  <c r="N47" i="15" s="1"/>
  <c r="DH14" i="39"/>
  <c r="DH22" i="39"/>
  <c r="DH30" i="39"/>
  <c r="DH38" i="39"/>
  <c r="DH46" i="39"/>
  <c r="DH13" i="39"/>
  <c r="DH21" i="39"/>
  <c r="DH29" i="39"/>
  <c r="DH37" i="39"/>
  <c r="DH45" i="39"/>
  <c r="DH12" i="39"/>
  <c r="BC12" i="39" s="1"/>
  <c r="DH20" i="39"/>
  <c r="DH28" i="39"/>
  <c r="DH36" i="39"/>
  <c r="DH44" i="39"/>
  <c r="DH17" i="40"/>
  <c r="DH25" i="40"/>
  <c r="DH33" i="40"/>
  <c r="DH41" i="40"/>
  <c r="DH49" i="40"/>
  <c r="H45" i="15" s="1"/>
  <c r="DH16" i="40"/>
  <c r="DH24" i="40"/>
  <c r="DH32" i="40"/>
  <c r="DH40" i="40"/>
  <c r="DH48" i="40"/>
  <c r="DH15" i="40"/>
  <c r="DH23" i="40"/>
  <c r="DH31" i="40"/>
  <c r="DH39" i="40"/>
  <c r="DH47" i="40"/>
  <c r="DH14" i="40"/>
  <c r="DH22" i="40"/>
  <c r="DH30" i="40"/>
  <c r="DH38" i="40"/>
  <c r="DH46" i="40"/>
  <c r="DH13" i="40"/>
  <c r="DH21" i="40"/>
  <c r="DH29" i="40"/>
  <c r="DH37" i="40"/>
  <c r="DH45" i="40"/>
  <c r="G115" i="43"/>
  <c r="G114" i="43"/>
  <c r="G113" i="43"/>
  <c r="G110" i="43"/>
  <c r="G109" i="43"/>
  <c r="G108" i="43"/>
  <c r="G107" i="43"/>
  <c r="G106" i="43"/>
  <c r="G103" i="43"/>
  <c r="G102" i="43"/>
  <c r="G99" i="43"/>
  <c r="G98" i="43"/>
  <c r="G95" i="43"/>
  <c r="G94" i="43"/>
  <c r="G93" i="43"/>
  <c r="G92" i="43"/>
  <c r="G90" i="43"/>
  <c r="BC39" i="37" l="1"/>
  <c r="Q35" i="15"/>
  <c r="BC31" i="33"/>
  <c r="AC27" i="15"/>
  <c r="BC31" i="39"/>
  <c r="K27" i="15"/>
  <c r="BD44" i="35"/>
  <c r="X40" i="15"/>
  <c r="BC30" i="36"/>
  <c r="T26" i="15"/>
  <c r="BD50" i="33"/>
  <c r="AD46" i="15"/>
  <c r="BC28" i="39"/>
  <c r="K24" i="15"/>
  <c r="BC45" i="35"/>
  <c r="W41" i="15"/>
  <c r="BC42" i="39"/>
  <c r="K38" i="15"/>
  <c r="BD33" i="35"/>
  <c r="X29" i="15"/>
  <c r="BC35" i="26"/>
  <c r="AF31" i="15"/>
  <c r="BC36" i="37"/>
  <c r="Q32" i="15"/>
  <c r="BD40" i="34"/>
  <c r="AA36" i="15"/>
  <c r="BD45" i="39"/>
  <c r="L41" i="15"/>
  <c r="BD35" i="39"/>
  <c r="L31" i="15"/>
  <c r="BC44" i="36"/>
  <c r="T40" i="15"/>
  <c r="BC37" i="33"/>
  <c r="AC33" i="15"/>
  <c r="BD46" i="38"/>
  <c r="O42" i="15"/>
  <c r="BC48" i="36"/>
  <c r="T44" i="15"/>
  <c r="BD38" i="41"/>
  <c r="F34" i="15"/>
  <c r="BD41" i="34"/>
  <c r="AA37" i="15"/>
  <c r="BD26" i="39"/>
  <c r="L22" i="15"/>
  <c r="BD48" i="35"/>
  <c r="X44" i="15"/>
  <c r="BC50" i="34"/>
  <c r="Z46" i="15"/>
  <c r="BC28" i="36"/>
  <c r="T24" i="15"/>
  <c r="BC37" i="37"/>
  <c r="Q33" i="15"/>
  <c r="BC25" i="35"/>
  <c r="W21" i="15"/>
  <c r="BD41" i="39"/>
  <c r="L37" i="15"/>
  <c r="BD28" i="26"/>
  <c r="AG24" i="15"/>
  <c r="BC29" i="39"/>
  <c r="K25" i="15"/>
  <c r="BC44" i="38"/>
  <c r="N40" i="15"/>
  <c r="BC46" i="37"/>
  <c r="Q42" i="15"/>
  <c r="BC46" i="35"/>
  <c r="W42" i="15"/>
  <c r="BC32" i="35"/>
  <c r="W28" i="15"/>
  <c r="BC45" i="34"/>
  <c r="Z41" i="15"/>
  <c r="BC31" i="34"/>
  <c r="Z27" i="15"/>
  <c r="BC38" i="33"/>
  <c r="AC34" i="15"/>
  <c r="BC28" i="26"/>
  <c r="AF24" i="15"/>
  <c r="BC26" i="26"/>
  <c r="AF22" i="15"/>
  <c r="BD50" i="35"/>
  <c r="X46" i="15"/>
  <c r="BC35" i="36"/>
  <c r="T31" i="15"/>
  <c r="BD36" i="41"/>
  <c r="F32" i="15"/>
  <c r="BD37" i="34"/>
  <c r="AA33" i="15"/>
  <c r="BC29" i="37"/>
  <c r="Q25" i="15"/>
  <c r="BD40" i="41"/>
  <c r="F36" i="15"/>
  <c r="BC37" i="38"/>
  <c r="N33" i="15"/>
  <c r="BD47" i="26"/>
  <c r="AG43" i="15"/>
  <c r="BC43" i="39"/>
  <c r="K39" i="15"/>
  <c r="BD31" i="35"/>
  <c r="X27" i="15"/>
  <c r="BD41" i="37"/>
  <c r="R37" i="15"/>
  <c r="BD33" i="39"/>
  <c r="L29" i="15"/>
  <c r="BD29" i="26"/>
  <c r="AG25" i="15"/>
  <c r="BD31" i="34"/>
  <c r="AA27" i="15"/>
  <c r="BC36" i="41"/>
  <c r="E32" i="15"/>
  <c r="BD39" i="39"/>
  <c r="L35" i="15"/>
  <c r="BD31" i="39"/>
  <c r="L27" i="15"/>
  <c r="BD33" i="36"/>
  <c r="U29" i="15"/>
  <c r="BC48" i="34"/>
  <c r="Z44" i="15"/>
  <c r="BD42" i="26"/>
  <c r="AG38" i="15"/>
  <c r="BC41" i="39"/>
  <c r="K37" i="15"/>
  <c r="BD51" i="37"/>
  <c r="R47" i="15"/>
  <c r="BD46" i="36"/>
  <c r="U42" i="15"/>
  <c r="BC34" i="36"/>
  <c r="T30" i="15"/>
  <c r="BD29" i="35"/>
  <c r="X25" i="15"/>
  <c r="BD42" i="34"/>
  <c r="AA38" i="15"/>
  <c r="BD27" i="34"/>
  <c r="AA23" i="15"/>
  <c r="BD34" i="33"/>
  <c r="AD30" i="15"/>
  <c r="BC49" i="33"/>
  <c r="AC45" i="15"/>
  <c r="I40" i="15"/>
  <c r="BC46" i="38"/>
  <c r="N42" i="15"/>
  <c r="BC38" i="34"/>
  <c r="Z34" i="15"/>
  <c r="BD26" i="35"/>
  <c r="X22" i="15"/>
  <c r="BC35" i="33"/>
  <c r="AC31" i="15"/>
  <c r="BC35" i="35"/>
  <c r="W31" i="15"/>
  <c r="BD35" i="35"/>
  <c r="X31" i="15"/>
  <c r="BC43" i="26"/>
  <c r="AF39" i="15"/>
  <c r="BC44" i="37"/>
  <c r="Q40" i="15"/>
  <c r="BC44" i="34"/>
  <c r="Z40" i="15"/>
  <c r="BD48" i="34"/>
  <c r="AA44" i="15"/>
  <c r="BC26" i="38"/>
  <c r="N22" i="15"/>
  <c r="BD27" i="36"/>
  <c r="U23" i="15"/>
  <c r="BC37" i="35"/>
  <c r="W33" i="15"/>
  <c r="BC46" i="26"/>
  <c r="AF42" i="15"/>
  <c r="BD29" i="33"/>
  <c r="AD25" i="15"/>
  <c r="BD44" i="33"/>
  <c r="AD40" i="15"/>
  <c r="BD25" i="35"/>
  <c r="X21" i="15"/>
  <c r="BD34" i="41"/>
  <c r="F30" i="15"/>
  <c r="BD32" i="38"/>
  <c r="O28" i="15"/>
  <c r="BD42" i="33"/>
  <c r="AD38" i="15"/>
  <c r="BC47" i="34"/>
  <c r="Z43" i="15"/>
  <c r="BD38" i="38"/>
  <c r="O34" i="15"/>
  <c r="BC33" i="41"/>
  <c r="E29" i="15"/>
  <c r="BD47" i="35"/>
  <c r="X43" i="15"/>
  <c r="BD43" i="26"/>
  <c r="AG39" i="15"/>
  <c r="BD37" i="35"/>
  <c r="X33" i="15"/>
  <c r="BD36" i="26"/>
  <c r="AG32" i="15"/>
  <c r="BC37" i="39"/>
  <c r="K33" i="15"/>
  <c r="BD30" i="38"/>
  <c r="O26" i="15"/>
  <c r="BC35" i="41"/>
  <c r="E31" i="15"/>
  <c r="BD45" i="37"/>
  <c r="R41" i="15"/>
  <c r="BD47" i="39"/>
  <c r="L43" i="15"/>
  <c r="BC32" i="36"/>
  <c r="T28" i="15"/>
  <c r="BC26" i="39"/>
  <c r="K22" i="15"/>
  <c r="BD46" i="34"/>
  <c r="AA42" i="15"/>
  <c r="BD35" i="34"/>
  <c r="AA31" i="15"/>
  <c r="BD42" i="38"/>
  <c r="O38" i="15"/>
  <c r="BC38" i="35"/>
  <c r="W34" i="15"/>
  <c r="BC37" i="34"/>
  <c r="Z33" i="15"/>
  <c r="BC30" i="33"/>
  <c r="AC26" i="15"/>
  <c r="BC47" i="26"/>
  <c r="AF43" i="15"/>
  <c r="BD46" i="35"/>
  <c r="X42" i="15"/>
  <c r="BC27" i="36"/>
  <c r="T23" i="15"/>
  <c r="BD48" i="26"/>
  <c r="AG44" i="15"/>
  <c r="BD29" i="34"/>
  <c r="AA25" i="15"/>
  <c r="BD41" i="41"/>
  <c r="F37" i="15"/>
  <c r="BC29" i="38"/>
  <c r="N25" i="15"/>
  <c r="BD39" i="26"/>
  <c r="AG35" i="15"/>
  <c r="BD44" i="34"/>
  <c r="AA40" i="15"/>
  <c r="BD47" i="36"/>
  <c r="U43" i="15"/>
  <c r="BD36" i="39"/>
  <c r="L32" i="15"/>
  <c r="BD27" i="35"/>
  <c r="X23" i="15"/>
  <c r="BD37" i="37"/>
  <c r="R33" i="15"/>
  <c r="BD25" i="39"/>
  <c r="L21" i="15"/>
  <c r="BD25" i="34"/>
  <c r="AA21" i="15"/>
  <c r="BD50" i="37"/>
  <c r="R46" i="15"/>
  <c r="BC34" i="39"/>
  <c r="K30" i="15"/>
  <c r="BD49" i="33"/>
  <c r="AD45" i="15"/>
  <c r="BD25" i="36"/>
  <c r="U21" i="15"/>
  <c r="BC40" i="34"/>
  <c r="Z36" i="15"/>
  <c r="BD32" i="35"/>
  <c r="X28" i="15"/>
  <c r="BD38" i="26"/>
  <c r="AG34" i="15"/>
  <c r="BC48" i="38"/>
  <c r="N44" i="15"/>
  <c r="BC33" i="39"/>
  <c r="K29" i="15"/>
  <c r="BD45" i="36"/>
  <c r="U41" i="15"/>
  <c r="BD35" i="37"/>
  <c r="R31" i="15"/>
  <c r="BD51" i="36"/>
  <c r="U47" i="15"/>
  <c r="BD42" i="36"/>
  <c r="U38" i="15"/>
  <c r="BC26" i="36"/>
  <c r="T22" i="15"/>
  <c r="BD38" i="34"/>
  <c r="AA34" i="15"/>
  <c r="BD51" i="33"/>
  <c r="AD47" i="15"/>
  <c r="BD32" i="33"/>
  <c r="AD28" i="15"/>
  <c r="BC41" i="33"/>
  <c r="AC37" i="15"/>
  <c r="BD49" i="26"/>
  <c r="AG45" i="15"/>
  <c r="BD32" i="37"/>
  <c r="R28" i="15"/>
  <c r="BC25" i="26"/>
  <c r="AF21" i="15"/>
  <c r="BC31" i="38"/>
  <c r="N27" i="15"/>
  <c r="BC38" i="38"/>
  <c r="N34" i="15"/>
  <c r="BD28" i="36"/>
  <c r="U24" i="15"/>
  <c r="BD40" i="38"/>
  <c r="O36" i="15"/>
  <c r="BC33" i="37"/>
  <c r="Q29" i="15"/>
  <c r="BD43" i="37"/>
  <c r="R39" i="15"/>
  <c r="BC41" i="34"/>
  <c r="Z37" i="15"/>
  <c r="BC40" i="37"/>
  <c r="Q36" i="15"/>
  <c r="BC25" i="38"/>
  <c r="N21" i="15"/>
  <c r="BD45" i="26"/>
  <c r="AG41" i="15"/>
  <c r="BD36" i="38"/>
  <c r="O32" i="15"/>
  <c r="BC25" i="37"/>
  <c r="Q21" i="15"/>
  <c r="BC50" i="37"/>
  <c r="Q46" i="15"/>
  <c r="BC28" i="37"/>
  <c r="Q24" i="15"/>
  <c r="BC28" i="34"/>
  <c r="Z24" i="15"/>
  <c r="BC38" i="26"/>
  <c r="AF34" i="15"/>
  <c r="BD37" i="39"/>
  <c r="L33" i="15"/>
  <c r="BD36" i="37"/>
  <c r="R32" i="15"/>
  <c r="BC42" i="26"/>
  <c r="AF38" i="15"/>
  <c r="BD38" i="37"/>
  <c r="R34" i="15"/>
  <c r="BC26" i="33"/>
  <c r="AC22" i="15"/>
  <c r="BC45" i="39"/>
  <c r="K41" i="15"/>
  <c r="BC45" i="37"/>
  <c r="Q41" i="15"/>
  <c r="BC33" i="35"/>
  <c r="W29" i="15"/>
  <c r="BD37" i="26"/>
  <c r="AG33" i="15"/>
  <c r="BD34" i="37"/>
  <c r="R30" i="15"/>
  <c r="BC50" i="36"/>
  <c r="T46" i="15"/>
  <c r="BC40" i="35"/>
  <c r="W36" i="15"/>
  <c r="BD45" i="34"/>
  <c r="AA41" i="15"/>
  <c r="BD39" i="35"/>
  <c r="X35" i="15"/>
  <c r="BC34" i="26"/>
  <c r="AF30" i="15"/>
  <c r="BC49" i="39"/>
  <c r="K45" i="15"/>
  <c r="BD48" i="36"/>
  <c r="U44" i="15"/>
  <c r="BC50" i="33"/>
  <c r="AC46" i="15"/>
  <c r="BC36" i="38"/>
  <c r="N32" i="15"/>
  <c r="BC38" i="37"/>
  <c r="Q34" i="15"/>
  <c r="BC28" i="38"/>
  <c r="N24" i="15"/>
  <c r="BD34" i="38"/>
  <c r="O30" i="15"/>
  <c r="BC30" i="37"/>
  <c r="Q26" i="15"/>
  <c r="BC45" i="36"/>
  <c r="T41" i="15"/>
  <c r="BC44" i="35"/>
  <c r="W40" i="15"/>
  <c r="BC30" i="35"/>
  <c r="W26" i="15"/>
  <c r="BC29" i="34"/>
  <c r="Z25" i="15"/>
  <c r="BC39" i="26"/>
  <c r="AF35" i="15"/>
  <c r="BC48" i="33"/>
  <c r="AC44" i="15"/>
  <c r="BD42" i="35"/>
  <c r="X38" i="15"/>
  <c r="BC48" i="39"/>
  <c r="K44" i="15"/>
  <c r="BD40" i="26"/>
  <c r="AG36" i="15"/>
  <c r="BD31" i="26"/>
  <c r="AG27" i="15"/>
  <c r="BD43" i="34"/>
  <c r="AA39" i="15"/>
  <c r="BD39" i="36"/>
  <c r="U35" i="15"/>
  <c r="BC35" i="39"/>
  <c r="K31" i="15"/>
  <c r="BC37" i="41"/>
  <c r="E33" i="15"/>
  <c r="BD29" i="37"/>
  <c r="R25" i="15"/>
  <c r="BD46" i="37"/>
  <c r="R42" i="15"/>
  <c r="BD41" i="33"/>
  <c r="AD37" i="15"/>
  <c r="BD49" i="38"/>
  <c r="O45" i="15"/>
  <c r="BD34" i="26"/>
  <c r="AG30" i="15"/>
  <c r="BC47" i="38"/>
  <c r="N43" i="15"/>
  <c r="BC25" i="39"/>
  <c r="K21" i="15"/>
  <c r="BD29" i="36"/>
  <c r="U25" i="15"/>
  <c r="BD40" i="39"/>
  <c r="L36" i="15"/>
  <c r="BD27" i="37"/>
  <c r="R23" i="15"/>
  <c r="BC46" i="36"/>
  <c r="T42" i="15"/>
  <c r="BD40" i="36"/>
  <c r="U36" i="15"/>
  <c r="BC49" i="36"/>
  <c r="T45" i="15"/>
  <c r="BD34" i="34"/>
  <c r="AA30" i="15"/>
  <c r="BC42" i="34"/>
  <c r="Z38" i="15"/>
  <c r="BD43" i="33"/>
  <c r="AD39" i="15"/>
  <c r="BD30" i="33"/>
  <c r="AD26" i="15"/>
  <c r="BC33" i="33"/>
  <c r="AC29" i="15"/>
  <c r="BD41" i="26"/>
  <c r="AG37" i="15"/>
  <c r="BC36" i="39"/>
  <c r="K32" i="15"/>
  <c r="BC40" i="26"/>
  <c r="AF36" i="15"/>
  <c r="BD27" i="38"/>
  <c r="O23" i="15"/>
  <c r="BC33" i="38"/>
  <c r="N29" i="15"/>
  <c r="BD31" i="37"/>
  <c r="R27" i="15"/>
  <c r="BC31" i="35"/>
  <c r="W27" i="15"/>
  <c r="BC32" i="26"/>
  <c r="AF28" i="15"/>
  <c r="BD32" i="36"/>
  <c r="U28" i="15"/>
  <c r="BD38" i="39"/>
  <c r="L34" i="15"/>
  <c r="BC42" i="37"/>
  <c r="Q38" i="15"/>
  <c r="BC39" i="36"/>
  <c r="T35" i="15"/>
  <c r="BD34" i="39"/>
  <c r="L30" i="15"/>
  <c r="BD45" i="35"/>
  <c r="X41" i="15"/>
  <c r="BC43" i="38"/>
  <c r="N39" i="15"/>
  <c r="BD47" i="34"/>
  <c r="AA43" i="15"/>
  <c r="BC32" i="37"/>
  <c r="Q28" i="15"/>
  <c r="BC44" i="26"/>
  <c r="AF40" i="15"/>
  <c r="BD28" i="38"/>
  <c r="O24" i="15"/>
  <c r="BD50" i="26"/>
  <c r="AG46" i="15"/>
  <c r="BD50" i="36"/>
  <c r="U46" i="15"/>
  <c r="BD40" i="33"/>
  <c r="AD36" i="15"/>
  <c r="BC39" i="34"/>
  <c r="Z35" i="15"/>
  <c r="BC43" i="36"/>
  <c r="T39" i="15"/>
  <c r="BD46" i="26"/>
  <c r="AG42" i="15"/>
  <c r="BD25" i="37"/>
  <c r="R21" i="15"/>
  <c r="BD38" i="33"/>
  <c r="AD34" i="15"/>
  <c r="BC46" i="39"/>
  <c r="K42" i="15"/>
  <c r="BD26" i="38"/>
  <c r="O22" i="15"/>
  <c r="BC37" i="36"/>
  <c r="T33" i="15"/>
  <c r="BC36" i="35"/>
  <c r="W32" i="15"/>
  <c r="BC44" i="33"/>
  <c r="AC40" i="15"/>
  <c r="BC45" i="26"/>
  <c r="AF41" i="15"/>
  <c r="BC31" i="26"/>
  <c r="AF27" i="15"/>
  <c r="BC40" i="33"/>
  <c r="AC36" i="15"/>
  <c r="BD38" i="35"/>
  <c r="X34" i="15"/>
  <c r="BC40" i="39"/>
  <c r="K36" i="15"/>
  <c r="BD32" i="26"/>
  <c r="AG28" i="15"/>
  <c r="BD27" i="26"/>
  <c r="AG23" i="15"/>
  <c r="BC43" i="34"/>
  <c r="Z39" i="15"/>
  <c r="BD31" i="36"/>
  <c r="U27" i="15"/>
  <c r="BC42" i="38"/>
  <c r="N38" i="15"/>
  <c r="BD28" i="39"/>
  <c r="L24" i="15"/>
  <c r="BC41" i="41"/>
  <c r="E37" i="15"/>
  <c r="BD47" i="33"/>
  <c r="AD43" i="15"/>
  <c r="BD42" i="37"/>
  <c r="R38" i="15"/>
  <c r="BC34" i="41"/>
  <c r="E30" i="15"/>
  <c r="BD50" i="39"/>
  <c r="L46" i="15"/>
  <c r="BD33" i="33"/>
  <c r="AD29" i="15"/>
  <c r="BD41" i="38"/>
  <c r="O37" i="15"/>
  <c r="BD37" i="36"/>
  <c r="U33" i="15"/>
  <c r="BD30" i="26"/>
  <c r="AG26" i="15"/>
  <c r="BC40" i="38"/>
  <c r="N36" i="15"/>
  <c r="BC41" i="37"/>
  <c r="Q37" i="15"/>
  <c r="BD32" i="39"/>
  <c r="L28" i="15"/>
  <c r="BD43" i="36"/>
  <c r="U39" i="15"/>
  <c r="BD38" i="36"/>
  <c r="U34" i="15"/>
  <c r="BC41" i="36"/>
  <c r="T37" i="15"/>
  <c r="BD49" i="35"/>
  <c r="X45" i="15"/>
  <c r="BC32" i="34"/>
  <c r="Z28" i="15"/>
  <c r="BC34" i="34"/>
  <c r="Z30" i="15"/>
  <c r="BD35" i="33"/>
  <c r="AD31" i="15"/>
  <c r="BD26" i="33"/>
  <c r="AD22" i="15"/>
  <c r="BC25" i="33"/>
  <c r="AC21" i="15"/>
  <c r="BD33" i="26"/>
  <c r="AG29" i="15"/>
  <c r="BC27" i="37"/>
  <c r="Q23" i="15"/>
  <c r="BD45" i="33"/>
  <c r="AD41" i="15"/>
  <c r="BD36" i="36"/>
  <c r="U32" i="15"/>
  <c r="BD44" i="38"/>
  <c r="O40" i="15"/>
  <c r="BD43" i="39"/>
  <c r="L39" i="15"/>
  <c r="BD26" i="36"/>
  <c r="U22" i="15"/>
  <c r="BC31" i="37"/>
  <c r="Q27" i="15"/>
  <c r="BC30" i="34"/>
  <c r="Z26" i="15"/>
  <c r="BD44" i="37"/>
  <c r="R40" i="15"/>
  <c r="BD36" i="35"/>
  <c r="X32" i="15"/>
  <c r="BC40" i="41"/>
  <c r="E36" i="15"/>
  <c r="BD48" i="33"/>
  <c r="AD44" i="15"/>
  <c r="BC30" i="38"/>
  <c r="N26" i="15"/>
  <c r="BC45" i="33"/>
  <c r="AC41" i="15"/>
  <c r="BC43" i="37"/>
  <c r="Q39" i="15"/>
  <c r="BD49" i="34"/>
  <c r="AA45" i="15"/>
  <c r="BD48" i="37"/>
  <c r="R44" i="15"/>
  <c r="BD33" i="34"/>
  <c r="AA29" i="15"/>
  <c r="BC31" i="36"/>
  <c r="T27" i="15"/>
  <c r="BD32" i="34"/>
  <c r="AA28" i="15"/>
  <c r="BC41" i="35"/>
  <c r="W37" i="15"/>
  <c r="BD30" i="39"/>
  <c r="L26" i="15"/>
  <c r="BD45" i="38"/>
  <c r="O41" i="15"/>
  <c r="BC34" i="37"/>
  <c r="Q30" i="15"/>
  <c r="BC33" i="34"/>
  <c r="Z29" i="15"/>
  <c r="BC36" i="36"/>
  <c r="T32" i="15"/>
  <c r="BC29" i="33"/>
  <c r="AC25" i="15"/>
  <c r="BD29" i="39"/>
  <c r="L25" i="15"/>
  <c r="BD28" i="37"/>
  <c r="R24" i="15"/>
  <c r="BD49" i="36"/>
  <c r="U45" i="15"/>
  <c r="BD33" i="37"/>
  <c r="R29" i="15"/>
  <c r="BC25" i="34"/>
  <c r="Z21" i="15"/>
  <c r="BC46" i="33"/>
  <c r="AC42" i="15"/>
  <c r="BD44" i="39"/>
  <c r="L40" i="15"/>
  <c r="BD39" i="34"/>
  <c r="AA35" i="15"/>
  <c r="BD41" i="36"/>
  <c r="U37" i="15"/>
  <c r="BD40" i="35"/>
  <c r="X36" i="15"/>
  <c r="BC42" i="36"/>
  <c r="T38" i="15"/>
  <c r="BC38" i="39"/>
  <c r="K34" i="15"/>
  <c r="BC29" i="36"/>
  <c r="T25" i="15"/>
  <c r="BC28" i="35"/>
  <c r="W24" i="15"/>
  <c r="BC36" i="33"/>
  <c r="AC32" i="15"/>
  <c r="BC47" i="33"/>
  <c r="AC43" i="15"/>
  <c r="BC37" i="26"/>
  <c r="AF33" i="15"/>
  <c r="BC32" i="33"/>
  <c r="AC28" i="15"/>
  <c r="BD34" i="35"/>
  <c r="X30" i="15"/>
  <c r="BC48" i="37"/>
  <c r="Q44" i="15"/>
  <c r="BC32" i="39"/>
  <c r="K28" i="15"/>
  <c r="BD51" i="35"/>
  <c r="X47" i="15"/>
  <c r="BD43" i="38"/>
  <c r="O39" i="15"/>
  <c r="BC41" i="26"/>
  <c r="AF37" i="15"/>
  <c r="BC47" i="39"/>
  <c r="K43" i="15"/>
  <c r="BD36" i="34"/>
  <c r="AA32" i="15"/>
  <c r="BC41" i="38"/>
  <c r="N37" i="15"/>
  <c r="BD27" i="39"/>
  <c r="L23" i="15"/>
  <c r="BD47" i="38"/>
  <c r="O43" i="15"/>
  <c r="BD39" i="33"/>
  <c r="AD35" i="15"/>
  <c r="BD25" i="38"/>
  <c r="O21" i="15"/>
  <c r="BD30" i="37"/>
  <c r="R26" i="15"/>
  <c r="BC38" i="41"/>
  <c r="E34" i="15"/>
  <c r="BD48" i="39"/>
  <c r="L44" i="15"/>
  <c r="BD25" i="33"/>
  <c r="AD21" i="15"/>
  <c r="BD33" i="38"/>
  <c r="O29" i="15"/>
  <c r="BC51" i="35"/>
  <c r="W47" i="15"/>
  <c r="BC27" i="26"/>
  <c r="AF23" i="15"/>
  <c r="BC39" i="38"/>
  <c r="N35" i="15"/>
  <c r="BD47" i="37"/>
  <c r="R43" i="15"/>
  <c r="BC38" i="36"/>
  <c r="T34" i="15"/>
  <c r="BD34" i="36"/>
  <c r="U30" i="15"/>
  <c r="BC33" i="36"/>
  <c r="T29" i="15"/>
  <c r="BD43" i="35"/>
  <c r="X39" i="15"/>
  <c r="BD30" i="34"/>
  <c r="AA26" i="15"/>
  <c r="BC26" i="34"/>
  <c r="Z22" i="15"/>
  <c r="BD27" i="33"/>
  <c r="AD23" i="15"/>
  <c r="BC42" i="33"/>
  <c r="AC38" i="15"/>
  <c r="BD25" i="26"/>
  <c r="AG21" i="15"/>
  <c r="BD32" i="41"/>
  <c r="F28" i="15"/>
  <c r="BC39" i="35"/>
  <c r="W35" i="15"/>
  <c r="BD28" i="34"/>
  <c r="AA24" i="15"/>
  <c r="BD31" i="38"/>
  <c r="O27" i="15"/>
  <c r="BD42" i="39"/>
  <c r="L38" i="15"/>
  <c r="BC26" i="37"/>
  <c r="Q22" i="15"/>
  <c r="BC49" i="34"/>
  <c r="Z45" i="15"/>
  <c r="BC47" i="36"/>
  <c r="T43" i="15"/>
  <c r="BD37" i="33"/>
  <c r="AD33" i="15"/>
  <c r="BC27" i="33"/>
  <c r="AC23" i="15"/>
  <c r="BC27" i="35"/>
  <c r="W23" i="15"/>
  <c r="BC50" i="35"/>
  <c r="W46" i="15"/>
  <c r="BC51" i="26"/>
  <c r="AF47" i="15"/>
  <c r="BC36" i="34"/>
  <c r="Z32" i="15"/>
  <c r="BD28" i="35"/>
  <c r="X24" i="15"/>
  <c r="BD46" i="33"/>
  <c r="AD42" i="15"/>
  <c r="BC29" i="35"/>
  <c r="W25" i="15"/>
  <c r="BD36" i="33"/>
  <c r="AD32" i="15"/>
  <c r="BD37" i="38"/>
  <c r="O33" i="15"/>
  <c r="BC42" i="41"/>
  <c r="E38" i="15"/>
  <c r="BD35" i="41"/>
  <c r="F31" i="15"/>
  <c r="BC42" i="35"/>
  <c r="W38" i="15"/>
  <c r="BD44" i="26"/>
  <c r="AG40" i="15"/>
  <c r="BC35" i="38"/>
  <c r="N31" i="15"/>
  <c r="BC48" i="35"/>
  <c r="W44" i="15"/>
  <c r="BC30" i="26"/>
  <c r="AF26" i="15"/>
  <c r="BD28" i="33"/>
  <c r="AD24" i="15"/>
  <c r="BC40" i="36"/>
  <c r="T36" i="15"/>
  <c r="BC50" i="39"/>
  <c r="K46" i="15"/>
  <c r="BD50" i="34"/>
  <c r="AA46" i="15"/>
  <c r="BD42" i="41"/>
  <c r="F38" i="15"/>
  <c r="BC27" i="38"/>
  <c r="N23" i="15"/>
  <c r="BC36" i="26"/>
  <c r="AF32" i="15"/>
  <c r="BD33" i="41"/>
  <c r="F29" i="15"/>
  <c r="BD37" i="41"/>
  <c r="F33" i="15"/>
  <c r="BC32" i="41"/>
  <c r="E28" i="15"/>
  <c r="BD35" i="26"/>
  <c r="AG31" i="15"/>
  <c r="BC34" i="35"/>
  <c r="W30" i="15"/>
  <c r="BD39" i="41"/>
  <c r="F35" i="15"/>
  <c r="BC44" i="39"/>
  <c r="K40" i="15"/>
  <c r="BC30" i="39"/>
  <c r="K26" i="15"/>
  <c r="BC45" i="38"/>
  <c r="N41" i="15"/>
  <c r="BC35" i="37"/>
  <c r="Q31" i="15"/>
  <c r="BC47" i="37"/>
  <c r="Q43" i="15"/>
  <c r="BC47" i="35"/>
  <c r="W43" i="15"/>
  <c r="BC27" i="34"/>
  <c r="Z23" i="15"/>
  <c r="BC46" i="34"/>
  <c r="Z42" i="15"/>
  <c r="BC28" i="33"/>
  <c r="AC24" i="15"/>
  <c r="BC39" i="33"/>
  <c r="AC35" i="15"/>
  <c r="BC29" i="26"/>
  <c r="AF25" i="15"/>
  <c r="BC48" i="26"/>
  <c r="AF44" i="15"/>
  <c r="BD30" i="35"/>
  <c r="X26" i="15"/>
  <c r="BD40" i="37"/>
  <c r="R36" i="15"/>
  <c r="BC26" i="35"/>
  <c r="W22" i="15"/>
  <c r="BD35" i="38"/>
  <c r="O31" i="15"/>
  <c r="BC33" i="26"/>
  <c r="AF29" i="15"/>
  <c r="BC39" i="39"/>
  <c r="K35" i="15"/>
  <c r="BC35" i="34"/>
  <c r="Z31" i="15"/>
  <c r="BC34" i="38"/>
  <c r="N30" i="15"/>
  <c r="BC27" i="39"/>
  <c r="K23" i="15"/>
  <c r="BC43" i="33"/>
  <c r="AC39" i="15"/>
  <c r="BD44" i="36"/>
  <c r="U40" i="15"/>
  <c r="BD39" i="38"/>
  <c r="O35" i="15"/>
  <c r="BD31" i="33"/>
  <c r="AD27" i="15"/>
  <c r="BD26" i="37"/>
  <c r="R22" i="15"/>
  <c r="BD48" i="38"/>
  <c r="O44" i="15"/>
  <c r="BD46" i="39"/>
  <c r="L42" i="15"/>
  <c r="BD29" i="38"/>
  <c r="O25" i="15"/>
  <c r="BC43" i="35"/>
  <c r="W39" i="15"/>
  <c r="BD26" i="26"/>
  <c r="AG22" i="15"/>
  <c r="BC32" i="38"/>
  <c r="N28" i="15"/>
  <c r="BD51" i="39"/>
  <c r="L47" i="15"/>
  <c r="BD39" i="37"/>
  <c r="R35" i="15"/>
  <c r="BD35" i="36"/>
  <c r="U31" i="15"/>
  <c r="BD30" i="36"/>
  <c r="U26" i="15"/>
  <c r="BC25" i="36"/>
  <c r="T21" i="15"/>
  <c r="BD41" i="35"/>
  <c r="X37" i="15"/>
  <c r="BD26" i="34"/>
  <c r="AA22" i="15"/>
  <c r="BC34" i="33"/>
  <c r="AC30" i="15"/>
  <c r="BC39" i="41"/>
  <c r="E35" i="15"/>
  <c r="BC25" i="40"/>
  <c r="H21" i="15"/>
  <c r="BC44" i="40"/>
  <c r="H40" i="15"/>
  <c r="BD37" i="40"/>
  <c r="I33" i="15"/>
  <c r="BC34" i="40"/>
  <c r="H30" i="15"/>
  <c r="BC29" i="40"/>
  <c r="H25" i="15"/>
  <c r="BD28" i="40"/>
  <c r="I24" i="15"/>
  <c r="BC40" i="40"/>
  <c r="H36" i="15"/>
  <c r="BD46" i="40"/>
  <c r="I42" i="15"/>
  <c r="BC45" i="40"/>
  <c r="H41" i="15"/>
  <c r="BC42" i="40"/>
  <c r="H38" i="15"/>
  <c r="BC36" i="40"/>
  <c r="H32" i="15"/>
  <c r="BD48" i="40"/>
  <c r="I44" i="15"/>
  <c r="BD31" i="40"/>
  <c r="I27" i="15"/>
  <c r="BD33" i="40"/>
  <c r="I29" i="15"/>
  <c r="BD27" i="40"/>
  <c r="I23" i="15"/>
  <c r="BD25" i="40"/>
  <c r="I21" i="15"/>
  <c r="BD34" i="40"/>
  <c r="I30" i="15"/>
  <c r="BC38" i="40"/>
  <c r="H34" i="15"/>
  <c r="BD38" i="40"/>
  <c r="I34" i="15"/>
  <c r="BC51" i="40"/>
  <c r="H47" i="15"/>
  <c r="BC39" i="40"/>
  <c r="H35" i="15"/>
  <c r="BD36" i="40"/>
  <c r="I32" i="15"/>
  <c r="BD39" i="40"/>
  <c r="I35" i="15"/>
  <c r="BD29" i="40"/>
  <c r="I25" i="15"/>
  <c r="BC26" i="40"/>
  <c r="H22" i="15"/>
  <c r="BD32" i="40"/>
  <c r="I28" i="15"/>
  <c r="BC30" i="40"/>
  <c r="H26" i="15"/>
  <c r="BD43" i="40"/>
  <c r="I39" i="15"/>
  <c r="BC31" i="40"/>
  <c r="H27" i="15"/>
  <c r="BC37" i="40"/>
  <c r="H33" i="15"/>
  <c r="BD35" i="40"/>
  <c r="I31" i="15"/>
  <c r="BC28" i="40"/>
  <c r="H24" i="15"/>
  <c r="BD42" i="40"/>
  <c r="I38" i="15"/>
  <c r="BD40" i="40"/>
  <c r="I36" i="15"/>
  <c r="BC46" i="40"/>
  <c r="H42" i="15"/>
  <c r="BD26" i="40"/>
  <c r="I22" i="15"/>
  <c r="BD30" i="40"/>
  <c r="I26" i="15"/>
  <c r="BC41" i="40"/>
  <c r="H37" i="15"/>
  <c r="BC43" i="40"/>
  <c r="H39" i="15"/>
  <c r="BD41" i="40"/>
  <c r="I37" i="15"/>
  <c r="BC48" i="40"/>
  <c r="H44" i="15"/>
  <c r="BC32" i="40"/>
  <c r="H28" i="15"/>
  <c r="BC27" i="40"/>
  <c r="H23" i="15"/>
  <c r="BC47" i="40"/>
  <c r="H43" i="15"/>
  <c r="BC33" i="40"/>
  <c r="H29" i="15"/>
  <c r="BD47" i="40"/>
  <c r="I43" i="15"/>
  <c r="BD45" i="40"/>
  <c r="I41" i="15"/>
  <c r="BC35" i="40"/>
  <c r="H31" i="15"/>
  <c r="BC24" i="40"/>
  <c r="H20" i="15"/>
  <c r="BC24" i="35"/>
  <c r="W20" i="15"/>
  <c r="BC24" i="26"/>
  <c r="AF20" i="15"/>
  <c r="BC24" i="33"/>
  <c r="AC20" i="15"/>
  <c r="BD24" i="34"/>
  <c r="AA20" i="15"/>
  <c r="BD24" i="37"/>
  <c r="R20" i="15"/>
  <c r="BC24" i="39"/>
  <c r="K20" i="15"/>
  <c r="BD24" i="26"/>
  <c r="AG20" i="15"/>
  <c r="BD24" i="36"/>
  <c r="U20" i="15"/>
  <c r="BD24" i="40"/>
  <c r="I20" i="15"/>
  <c r="BD24" i="38"/>
  <c r="O20" i="15"/>
  <c r="BC24" i="34"/>
  <c r="Z20" i="15"/>
  <c r="BC24" i="36"/>
  <c r="T20" i="15"/>
  <c r="BC24" i="38"/>
  <c r="N20" i="15"/>
  <c r="BD24" i="35"/>
  <c r="X20" i="15"/>
  <c r="BD24" i="39"/>
  <c r="L20" i="15"/>
  <c r="BC24" i="37"/>
  <c r="Q20" i="15"/>
  <c r="BD24" i="33"/>
  <c r="AD20" i="15"/>
  <c r="BC23" i="40"/>
  <c r="H19" i="15"/>
  <c r="BC23" i="36"/>
  <c r="T19" i="15"/>
  <c r="BC23" i="35"/>
  <c r="W19" i="15"/>
  <c r="BC23" i="34"/>
  <c r="Z19" i="15"/>
  <c r="BC23" i="33"/>
  <c r="AC19" i="15"/>
  <c r="BC23" i="26"/>
  <c r="AF19" i="15"/>
  <c r="BD23" i="40"/>
  <c r="I19" i="15"/>
  <c r="BC23" i="37"/>
  <c r="Q19" i="15"/>
  <c r="BC23" i="39"/>
  <c r="K19" i="15"/>
  <c r="BD23" i="26"/>
  <c r="AG19" i="15"/>
  <c r="BD23" i="36"/>
  <c r="U19" i="15"/>
  <c r="BD23" i="35"/>
  <c r="X19" i="15"/>
  <c r="BD23" i="38"/>
  <c r="O19" i="15"/>
  <c r="BD23" i="33"/>
  <c r="AD19" i="15"/>
  <c r="BD23" i="34"/>
  <c r="AA19" i="15"/>
  <c r="BD23" i="39"/>
  <c r="L19" i="15"/>
  <c r="BD23" i="37"/>
  <c r="R19" i="15"/>
  <c r="BC23" i="38"/>
  <c r="N19" i="15"/>
  <c r="BC22" i="40"/>
  <c r="H18" i="15"/>
  <c r="BC22" i="39"/>
  <c r="K18" i="15"/>
  <c r="BC22" i="38"/>
  <c r="N18" i="15"/>
  <c r="BC22" i="37"/>
  <c r="Q18" i="15"/>
  <c r="BC22" i="35"/>
  <c r="W18" i="15"/>
  <c r="BC22" i="34"/>
  <c r="Z18" i="15"/>
  <c r="BC22" i="33"/>
  <c r="AC18" i="15"/>
  <c r="BC22" i="26"/>
  <c r="AF18" i="15"/>
  <c r="BD22" i="35"/>
  <c r="X18" i="15"/>
  <c r="BD22" i="38"/>
  <c r="O18" i="15"/>
  <c r="BD22" i="40"/>
  <c r="I18" i="15"/>
  <c r="BD22" i="37"/>
  <c r="R18" i="15"/>
  <c r="BD22" i="39"/>
  <c r="L18" i="15"/>
  <c r="BD22" i="26"/>
  <c r="AG18" i="15"/>
  <c r="BC22" i="36"/>
  <c r="T18" i="15"/>
  <c r="BD22" i="36"/>
  <c r="U18" i="15"/>
  <c r="BD22" i="34"/>
  <c r="AA18" i="15"/>
  <c r="BD22" i="33"/>
  <c r="AD18" i="15"/>
  <c r="BC21" i="40"/>
  <c r="H17" i="15"/>
  <c r="BC21" i="39"/>
  <c r="K17" i="15"/>
  <c r="BC21" i="36"/>
  <c r="T17" i="15"/>
  <c r="BC21" i="35"/>
  <c r="W17" i="15"/>
  <c r="BC21" i="34"/>
  <c r="Z17" i="15"/>
  <c r="BC21" i="26"/>
  <c r="AF17" i="15"/>
  <c r="BC21" i="33"/>
  <c r="AC17" i="15"/>
  <c r="BD21" i="34"/>
  <c r="AA17" i="15"/>
  <c r="BC21" i="37"/>
  <c r="Q17" i="15"/>
  <c r="BD21" i="39"/>
  <c r="L17" i="15"/>
  <c r="BC21" i="38"/>
  <c r="N17" i="15"/>
  <c r="BD21" i="33"/>
  <c r="AD17" i="15"/>
  <c r="BD21" i="26"/>
  <c r="AG17" i="15"/>
  <c r="BD21" i="40"/>
  <c r="I17" i="15"/>
  <c r="BD21" i="38"/>
  <c r="O17" i="15"/>
  <c r="BD21" i="36"/>
  <c r="U17" i="15"/>
  <c r="BD21" i="37"/>
  <c r="R17" i="15"/>
  <c r="BD21" i="35"/>
  <c r="X17" i="15"/>
  <c r="BC20" i="39"/>
  <c r="K16" i="15"/>
  <c r="BC20" i="38"/>
  <c r="N16" i="15"/>
  <c r="BC20" i="37"/>
  <c r="Q16" i="15"/>
  <c r="BC20" i="36"/>
  <c r="T16" i="15"/>
  <c r="BC20" i="35"/>
  <c r="W16" i="15"/>
  <c r="BC20" i="34"/>
  <c r="Z16" i="15"/>
  <c r="BC20" i="33"/>
  <c r="AC16" i="15"/>
  <c r="BC20" i="26"/>
  <c r="AF16" i="15"/>
  <c r="BD20" i="33"/>
  <c r="AD16" i="15"/>
  <c r="BD20" i="34"/>
  <c r="AA16" i="15"/>
  <c r="BD20" i="37"/>
  <c r="R16" i="15"/>
  <c r="BD20" i="39"/>
  <c r="L16" i="15"/>
  <c r="BD20" i="36"/>
  <c r="U16" i="15"/>
  <c r="BD20" i="38"/>
  <c r="O16" i="15"/>
  <c r="BD20" i="35"/>
  <c r="X16" i="15"/>
  <c r="BC20" i="40"/>
  <c r="H16" i="15"/>
  <c r="BD20" i="40"/>
  <c r="I16" i="15"/>
  <c r="BD20" i="26"/>
  <c r="AG16" i="15"/>
  <c r="BC19" i="34"/>
  <c r="Z15" i="15"/>
  <c r="BC19" i="36"/>
  <c r="T15" i="15"/>
  <c r="BD19" i="38"/>
  <c r="O15" i="15"/>
  <c r="BD19" i="40"/>
  <c r="I15" i="15"/>
  <c r="BD19" i="26"/>
  <c r="AG15" i="15"/>
  <c r="BC19" i="33"/>
  <c r="AC15" i="15"/>
  <c r="BD19" i="36"/>
  <c r="U15" i="15"/>
  <c r="BC19" i="37"/>
  <c r="Q15" i="15"/>
  <c r="BD19" i="39"/>
  <c r="L15" i="15"/>
  <c r="BC19" i="39"/>
  <c r="K15" i="15"/>
  <c r="BD19" i="35"/>
  <c r="X15" i="15"/>
  <c r="BC19" i="38"/>
  <c r="N15" i="15"/>
  <c r="BC19" i="35"/>
  <c r="W15" i="15"/>
  <c r="BC19" i="26"/>
  <c r="AF15" i="15"/>
  <c r="BC19" i="40"/>
  <c r="H15" i="15"/>
  <c r="BD19" i="37"/>
  <c r="R15" i="15"/>
  <c r="BD19" i="34"/>
  <c r="AA15" i="15"/>
  <c r="BD19" i="33"/>
  <c r="AD15" i="15"/>
  <c r="BD18" i="38"/>
  <c r="O14" i="15"/>
  <c r="BC18" i="26"/>
  <c r="AF14" i="15"/>
  <c r="BD18" i="35"/>
  <c r="X14" i="15"/>
  <c r="BC18" i="36"/>
  <c r="T14" i="15"/>
  <c r="BD18" i="40"/>
  <c r="I14" i="15"/>
  <c r="BC18" i="35"/>
  <c r="W14" i="15"/>
  <c r="BC18" i="38"/>
  <c r="N14" i="15"/>
  <c r="BC18" i="40"/>
  <c r="H14" i="15"/>
  <c r="BD18" i="37"/>
  <c r="R14" i="15"/>
  <c r="BD18" i="39"/>
  <c r="L14" i="15"/>
  <c r="BD18" i="26"/>
  <c r="AG14" i="15"/>
  <c r="BC18" i="39"/>
  <c r="K14" i="15"/>
  <c r="BC18" i="37"/>
  <c r="Q14" i="15"/>
  <c r="BD18" i="36"/>
  <c r="U14" i="15"/>
  <c r="BD18" i="34"/>
  <c r="AA14" i="15"/>
  <c r="BC18" i="34"/>
  <c r="Z14" i="15"/>
  <c r="BD18" i="33"/>
  <c r="AD14" i="15"/>
  <c r="BC18" i="33"/>
  <c r="AC14" i="15"/>
  <c r="BC17" i="40"/>
  <c r="H13" i="15"/>
  <c r="BC17" i="26"/>
  <c r="AF13" i="15"/>
  <c r="BC17" i="35"/>
  <c r="W13" i="15"/>
  <c r="BC17" i="38"/>
  <c r="N13" i="15"/>
  <c r="BD17" i="37"/>
  <c r="R13" i="15"/>
  <c r="BD17" i="39"/>
  <c r="L13" i="15"/>
  <c r="BD17" i="36"/>
  <c r="U13" i="15"/>
  <c r="BD17" i="33"/>
  <c r="AD13" i="15"/>
  <c r="BD17" i="38"/>
  <c r="O13" i="15"/>
  <c r="BC17" i="39"/>
  <c r="K13" i="15"/>
  <c r="BD17" i="40"/>
  <c r="I13" i="15"/>
  <c r="BC17" i="37"/>
  <c r="Q13" i="15"/>
  <c r="BC17" i="36"/>
  <c r="T13" i="15"/>
  <c r="BD17" i="35"/>
  <c r="X13" i="15"/>
  <c r="BD17" i="34"/>
  <c r="AA13" i="15"/>
  <c r="BC17" i="34"/>
  <c r="Z13" i="15"/>
  <c r="BC17" i="33"/>
  <c r="AC13" i="15"/>
  <c r="BD17" i="26"/>
  <c r="AG13" i="15"/>
  <c r="BC16" i="40"/>
  <c r="H12" i="15"/>
  <c r="BC16" i="36"/>
  <c r="T12" i="15"/>
  <c r="BC16" i="35"/>
  <c r="W12" i="15"/>
  <c r="BC16" i="33"/>
  <c r="AC12" i="15"/>
  <c r="BD16" i="34"/>
  <c r="AA12" i="15"/>
  <c r="BD16" i="37"/>
  <c r="R12" i="15"/>
  <c r="BC16" i="39"/>
  <c r="K12" i="15"/>
  <c r="BC16" i="26"/>
  <c r="AF12" i="15"/>
  <c r="BD16" i="36"/>
  <c r="U12" i="15"/>
  <c r="BD16" i="40"/>
  <c r="I12" i="15"/>
  <c r="BD16" i="38"/>
  <c r="O12" i="15"/>
  <c r="BC16" i="34"/>
  <c r="Z12" i="15"/>
  <c r="BD16" i="35"/>
  <c r="X12" i="15"/>
  <c r="BD16" i="26"/>
  <c r="AG12" i="15"/>
  <c r="BC16" i="38"/>
  <c r="N12" i="15"/>
  <c r="BD16" i="39"/>
  <c r="L12" i="15"/>
  <c r="BC16" i="37"/>
  <c r="Q12" i="15"/>
  <c r="BD16" i="33"/>
  <c r="AD12" i="15"/>
  <c r="BC15" i="40"/>
  <c r="H11" i="15"/>
  <c r="BC15" i="36"/>
  <c r="T11" i="15"/>
  <c r="BC15" i="35"/>
  <c r="W11" i="15"/>
  <c r="BC15" i="34"/>
  <c r="Z11" i="15"/>
  <c r="BC15" i="33"/>
  <c r="AC11" i="15"/>
  <c r="BD15" i="40"/>
  <c r="I11" i="15"/>
  <c r="BC15" i="37"/>
  <c r="Q11" i="15"/>
  <c r="BC15" i="39"/>
  <c r="K11" i="15"/>
  <c r="BD15" i="26"/>
  <c r="AG11" i="15"/>
  <c r="BD15" i="36"/>
  <c r="U11" i="15"/>
  <c r="BD15" i="35"/>
  <c r="X11" i="15"/>
  <c r="BD15" i="38"/>
  <c r="O11" i="15"/>
  <c r="BD15" i="33"/>
  <c r="AD11" i="15"/>
  <c r="BD15" i="34"/>
  <c r="AA11" i="15"/>
  <c r="BD15" i="39"/>
  <c r="L11" i="15"/>
  <c r="BD15" i="37"/>
  <c r="R11" i="15"/>
  <c r="BC15" i="38"/>
  <c r="N11" i="15"/>
  <c r="BC15" i="26"/>
  <c r="AF11" i="15"/>
  <c r="BC14" i="40"/>
  <c r="H10" i="15"/>
  <c r="BC14" i="39"/>
  <c r="K10" i="15"/>
  <c r="BC14" i="38"/>
  <c r="N10" i="15"/>
  <c r="BC14" i="37"/>
  <c r="Q10" i="15"/>
  <c r="BC14" i="35"/>
  <c r="W10" i="15"/>
  <c r="BC14" i="34"/>
  <c r="Z10" i="15"/>
  <c r="BC14" i="33"/>
  <c r="AC10" i="15"/>
  <c r="BC14" i="26"/>
  <c r="AF10" i="15"/>
  <c r="BD14" i="35"/>
  <c r="X10" i="15"/>
  <c r="BD14" i="38"/>
  <c r="O10" i="15"/>
  <c r="BD14" i="40"/>
  <c r="I10" i="15"/>
  <c r="BD14" i="37"/>
  <c r="R10" i="15"/>
  <c r="BD14" i="39"/>
  <c r="L10" i="15"/>
  <c r="BD14" i="26"/>
  <c r="AG10" i="15"/>
  <c r="BC14" i="36"/>
  <c r="T10" i="15"/>
  <c r="BD14" i="36"/>
  <c r="U10" i="15"/>
  <c r="BD14" i="34"/>
  <c r="AA10" i="15"/>
  <c r="BD14" i="33"/>
  <c r="AD10" i="15"/>
  <c r="BC13" i="40"/>
  <c r="H9" i="15"/>
  <c r="BC13" i="39"/>
  <c r="K9" i="15"/>
  <c r="BC13" i="36"/>
  <c r="T9" i="15"/>
  <c r="BC13" i="35"/>
  <c r="W9" i="15"/>
  <c r="BC13" i="34"/>
  <c r="Z9" i="15"/>
  <c r="BC13" i="26"/>
  <c r="AF9" i="15"/>
  <c r="BC13" i="33"/>
  <c r="AC9" i="15"/>
  <c r="BD13" i="34"/>
  <c r="AA9" i="15"/>
  <c r="BC13" i="37"/>
  <c r="Q9" i="15"/>
  <c r="BD13" i="39"/>
  <c r="L9" i="15"/>
  <c r="BC13" i="38"/>
  <c r="N9" i="15"/>
  <c r="BD13" i="33"/>
  <c r="AD9" i="15"/>
  <c r="BD13" i="26"/>
  <c r="AG9" i="15"/>
  <c r="BD13" i="38"/>
  <c r="O9" i="15"/>
  <c r="BD13" i="40"/>
  <c r="I9" i="15"/>
  <c r="BD13" i="36"/>
  <c r="U9" i="15"/>
  <c r="BD13" i="37"/>
  <c r="R9" i="15"/>
  <c r="BD13" i="35"/>
  <c r="X9" i="15"/>
  <c r="BD12" i="35"/>
  <c r="X8" i="15"/>
  <c r="BD51" i="34"/>
  <c r="BC49" i="37"/>
  <c r="BD49" i="40"/>
  <c r="BC51" i="37"/>
  <c r="BC50" i="38"/>
  <c r="BC49" i="38"/>
  <c r="BC51" i="36"/>
  <c r="BD49" i="37"/>
  <c r="BC51" i="38"/>
  <c r="BD50" i="38"/>
  <c r="BC51" i="34"/>
  <c r="BD51" i="26"/>
  <c r="BD51" i="38"/>
  <c r="BC50" i="26"/>
  <c r="BC50" i="40"/>
  <c r="BC49" i="26"/>
  <c r="BD51" i="40"/>
  <c r="BC51" i="39"/>
  <c r="BC51" i="33"/>
  <c r="BD49" i="39"/>
  <c r="BC49" i="40"/>
  <c r="BD50" i="40"/>
  <c r="BC49" i="35"/>
  <c r="B4" i="26"/>
  <c r="B4" i="33"/>
  <c r="B4" i="34"/>
  <c r="B4" i="35"/>
  <c r="B4" i="36"/>
  <c r="B4" i="37"/>
  <c r="B4" i="38"/>
  <c r="B4" i="39"/>
  <c r="B4" i="40"/>
  <c r="B4" i="41"/>
  <c r="E5" i="29"/>
  <c r="E5" i="31"/>
  <c r="E5" i="30"/>
  <c r="E5" i="20"/>
  <c r="E5" i="28"/>
  <c r="E5" i="27"/>
  <c r="E5" i="21"/>
  <c r="E5" i="22"/>
  <c r="E5" i="19"/>
  <c r="E5" i="17"/>
  <c r="BH12" i="41"/>
  <c r="G91" i="43"/>
  <c r="G89" i="43"/>
  <c r="G64" i="43"/>
  <c r="G63" i="43"/>
  <c r="G62" i="43"/>
  <c r="G61" i="43"/>
  <c r="G60" i="43"/>
  <c r="G59" i="43"/>
  <c r="G58" i="43"/>
  <c r="G57" i="43"/>
  <c r="G56" i="43"/>
  <c r="G55" i="43"/>
  <c r="Q48" i="19"/>
  <c r="Q47" i="19"/>
  <c r="Q46" i="19"/>
  <c r="Q45" i="19"/>
  <c r="Q44" i="19"/>
  <c r="Q43" i="19"/>
  <c r="Q42" i="19"/>
  <c r="Q41" i="19"/>
  <c r="Q40" i="19"/>
  <c r="Q39" i="19"/>
  <c r="Q38" i="19"/>
  <c r="Q37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9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10" i="17"/>
  <c r="N9" i="17"/>
  <c r="R9" i="17" s="1"/>
  <c r="AK8" i="15"/>
  <c r="AJ8" i="15"/>
  <c r="AI8" i="15"/>
  <c r="AH8" i="15"/>
  <c r="F64" i="43"/>
  <c r="F63" i="43"/>
  <c r="F62" i="43"/>
  <c r="F61" i="43"/>
  <c r="F60" i="43"/>
  <c r="F59" i="43"/>
  <c r="F58" i="43"/>
  <c r="F57" i="43"/>
  <c r="F56" i="43"/>
  <c r="F55" i="43"/>
  <c r="G8" i="23"/>
  <c r="F8" i="23"/>
  <c r="E8" i="23"/>
  <c r="D8" i="23"/>
  <c r="AA7" i="3"/>
  <c r="Z7" i="3"/>
  <c r="Y7" i="3"/>
  <c r="X7" i="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BA10" i="41" l="1"/>
  <c r="AY10" i="41"/>
  <c r="AW10" i="41"/>
  <c r="AU10" i="41"/>
  <c r="CC10" i="41" s="1"/>
  <c r="DC10" i="41" s="1"/>
  <c r="AS10" i="41"/>
  <c r="CB10" i="41" s="1"/>
  <c r="DB10" i="41" s="1"/>
  <c r="AQ10" i="41"/>
  <c r="AO10" i="41"/>
  <c r="BZ10" i="41" s="1"/>
  <c r="CZ10" i="41" s="1"/>
  <c r="AM10" i="41"/>
  <c r="AK10" i="41"/>
  <c r="AI10" i="41"/>
  <c r="AG10" i="41"/>
  <c r="AE10" i="41"/>
  <c r="BU10" i="41" s="1"/>
  <c r="CU10" i="41" s="1"/>
  <c r="AA10" i="41"/>
  <c r="BS10" i="41" s="1"/>
  <c r="CS10" i="41" s="1"/>
  <c r="Y10" i="41"/>
  <c r="W10" i="41"/>
  <c r="BQ10" i="41" s="1"/>
  <c r="CQ10" i="41" s="1"/>
  <c r="U10" i="41"/>
  <c r="S10" i="41"/>
  <c r="Q10" i="41"/>
  <c r="O10" i="41"/>
  <c r="M10" i="41"/>
  <c r="BL10" i="41" s="1"/>
  <c r="CL10" i="41" s="1"/>
  <c r="K10" i="41"/>
  <c r="BK10" i="41" s="1"/>
  <c r="CK10" i="41" s="1"/>
  <c r="I10" i="41"/>
  <c r="G10" i="41"/>
  <c r="BI10" i="41" s="1"/>
  <c r="CI10" i="41" s="1"/>
  <c r="E10" i="41"/>
  <c r="BH10" i="41" s="1"/>
  <c r="CH10" i="41" s="1"/>
  <c r="J10" i="13"/>
  <c r="J9" i="13"/>
  <c r="J8" i="13"/>
  <c r="J7" i="13"/>
  <c r="D10" i="13"/>
  <c r="D9" i="13"/>
  <c r="AN8" i="15"/>
  <c r="AM8" i="15"/>
  <c r="AL8" i="15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F51" i="41"/>
  <c r="DE51" i="41"/>
  <c r="DD51" i="41"/>
  <c r="DC51" i="41"/>
  <c r="DB51" i="41"/>
  <c r="DA51" i="41"/>
  <c r="CZ51" i="41"/>
  <c r="CY51" i="41"/>
  <c r="CX51" i="41"/>
  <c r="CW51" i="41"/>
  <c r="CV51" i="41"/>
  <c r="CU51" i="41"/>
  <c r="CT51" i="41"/>
  <c r="CS51" i="41"/>
  <c r="CR51" i="41"/>
  <c r="CQ51" i="41"/>
  <c r="CP51" i="41"/>
  <c r="CO51" i="41"/>
  <c r="CN51" i="41"/>
  <c r="CM51" i="41"/>
  <c r="CL51" i="41"/>
  <c r="CK51" i="41"/>
  <c r="CJ51" i="41"/>
  <c r="CI51" i="41"/>
  <c r="CH51" i="41"/>
  <c r="CF51" i="41"/>
  <c r="CE51" i="41"/>
  <c r="CD51" i="41"/>
  <c r="CC51" i="41"/>
  <c r="CB51" i="41"/>
  <c r="CA51" i="41"/>
  <c r="BZ51" i="41"/>
  <c r="BY51" i="41"/>
  <c r="BX51" i="41"/>
  <c r="BW51" i="41"/>
  <c r="BV51" i="41"/>
  <c r="BU51" i="41"/>
  <c r="BT51" i="41"/>
  <c r="BS51" i="41"/>
  <c r="BR51" i="41"/>
  <c r="BQ51" i="41"/>
  <c r="BP51" i="41"/>
  <c r="BO51" i="41"/>
  <c r="BN51" i="41"/>
  <c r="BM51" i="41"/>
  <c r="BL51" i="41"/>
  <c r="BK51" i="41"/>
  <c r="BJ51" i="41"/>
  <c r="BI51" i="41"/>
  <c r="BH51" i="41"/>
  <c r="DF50" i="41"/>
  <c r="DE50" i="41"/>
  <c r="DD50" i="41"/>
  <c r="DC50" i="41"/>
  <c r="DB50" i="41"/>
  <c r="DA50" i="41"/>
  <c r="CZ50" i="41"/>
  <c r="CY50" i="41"/>
  <c r="CX50" i="41"/>
  <c r="CW50" i="41"/>
  <c r="CV50" i="41"/>
  <c r="CU50" i="41"/>
  <c r="CT50" i="41"/>
  <c r="CS50" i="41"/>
  <c r="CR50" i="41"/>
  <c r="CQ50" i="41"/>
  <c r="CP50" i="41"/>
  <c r="CO50" i="41"/>
  <c r="CN50" i="41"/>
  <c r="CM50" i="41"/>
  <c r="CL50" i="41"/>
  <c r="CK50" i="41"/>
  <c r="CJ50" i="41"/>
  <c r="CI50" i="41"/>
  <c r="CH50" i="41"/>
  <c r="CF50" i="41"/>
  <c r="CE50" i="41"/>
  <c r="CD50" i="41"/>
  <c r="CC50" i="41"/>
  <c r="CB50" i="41"/>
  <c r="CA50" i="41"/>
  <c r="BZ50" i="41"/>
  <c r="BY50" i="41"/>
  <c r="BX50" i="41"/>
  <c r="BW50" i="41"/>
  <c r="BV50" i="41"/>
  <c r="BU50" i="41"/>
  <c r="BT50" i="41"/>
  <c r="BS50" i="41"/>
  <c r="BR50" i="41"/>
  <c r="BQ50" i="41"/>
  <c r="BP50" i="41"/>
  <c r="BO50" i="41"/>
  <c r="BN50" i="41"/>
  <c r="BM50" i="41"/>
  <c r="BL50" i="41"/>
  <c r="BK50" i="41"/>
  <c r="BJ50" i="41"/>
  <c r="BI50" i="41"/>
  <c r="BH50" i="41"/>
  <c r="DF49" i="41"/>
  <c r="DE49" i="41"/>
  <c r="DD49" i="41"/>
  <c r="DC49" i="41"/>
  <c r="DB49" i="41"/>
  <c r="DA49" i="41"/>
  <c r="CZ49" i="41"/>
  <c r="CY49" i="41"/>
  <c r="CX49" i="41"/>
  <c r="CW49" i="41"/>
  <c r="CV49" i="41"/>
  <c r="CU49" i="41"/>
  <c r="CT49" i="41"/>
  <c r="CS49" i="41"/>
  <c r="CR49" i="41"/>
  <c r="CQ49" i="41"/>
  <c r="CP49" i="41"/>
  <c r="CO49" i="41"/>
  <c r="CN49" i="41"/>
  <c r="CM49" i="41"/>
  <c r="CL49" i="41"/>
  <c r="CK49" i="41"/>
  <c r="CJ49" i="41"/>
  <c r="CI49" i="41"/>
  <c r="CH49" i="41"/>
  <c r="CF49" i="41"/>
  <c r="CE49" i="41"/>
  <c r="CD49" i="41"/>
  <c r="CC49" i="41"/>
  <c r="CB49" i="41"/>
  <c r="CA49" i="41"/>
  <c r="BZ49" i="41"/>
  <c r="BY49" i="41"/>
  <c r="BX49" i="41"/>
  <c r="BW49" i="41"/>
  <c r="BV49" i="41"/>
  <c r="BU49" i="41"/>
  <c r="BT49" i="41"/>
  <c r="BS49" i="41"/>
  <c r="BR49" i="41"/>
  <c r="BQ49" i="41"/>
  <c r="BP49" i="41"/>
  <c r="BO49" i="41"/>
  <c r="BN49" i="41"/>
  <c r="BM49" i="41"/>
  <c r="BL49" i="41"/>
  <c r="BK49" i="41"/>
  <c r="BJ49" i="41"/>
  <c r="BI49" i="41"/>
  <c r="BH49" i="41"/>
  <c r="DF48" i="41"/>
  <c r="DE48" i="41"/>
  <c r="DD48" i="41"/>
  <c r="DC48" i="41"/>
  <c r="DB48" i="41"/>
  <c r="DA48" i="41"/>
  <c r="CZ48" i="41"/>
  <c r="CY48" i="41"/>
  <c r="CX48" i="41"/>
  <c r="CW48" i="41"/>
  <c r="CV48" i="41"/>
  <c r="CU48" i="41"/>
  <c r="CT48" i="41"/>
  <c r="CS48" i="41"/>
  <c r="CR48" i="41"/>
  <c r="CQ48" i="41"/>
  <c r="CP48" i="41"/>
  <c r="CO48" i="41"/>
  <c r="CN48" i="41"/>
  <c r="CM48" i="41"/>
  <c r="CL48" i="41"/>
  <c r="CK48" i="41"/>
  <c r="CJ48" i="41"/>
  <c r="CI48" i="41"/>
  <c r="CH48" i="41"/>
  <c r="CF48" i="41"/>
  <c r="CE48" i="41"/>
  <c r="CD48" i="41"/>
  <c r="CC48" i="41"/>
  <c r="CB48" i="41"/>
  <c r="CA48" i="41"/>
  <c r="BZ48" i="41"/>
  <c r="BY48" i="41"/>
  <c r="BX48" i="41"/>
  <c r="BW48" i="41"/>
  <c r="BV48" i="41"/>
  <c r="BU48" i="41"/>
  <c r="BT48" i="41"/>
  <c r="BS48" i="41"/>
  <c r="BR48" i="41"/>
  <c r="BQ48" i="41"/>
  <c r="BP48" i="41"/>
  <c r="BO48" i="41"/>
  <c r="BN48" i="41"/>
  <c r="BM48" i="41"/>
  <c r="BL48" i="41"/>
  <c r="BK48" i="41"/>
  <c r="BJ48" i="41"/>
  <c r="BI48" i="41"/>
  <c r="BH48" i="41"/>
  <c r="DF47" i="41"/>
  <c r="DE47" i="41"/>
  <c r="DD47" i="41"/>
  <c r="DC47" i="41"/>
  <c r="DB47" i="41"/>
  <c r="DA47" i="41"/>
  <c r="CZ47" i="41"/>
  <c r="CY47" i="41"/>
  <c r="CX47" i="41"/>
  <c r="CW47" i="41"/>
  <c r="CV47" i="41"/>
  <c r="CU47" i="41"/>
  <c r="CT47" i="41"/>
  <c r="CS47" i="41"/>
  <c r="CR47" i="41"/>
  <c r="CQ47" i="41"/>
  <c r="CP47" i="41"/>
  <c r="CO47" i="41"/>
  <c r="CN47" i="41"/>
  <c r="CM47" i="41"/>
  <c r="CL47" i="41"/>
  <c r="CK47" i="41"/>
  <c r="CJ47" i="41"/>
  <c r="CI47" i="41"/>
  <c r="CH47" i="41"/>
  <c r="CF47" i="41"/>
  <c r="CE47" i="41"/>
  <c r="CD47" i="41"/>
  <c r="CC47" i="41"/>
  <c r="CB47" i="41"/>
  <c r="CA47" i="41"/>
  <c r="BZ47" i="41"/>
  <c r="BY47" i="41"/>
  <c r="BX47" i="41"/>
  <c r="BW47" i="41"/>
  <c r="BV47" i="41"/>
  <c r="BU47" i="41"/>
  <c r="BT47" i="41"/>
  <c r="BS47" i="41"/>
  <c r="BR47" i="41"/>
  <c r="BQ47" i="41"/>
  <c r="BP47" i="41"/>
  <c r="BO47" i="41"/>
  <c r="BN47" i="41"/>
  <c r="BM47" i="41"/>
  <c r="BL47" i="41"/>
  <c r="BK47" i="41"/>
  <c r="BJ47" i="41"/>
  <c r="BI47" i="41"/>
  <c r="BH47" i="41"/>
  <c r="DF46" i="41"/>
  <c r="DE46" i="41"/>
  <c r="DD46" i="41"/>
  <c r="DC46" i="41"/>
  <c r="DB46" i="41"/>
  <c r="DA46" i="41"/>
  <c r="CZ46" i="41"/>
  <c r="CY46" i="41"/>
  <c r="CX46" i="41"/>
  <c r="CW46" i="41"/>
  <c r="CV46" i="41"/>
  <c r="CU46" i="41"/>
  <c r="CT46" i="41"/>
  <c r="CS46" i="41"/>
  <c r="CR46" i="41"/>
  <c r="CQ46" i="41"/>
  <c r="CP46" i="41"/>
  <c r="CO46" i="41"/>
  <c r="CN46" i="41"/>
  <c r="CM46" i="41"/>
  <c r="CL46" i="41"/>
  <c r="CK46" i="41"/>
  <c r="CJ46" i="41"/>
  <c r="CI46" i="41"/>
  <c r="CH46" i="41"/>
  <c r="CF46" i="41"/>
  <c r="CE46" i="41"/>
  <c r="CD46" i="41"/>
  <c r="CC46" i="41"/>
  <c r="CB46" i="41"/>
  <c r="CA46" i="41"/>
  <c r="BZ46" i="41"/>
  <c r="BY46" i="41"/>
  <c r="BX46" i="41"/>
  <c r="BW46" i="41"/>
  <c r="BV46" i="41"/>
  <c r="BU46" i="41"/>
  <c r="BT46" i="41"/>
  <c r="BS46" i="41"/>
  <c r="BR46" i="41"/>
  <c r="BQ46" i="41"/>
  <c r="BP46" i="41"/>
  <c r="BO46" i="41"/>
  <c r="BN46" i="41"/>
  <c r="BM46" i="41"/>
  <c r="BL46" i="41"/>
  <c r="BK46" i="41"/>
  <c r="BJ46" i="41"/>
  <c r="BI46" i="41"/>
  <c r="BH46" i="41"/>
  <c r="DF45" i="41"/>
  <c r="DE45" i="41"/>
  <c r="DD45" i="41"/>
  <c r="DC45" i="41"/>
  <c r="DB45" i="41"/>
  <c r="DA45" i="41"/>
  <c r="CZ45" i="41"/>
  <c r="CY45" i="41"/>
  <c r="CX45" i="41"/>
  <c r="CW45" i="41"/>
  <c r="CV45" i="41"/>
  <c r="CU45" i="41"/>
  <c r="CT45" i="41"/>
  <c r="CS45" i="41"/>
  <c r="CR45" i="41"/>
  <c r="CQ45" i="41"/>
  <c r="CP45" i="41"/>
  <c r="CO45" i="41"/>
  <c r="CN45" i="41"/>
  <c r="CM45" i="41"/>
  <c r="CL45" i="41"/>
  <c r="CK45" i="41"/>
  <c r="CJ45" i="41"/>
  <c r="CI45" i="41"/>
  <c r="CH45" i="41"/>
  <c r="CF45" i="41"/>
  <c r="CE45" i="41"/>
  <c r="CD45" i="41"/>
  <c r="CC45" i="41"/>
  <c r="CB45" i="41"/>
  <c r="CA45" i="41"/>
  <c r="BZ45" i="41"/>
  <c r="BY45" i="41"/>
  <c r="BX45" i="41"/>
  <c r="BW45" i="41"/>
  <c r="BV45" i="41"/>
  <c r="BU45" i="41"/>
  <c r="BT45" i="41"/>
  <c r="BS45" i="41"/>
  <c r="BR45" i="41"/>
  <c r="BQ45" i="41"/>
  <c r="BP45" i="41"/>
  <c r="BO45" i="41"/>
  <c r="BN45" i="41"/>
  <c r="BM45" i="41"/>
  <c r="BL45" i="41"/>
  <c r="BK45" i="41"/>
  <c r="BJ45" i="41"/>
  <c r="BI45" i="41"/>
  <c r="BH45" i="41"/>
  <c r="DF44" i="41"/>
  <c r="DE44" i="41"/>
  <c r="DD44" i="41"/>
  <c r="DC44" i="41"/>
  <c r="DB44" i="41"/>
  <c r="DA44" i="41"/>
  <c r="CZ44" i="41"/>
  <c r="CY44" i="41"/>
  <c r="CX44" i="41"/>
  <c r="CW44" i="41"/>
  <c r="CV44" i="41"/>
  <c r="CU44" i="41"/>
  <c r="CT44" i="41"/>
  <c r="CS44" i="41"/>
  <c r="CR44" i="41"/>
  <c r="CQ44" i="41"/>
  <c r="CP44" i="41"/>
  <c r="CO44" i="41"/>
  <c r="CN44" i="41"/>
  <c r="CM44" i="41"/>
  <c r="CL44" i="41"/>
  <c r="CK44" i="41"/>
  <c r="CJ44" i="41"/>
  <c r="CI44" i="41"/>
  <c r="CH44" i="41"/>
  <c r="CF44" i="41"/>
  <c r="CE44" i="41"/>
  <c r="CD44" i="41"/>
  <c r="CC44" i="41"/>
  <c r="CB44" i="41"/>
  <c r="CA44" i="41"/>
  <c r="BZ44" i="41"/>
  <c r="BY44" i="41"/>
  <c r="BX44" i="41"/>
  <c r="BW44" i="41"/>
  <c r="BV44" i="41"/>
  <c r="BU44" i="41"/>
  <c r="BT44" i="41"/>
  <c r="BS44" i="41"/>
  <c r="BR44" i="41"/>
  <c r="BQ44" i="41"/>
  <c r="BP44" i="41"/>
  <c r="BO44" i="41"/>
  <c r="BN44" i="41"/>
  <c r="BM44" i="41"/>
  <c r="BL44" i="41"/>
  <c r="BK44" i="41"/>
  <c r="BJ44" i="41"/>
  <c r="BI44" i="41"/>
  <c r="BH44" i="41"/>
  <c r="DF43" i="41"/>
  <c r="DE43" i="41"/>
  <c r="DD43" i="41"/>
  <c r="DC43" i="41"/>
  <c r="DB43" i="41"/>
  <c r="DA43" i="41"/>
  <c r="CZ43" i="41"/>
  <c r="CY43" i="41"/>
  <c r="CX43" i="41"/>
  <c r="CW43" i="41"/>
  <c r="CV43" i="41"/>
  <c r="CU43" i="41"/>
  <c r="CT43" i="41"/>
  <c r="CS43" i="41"/>
  <c r="CR43" i="41"/>
  <c r="CQ43" i="41"/>
  <c r="CP43" i="41"/>
  <c r="CO43" i="41"/>
  <c r="CN43" i="41"/>
  <c r="CM43" i="41"/>
  <c r="CL43" i="41"/>
  <c r="CK43" i="41"/>
  <c r="CJ43" i="41"/>
  <c r="CI43" i="41"/>
  <c r="CH43" i="41"/>
  <c r="CF43" i="41"/>
  <c r="CE43" i="41"/>
  <c r="CD43" i="41"/>
  <c r="CC43" i="41"/>
  <c r="CB43" i="41"/>
  <c r="CA43" i="41"/>
  <c r="BZ43" i="41"/>
  <c r="BY43" i="41"/>
  <c r="BX43" i="41"/>
  <c r="BW43" i="41"/>
  <c r="BV43" i="41"/>
  <c r="BU43" i="41"/>
  <c r="BT43" i="41"/>
  <c r="BS43" i="41"/>
  <c r="BR43" i="41"/>
  <c r="BQ43" i="41"/>
  <c r="BP43" i="41"/>
  <c r="BO43" i="41"/>
  <c r="BN43" i="41"/>
  <c r="BM43" i="41"/>
  <c r="BL43" i="41"/>
  <c r="BK43" i="41"/>
  <c r="BJ43" i="41"/>
  <c r="BI43" i="41"/>
  <c r="BH43" i="41"/>
  <c r="DF31" i="41"/>
  <c r="DE31" i="41"/>
  <c r="DD31" i="41"/>
  <c r="DC31" i="41"/>
  <c r="DB31" i="41"/>
  <c r="DA31" i="41"/>
  <c r="CZ31" i="41"/>
  <c r="CY31" i="41"/>
  <c r="CX31" i="41"/>
  <c r="CW31" i="41"/>
  <c r="CV31" i="41"/>
  <c r="CU31" i="41"/>
  <c r="CT31" i="41"/>
  <c r="CS31" i="41"/>
  <c r="CR31" i="41"/>
  <c r="CQ31" i="41"/>
  <c r="CP31" i="41"/>
  <c r="CO31" i="41"/>
  <c r="CN31" i="41"/>
  <c r="CM31" i="41"/>
  <c r="CL31" i="41"/>
  <c r="CK31" i="41"/>
  <c r="CJ31" i="41"/>
  <c r="CI31" i="41"/>
  <c r="CH31" i="41"/>
  <c r="CF31" i="41"/>
  <c r="CE31" i="41"/>
  <c r="CD31" i="41"/>
  <c r="CC31" i="41"/>
  <c r="CB31" i="41"/>
  <c r="CA31" i="41"/>
  <c r="BZ31" i="41"/>
  <c r="BY31" i="41"/>
  <c r="BX31" i="41"/>
  <c r="BW31" i="41"/>
  <c r="BV31" i="41"/>
  <c r="BU31" i="41"/>
  <c r="BT31" i="41"/>
  <c r="BS31" i="41"/>
  <c r="BR31" i="41"/>
  <c r="BQ31" i="41"/>
  <c r="BP31" i="41"/>
  <c r="BO31" i="41"/>
  <c r="BN31" i="41"/>
  <c r="BM31" i="41"/>
  <c r="BL31" i="41"/>
  <c r="BK31" i="41"/>
  <c r="BJ31" i="41"/>
  <c r="BI31" i="41"/>
  <c r="BH31" i="41"/>
  <c r="DF30" i="41"/>
  <c r="DE30" i="41"/>
  <c r="DD30" i="41"/>
  <c r="DC30" i="41"/>
  <c r="DB30" i="41"/>
  <c r="DA30" i="41"/>
  <c r="CZ30" i="41"/>
  <c r="CY30" i="41"/>
  <c r="CX30" i="41"/>
  <c r="CW30" i="41"/>
  <c r="CV30" i="41"/>
  <c r="CU30" i="41"/>
  <c r="CT30" i="41"/>
  <c r="CS30" i="41"/>
  <c r="CR30" i="41"/>
  <c r="CQ30" i="41"/>
  <c r="CP30" i="41"/>
  <c r="CO30" i="41"/>
  <c r="CN30" i="41"/>
  <c r="CM30" i="41"/>
  <c r="CL30" i="41"/>
  <c r="CK30" i="41"/>
  <c r="CJ30" i="41"/>
  <c r="CI30" i="41"/>
  <c r="CH30" i="41"/>
  <c r="CF30" i="41"/>
  <c r="CE30" i="41"/>
  <c r="CD30" i="41"/>
  <c r="CC30" i="41"/>
  <c r="CB30" i="41"/>
  <c r="CA30" i="41"/>
  <c r="BZ30" i="41"/>
  <c r="BY30" i="41"/>
  <c r="BX30" i="41"/>
  <c r="BW30" i="41"/>
  <c r="BV30" i="41"/>
  <c r="BU30" i="41"/>
  <c r="BT30" i="41"/>
  <c r="BS30" i="41"/>
  <c r="BR30" i="41"/>
  <c r="BQ30" i="41"/>
  <c r="BP30" i="41"/>
  <c r="BO30" i="41"/>
  <c r="BN30" i="41"/>
  <c r="BM30" i="41"/>
  <c r="BL30" i="41"/>
  <c r="BK30" i="41"/>
  <c r="BJ30" i="41"/>
  <c r="BI30" i="41"/>
  <c r="BH30" i="41"/>
  <c r="DF29" i="41"/>
  <c r="DE29" i="41"/>
  <c r="DD29" i="41"/>
  <c r="DC29" i="41"/>
  <c r="DB29" i="41"/>
  <c r="DA29" i="41"/>
  <c r="CZ29" i="41"/>
  <c r="CY29" i="41"/>
  <c r="CX29" i="41"/>
  <c r="CW29" i="41"/>
  <c r="CV29" i="41"/>
  <c r="CU29" i="41"/>
  <c r="CT29" i="41"/>
  <c r="CS29" i="41"/>
  <c r="CR29" i="41"/>
  <c r="CQ29" i="41"/>
  <c r="CP29" i="41"/>
  <c r="CO29" i="41"/>
  <c r="CN29" i="41"/>
  <c r="CM29" i="41"/>
  <c r="CL29" i="41"/>
  <c r="CK29" i="41"/>
  <c r="CJ29" i="41"/>
  <c r="CI29" i="41"/>
  <c r="CH29" i="41"/>
  <c r="CF29" i="41"/>
  <c r="CE29" i="41"/>
  <c r="CD29" i="41"/>
  <c r="CC29" i="41"/>
  <c r="CB29" i="41"/>
  <c r="CA29" i="41"/>
  <c r="BZ29" i="41"/>
  <c r="BY29" i="41"/>
  <c r="BX29" i="41"/>
  <c r="BW29" i="41"/>
  <c r="BV29" i="41"/>
  <c r="BU29" i="41"/>
  <c r="BT29" i="41"/>
  <c r="BS29" i="41"/>
  <c r="BR29" i="41"/>
  <c r="BQ29" i="41"/>
  <c r="BP29" i="41"/>
  <c r="BO29" i="41"/>
  <c r="BN29" i="41"/>
  <c r="BM29" i="41"/>
  <c r="BL29" i="41"/>
  <c r="BK29" i="41"/>
  <c r="BJ29" i="41"/>
  <c r="BI29" i="41"/>
  <c r="BH29" i="41"/>
  <c r="DF28" i="41"/>
  <c r="DE28" i="41"/>
  <c r="DD28" i="41"/>
  <c r="DC28" i="41"/>
  <c r="DB28" i="41"/>
  <c r="DA28" i="41"/>
  <c r="CZ28" i="41"/>
  <c r="CY28" i="41"/>
  <c r="CX28" i="41"/>
  <c r="CW28" i="41"/>
  <c r="CV28" i="41"/>
  <c r="CU28" i="41"/>
  <c r="CT28" i="41"/>
  <c r="CS28" i="41"/>
  <c r="CR28" i="41"/>
  <c r="CQ28" i="41"/>
  <c r="CP28" i="41"/>
  <c r="CO28" i="41"/>
  <c r="CN28" i="41"/>
  <c r="CM28" i="41"/>
  <c r="CL28" i="41"/>
  <c r="CK28" i="41"/>
  <c r="CJ28" i="41"/>
  <c r="CI28" i="41"/>
  <c r="CH28" i="41"/>
  <c r="CF28" i="41"/>
  <c r="CE28" i="41"/>
  <c r="CD28" i="41"/>
  <c r="CC28" i="41"/>
  <c r="CB28" i="41"/>
  <c r="CA28" i="41"/>
  <c r="BZ28" i="41"/>
  <c r="BY28" i="41"/>
  <c r="BX28" i="41"/>
  <c r="BW28" i="41"/>
  <c r="BV28" i="41"/>
  <c r="BU28" i="41"/>
  <c r="BT28" i="41"/>
  <c r="BS28" i="41"/>
  <c r="BR28" i="41"/>
  <c r="BQ28" i="41"/>
  <c r="BP28" i="41"/>
  <c r="BO28" i="41"/>
  <c r="BN28" i="41"/>
  <c r="BM28" i="41"/>
  <c r="BL28" i="41"/>
  <c r="BK28" i="41"/>
  <c r="BJ28" i="41"/>
  <c r="BI28" i="41"/>
  <c r="BH28" i="41"/>
  <c r="DF27" i="41"/>
  <c r="DE27" i="41"/>
  <c r="DD27" i="41"/>
  <c r="DC27" i="41"/>
  <c r="DB27" i="41"/>
  <c r="DA27" i="41"/>
  <c r="CZ27" i="41"/>
  <c r="CY27" i="41"/>
  <c r="CX27" i="41"/>
  <c r="CW27" i="41"/>
  <c r="CV27" i="41"/>
  <c r="CU27" i="41"/>
  <c r="CT27" i="41"/>
  <c r="CS27" i="41"/>
  <c r="CR27" i="41"/>
  <c r="CQ27" i="41"/>
  <c r="CP27" i="41"/>
  <c r="CO27" i="41"/>
  <c r="CN27" i="41"/>
  <c r="CM27" i="41"/>
  <c r="CL27" i="41"/>
  <c r="CK27" i="41"/>
  <c r="CJ27" i="41"/>
  <c r="CI27" i="41"/>
  <c r="CH27" i="41"/>
  <c r="CF27" i="41"/>
  <c r="CE27" i="41"/>
  <c r="CD27" i="41"/>
  <c r="CC27" i="41"/>
  <c r="CB27" i="41"/>
  <c r="CA27" i="41"/>
  <c r="BZ27" i="41"/>
  <c r="BY27" i="41"/>
  <c r="BX27" i="41"/>
  <c r="BW27" i="41"/>
  <c r="BV27" i="41"/>
  <c r="BU27" i="41"/>
  <c r="BT27" i="41"/>
  <c r="BS27" i="41"/>
  <c r="BR27" i="41"/>
  <c r="BQ27" i="41"/>
  <c r="BP27" i="41"/>
  <c r="BO27" i="41"/>
  <c r="BN27" i="41"/>
  <c r="BM27" i="41"/>
  <c r="BL27" i="41"/>
  <c r="BK27" i="41"/>
  <c r="BJ27" i="41"/>
  <c r="BI27" i="41"/>
  <c r="BH27" i="41"/>
  <c r="DF26" i="41"/>
  <c r="DE26" i="41"/>
  <c r="DD26" i="41"/>
  <c r="DC26" i="41"/>
  <c r="DB26" i="41"/>
  <c r="DA26" i="41"/>
  <c r="CZ26" i="41"/>
  <c r="CY26" i="41"/>
  <c r="CX26" i="41"/>
  <c r="CW26" i="41"/>
  <c r="CV26" i="41"/>
  <c r="CU26" i="41"/>
  <c r="CT26" i="41"/>
  <c r="CS26" i="41"/>
  <c r="CR26" i="41"/>
  <c r="CQ26" i="41"/>
  <c r="CP26" i="41"/>
  <c r="CO26" i="41"/>
  <c r="CN26" i="41"/>
  <c r="CM26" i="41"/>
  <c r="CL26" i="41"/>
  <c r="CK26" i="41"/>
  <c r="CJ26" i="41"/>
  <c r="CI26" i="41"/>
  <c r="CH26" i="41"/>
  <c r="CF26" i="41"/>
  <c r="CE26" i="41"/>
  <c r="CD26" i="41"/>
  <c r="CC26" i="41"/>
  <c r="CB26" i="41"/>
  <c r="CA26" i="41"/>
  <c r="BZ26" i="41"/>
  <c r="BY26" i="41"/>
  <c r="BX26" i="41"/>
  <c r="BW26" i="41"/>
  <c r="BV26" i="41"/>
  <c r="BU26" i="41"/>
  <c r="BT26" i="41"/>
  <c r="BS26" i="41"/>
  <c r="BR26" i="41"/>
  <c r="BQ26" i="41"/>
  <c r="BP26" i="41"/>
  <c r="BO26" i="41"/>
  <c r="BN26" i="41"/>
  <c r="BM26" i="41"/>
  <c r="BL26" i="41"/>
  <c r="BK26" i="41"/>
  <c r="BJ26" i="41"/>
  <c r="BI26" i="41"/>
  <c r="BH26" i="41"/>
  <c r="DF25" i="41"/>
  <c r="DE25" i="41"/>
  <c r="DD25" i="41"/>
  <c r="DC25" i="41"/>
  <c r="DB25" i="41"/>
  <c r="DA25" i="41"/>
  <c r="CZ25" i="41"/>
  <c r="CY25" i="41"/>
  <c r="CX25" i="41"/>
  <c r="CW25" i="41"/>
  <c r="CV25" i="41"/>
  <c r="CU25" i="41"/>
  <c r="CT25" i="41"/>
  <c r="CS25" i="41"/>
  <c r="CR25" i="41"/>
  <c r="CQ25" i="41"/>
  <c r="CP25" i="41"/>
  <c r="CO25" i="41"/>
  <c r="CN25" i="41"/>
  <c r="CM25" i="41"/>
  <c r="CL25" i="41"/>
  <c r="CK25" i="41"/>
  <c r="CJ25" i="41"/>
  <c r="CI25" i="41"/>
  <c r="CH25" i="41"/>
  <c r="CF25" i="41"/>
  <c r="CE25" i="41"/>
  <c r="CD25" i="41"/>
  <c r="CC25" i="41"/>
  <c r="CB25" i="41"/>
  <c r="CA25" i="41"/>
  <c r="BZ25" i="41"/>
  <c r="BY25" i="41"/>
  <c r="BX25" i="41"/>
  <c r="BW25" i="41"/>
  <c r="BV25" i="41"/>
  <c r="BU25" i="41"/>
  <c r="BT25" i="41"/>
  <c r="BS25" i="41"/>
  <c r="BR25" i="41"/>
  <c r="BQ25" i="41"/>
  <c r="BP25" i="41"/>
  <c r="BO25" i="41"/>
  <c r="BN25" i="41"/>
  <c r="BM25" i="41"/>
  <c r="BL25" i="41"/>
  <c r="BK25" i="41"/>
  <c r="BJ25" i="41"/>
  <c r="BI25" i="41"/>
  <c r="BH25" i="41"/>
  <c r="DF24" i="41"/>
  <c r="DE24" i="41"/>
  <c r="DD24" i="41"/>
  <c r="DC24" i="41"/>
  <c r="DB24" i="41"/>
  <c r="DA24" i="41"/>
  <c r="CZ24" i="41"/>
  <c r="CY24" i="41"/>
  <c r="CX24" i="41"/>
  <c r="CW24" i="41"/>
  <c r="CV24" i="41"/>
  <c r="CU24" i="41"/>
  <c r="CT24" i="41"/>
  <c r="CS24" i="41"/>
  <c r="CR24" i="41"/>
  <c r="CQ24" i="41"/>
  <c r="CP24" i="41"/>
  <c r="CO24" i="41"/>
  <c r="CN24" i="41"/>
  <c r="CM24" i="41"/>
  <c r="CL24" i="41"/>
  <c r="CK24" i="41"/>
  <c r="CJ24" i="41"/>
  <c r="CI24" i="41"/>
  <c r="CH24" i="41"/>
  <c r="CF24" i="41"/>
  <c r="CE24" i="41"/>
  <c r="CD24" i="41"/>
  <c r="CC24" i="41"/>
  <c r="CB24" i="41"/>
  <c r="CA24" i="41"/>
  <c r="BZ24" i="41"/>
  <c r="BY24" i="41"/>
  <c r="BX24" i="41"/>
  <c r="BW24" i="41"/>
  <c r="BV24" i="41"/>
  <c r="BU24" i="41"/>
  <c r="BT24" i="41"/>
  <c r="BS24" i="41"/>
  <c r="BR24" i="41"/>
  <c r="BQ24" i="41"/>
  <c r="BP24" i="41"/>
  <c r="BO24" i="41"/>
  <c r="BN24" i="41"/>
  <c r="BM24" i="41"/>
  <c r="BL24" i="41"/>
  <c r="BK24" i="41"/>
  <c r="BJ24" i="41"/>
  <c r="BI24" i="41"/>
  <c r="BH24" i="41"/>
  <c r="DF23" i="41"/>
  <c r="DE23" i="41"/>
  <c r="DD23" i="41"/>
  <c r="DC23" i="41"/>
  <c r="DB23" i="41"/>
  <c r="DA23" i="41"/>
  <c r="CZ23" i="41"/>
  <c r="CY23" i="41"/>
  <c r="CX23" i="41"/>
  <c r="CW23" i="41"/>
  <c r="CV23" i="41"/>
  <c r="CU23" i="41"/>
  <c r="CT23" i="41"/>
  <c r="CS23" i="41"/>
  <c r="CR23" i="41"/>
  <c r="CQ23" i="41"/>
  <c r="CP23" i="41"/>
  <c r="CO23" i="41"/>
  <c r="CN23" i="41"/>
  <c r="CM23" i="41"/>
  <c r="CL23" i="41"/>
  <c r="CK23" i="41"/>
  <c r="CJ23" i="41"/>
  <c r="CI23" i="41"/>
  <c r="CH23" i="41"/>
  <c r="CF23" i="41"/>
  <c r="CE23" i="41"/>
  <c r="CD23" i="41"/>
  <c r="CC23" i="41"/>
  <c r="CB23" i="41"/>
  <c r="CA23" i="41"/>
  <c r="BZ23" i="41"/>
  <c r="BY23" i="41"/>
  <c r="BX23" i="41"/>
  <c r="BW23" i="41"/>
  <c r="BV23" i="41"/>
  <c r="BU23" i="41"/>
  <c r="BT23" i="41"/>
  <c r="BS23" i="41"/>
  <c r="BR23" i="41"/>
  <c r="BQ23" i="41"/>
  <c r="BP23" i="41"/>
  <c r="BO23" i="41"/>
  <c r="BN23" i="41"/>
  <c r="BM23" i="41"/>
  <c r="BL23" i="41"/>
  <c r="BK23" i="41"/>
  <c r="BJ23" i="41"/>
  <c r="BI23" i="41"/>
  <c r="BH23" i="41"/>
  <c r="DF22" i="41"/>
  <c r="DE22" i="41"/>
  <c r="DD22" i="41"/>
  <c r="DC22" i="41"/>
  <c r="DB22" i="41"/>
  <c r="DA22" i="41"/>
  <c r="CZ22" i="41"/>
  <c r="CY22" i="41"/>
  <c r="CX22" i="41"/>
  <c r="CW22" i="41"/>
  <c r="CV22" i="41"/>
  <c r="CU22" i="41"/>
  <c r="CT22" i="41"/>
  <c r="CS22" i="41"/>
  <c r="CR22" i="41"/>
  <c r="CQ22" i="41"/>
  <c r="CP22" i="41"/>
  <c r="CO22" i="41"/>
  <c r="CN22" i="41"/>
  <c r="CM22" i="41"/>
  <c r="CL22" i="41"/>
  <c r="CK22" i="41"/>
  <c r="CJ22" i="41"/>
  <c r="CI22" i="41"/>
  <c r="CH22" i="41"/>
  <c r="CF22" i="41"/>
  <c r="CE22" i="41"/>
  <c r="CD22" i="41"/>
  <c r="CC22" i="41"/>
  <c r="CB22" i="41"/>
  <c r="CA22" i="41"/>
  <c r="BZ22" i="41"/>
  <c r="BY22" i="41"/>
  <c r="BX22" i="41"/>
  <c r="BW22" i="41"/>
  <c r="BV22" i="41"/>
  <c r="BU22" i="41"/>
  <c r="BT22" i="41"/>
  <c r="BS22" i="41"/>
  <c r="BR22" i="41"/>
  <c r="BQ22" i="41"/>
  <c r="BP22" i="41"/>
  <c r="BO22" i="41"/>
  <c r="BN22" i="41"/>
  <c r="BM22" i="41"/>
  <c r="BL22" i="41"/>
  <c r="BK22" i="41"/>
  <c r="BJ22" i="41"/>
  <c r="BI22" i="41"/>
  <c r="BH22" i="41"/>
  <c r="DF21" i="41"/>
  <c r="DE21" i="41"/>
  <c r="DD21" i="41"/>
  <c r="DC21" i="41"/>
  <c r="DB21" i="41"/>
  <c r="DA21" i="41"/>
  <c r="CZ21" i="41"/>
  <c r="CY21" i="41"/>
  <c r="CX21" i="41"/>
  <c r="CW21" i="41"/>
  <c r="CV21" i="41"/>
  <c r="CU21" i="41"/>
  <c r="CT21" i="41"/>
  <c r="CS21" i="41"/>
  <c r="CR21" i="41"/>
  <c r="CQ21" i="41"/>
  <c r="CP21" i="41"/>
  <c r="CO21" i="41"/>
  <c r="CN21" i="41"/>
  <c r="CM21" i="41"/>
  <c r="CL21" i="41"/>
  <c r="CK21" i="41"/>
  <c r="CJ21" i="41"/>
  <c r="CI21" i="41"/>
  <c r="CH21" i="41"/>
  <c r="CF21" i="41"/>
  <c r="CE21" i="41"/>
  <c r="CD21" i="41"/>
  <c r="CC21" i="41"/>
  <c r="CB21" i="41"/>
  <c r="CA21" i="41"/>
  <c r="BZ21" i="41"/>
  <c r="BY21" i="41"/>
  <c r="BX21" i="41"/>
  <c r="BW21" i="41"/>
  <c r="BV21" i="41"/>
  <c r="BU21" i="41"/>
  <c r="BT21" i="41"/>
  <c r="BS21" i="41"/>
  <c r="BR21" i="41"/>
  <c r="BQ21" i="41"/>
  <c r="BP21" i="41"/>
  <c r="BO21" i="41"/>
  <c r="BN21" i="41"/>
  <c r="BM21" i="41"/>
  <c r="BL21" i="41"/>
  <c r="BK21" i="41"/>
  <c r="BJ21" i="41"/>
  <c r="BI21" i="41"/>
  <c r="BH21" i="41"/>
  <c r="DF20" i="41"/>
  <c r="DE20" i="41"/>
  <c r="DD20" i="41"/>
  <c r="DC20" i="41"/>
  <c r="DB20" i="41"/>
  <c r="DA20" i="41"/>
  <c r="CZ20" i="41"/>
  <c r="CY20" i="41"/>
  <c r="CX20" i="41"/>
  <c r="CW20" i="41"/>
  <c r="CV20" i="41"/>
  <c r="CU20" i="41"/>
  <c r="CT20" i="41"/>
  <c r="CS20" i="41"/>
  <c r="CR20" i="41"/>
  <c r="CQ20" i="41"/>
  <c r="CP20" i="41"/>
  <c r="CO20" i="41"/>
  <c r="CN20" i="41"/>
  <c r="CM20" i="41"/>
  <c r="CL20" i="41"/>
  <c r="CK20" i="41"/>
  <c r="CJ20" i="41"/>
  <c r="CI20" i="41"/>
  <c r="CH20" i="41"/>
  <c r="CF20" i="41"/>
  <c r="CE20" i="41"/>
  <c r="CD20" i="41"/>
  <c r="CC20" i="41"/>
  <c r="CB20" i="41"/>
  <c r="CA20" i="41"/>
  <c r="BZ20" i="41"/>
  <c r="BY20" i="41"/>
  <c r="BX20" i="41"/>
  <c r="BW20" i="41"/>
  <c r="BV20" i="41"/>
  <c r="BU20" i="41"/>
  <c r="BT20" i="41"/>
  <c r="BS20" i="41"/>
  <c r="BR20" i="41"/>
  <c r="BQ20" i="41"/>
  <c r="BP20" i="41"/>
  <c r="BO20" i="41"/>
  <c r="BN20" i="41"/>
  <c r="BM20" i="41"/>
  <c r="BL20" i="41"/>
  <c r="BK20" i="41"/>
  <c r="BJ20" i="41"/>
  <c r="BI20" i="41"/>
  <c r="BH20" i="41"/>
  <c r="DF19" i="41"/>
  <c r="DE19" i="41"/>
  <c r="DD19" i="41"/>
  <c r="DC19" i="41"/>
  <c r="DB19" i="41"/>
  <c r="DA19" i="41"/>
  <c r="CZ19" i="41"/>
  <c r="CY19" i="41"/>
  <c r="CX19" i="41"/>
  <c r="CW19" i="41"/>
  <c r="CV19" i="41"/>
  <c r="CU19" i="41"/>
  <c r="CT19" i="41"/>
  <c r="CS19" i="41"/>
  <c r="CR19" i="41"/>
  <c r="CQ19" i="41"/>
  <c r="CP19" i="41"/>
  <c r="CO19" i="41"/>
  <c r="CN19" i="41"/>
  <c r="CM19" i="41"/>
  <c r="CL19" i="41"/>
  <c r="CK19" i="41"/>
  <c r="CJ19" i="41"/>
  <c r="CI19" i="41"/>
  <c r="CH19" i="41"/>
  <c r="CF19" i="41"/>
  <c r="CE19" i="41"/>
  <c r="CD19" i="41"/>
  <c r="CC19" i="41"/>
  <c r="CB19" i="41"/>
  <c r="CA19" i="41"/>
  <c r="BZ19" i="41"/>
  <c r="BY19" i="41"/>
  <c r="BX19" i="41"/>
  <c r="BW19" i="41"/>
  <c r="BV19" i="41"/>
  <c r="BU19" i="41"/>
  <c r="BT19" i="41"/>
  <c r="BS19" i="41"/>
  <c r="BR19" i="41"/>
  <c r="BQ19" i="41"/>
  <c r="BP19" i="41"/>
  <c r="BO19" i="41"/>
  <c r="BN19" i="41"/>
  <c r="BM19" i="41"/>
  <c r="BL19" i="41"/>
  <c r="BK19" i="41"/>
  <c r="BJ19" i="41"/>
  <c r="BI19" i="41"/>
  <c r="BH19" i="41"/>
  <c r="DF18" i="41"/>
  <c r="DE18" i="41"/>
  <c r="DD18" i="41"/>
  <c r="DC18" i="41"/>
  <c r="DB18" i="41"/>
  <c r="DA18" i="41"/>
  <c r="CZ18" i="41"/>
  <c r="CY18" i="41"/>
  <c r="CX18" i="41"/>
  <c r="CW18" i="41"/>
  <c r="CV18" i="41"/>
  <c r="CU18" i="41"/>
  <c r="CT18" i="41"/>
  <c r="CS18" i="41"/>
  <c r="CR18" i="41"/>
  <c r="CQ18" i="41"/>
  <c r="CP18" i="41"/>
  <c r="CO18" i="41"/>
  <c r="CN18" i="41"/>
  <c r="CM18" i="41"/>
  <c r="CL18" i="41"/>
  <c r="CK18" i="41"/>
  <c r="CJ18" i="41"/>
  <c r="CI18" i="41"/>
  <c r="CH18" i="41"/>
  <c r="CF18" i="41"/>
  <c r="CE18" i="41"/>
  <c r="CD18" i="41"/>
  <c r="CC18" i="41"/>
  <c r="CB18" i="41"/>
  <c r="CA18" i="41"/>
  <c r="BZ18" i="41"/>
  <c r="BY18" i="41"/>
  <c r="BX18" i="41"/>
  <c r="BW18" i="41"/>
  <c r="BV18" i="41"/>
  <c r="BU18" i="41"/>
  <c r="BT18" i="41"/>
  <c r="BS18" i="41"/>
  <c r="BR18" i="41"/>
  <c r="BQ18" i="41"/>
  <c r="BP18" i="41"/>
  <c r="BO18" i="41"/>
  <c r="BN18" i="41"/>
  <c r="BM18" i="41"/>
  <c r="BL18" i="41"/>
  <c r="BK18" i="41"/>
  <c r="BJ18" i="41"/>
  <c r="BI18" i="41"/>
  <c r="BH18" i="41"/>
  <c r="DF17" i="41"/>
  <c r="DE17" i="41"/>
  <c r="DD17" i="41"/>
  <c r="DC17" i="41"/>
  <c r="DB17" i="41"/>
  <c r="DA17" i="41"/>
  <c r="CZ17" i="41"/>
  <c r="CY17" i="41"/>
  <c r="CX17" i="41"/>
  <c r="CW17" i="41"/>
  <c r="CV17" i="41"/>
  <c r="CU17" i="41"/>
  <c r="CT17" i="41"/>
  <c r="CS17" i="41"/>
  <c r="CR17" i="41"/>
  <c r="CQ17" i="41"/>
  <c r="CP17" i="41"/>
  <c r="CO17" i="41"/>
  <c r="CN17" i="41"/>
  <c r="CM17" i="41"/>
  <c r="CL17" i="41"/>
  <c r="CK17" i="41"/>
  <c r="CJ17" i="41"/>
  <c r="CI17" i="41"/>
  <c r="CH17" i="41"/>
  <c r="CF17" i="41"/>
  <c r="CE17" i="41"/>
  <c r="CD17" i="41"/>
  <c r="CC17" i="41"/>
  <c r="CB17" i="41"/>
  <c r="CA17" i="41"/>
  <c r="BZ17" i="41"/>
  <c r="BY17" i="41"/>
  <c r="BX17" i="41"/>
  <c r="BW17" i="41"/>
  <c r="BV17" i="41"/>
  <c r="BU17" i="41"/>
  <c r="BT17" i="41"/>
  <c r="BS17" i="41"/>
  <c r="BR17" i="41"/>
  <c r="BQ17" i="41"/>
  <c r="BP17" i="41"/>
  <c r="BO17" i="41"/>
  <c r="BN17" i="41"/>
  <c r="BM17" i="41"/>
  <c r="BL17" i="41"/>
  <c r="BK17" i="41"/>
  <c r="BJ17" i="41"/>
  <c r="BI17" i="41"/>
  <c r="BH17" i="41"/>
  <c r="DF16" i="41"/>
  <c r="DE16" i="41"/>
  <c r="DD16" i="41"/>
  <c r="DC16" i="41"/>
  <c r="DB16" i="41"/>
  <c r="DA16" i="41"/>
  <c r="CZ16" i="41"/>
  <c r="CY16" i="41"/>
  <c r="CX16" i="41"/>
  <c r="CW16" i="41"/>
  <c r="CV16" i="41"/>
  <c r="CU16" i="41"/>
  <c r="CT16" i="41"/>
  <c r="CS16" i="41"/>
  <c r="CR16" i="41"/>
  <c r="CQ16" i="41"/>
  <c r="CP16" i="41"/>
  <c r="CO16" i="41"/>
  <c r="CN16" i="41"/>
  <c r="CM16" i="41"/>
  <c r="CL16" i="41"/>
  <c r="CK16" i="41"/>
  <c r="CJ16" i="41"/>
  <c r="CI16" i="41"/>
  <c r="CH16" i="41"/>
  <c r="CF16" i="41"/>
  <c r="CE16" i="41"/>
  <c r="CD16" i="41"/>
  <c r="CC16" i="41"/>
  <c r="CB16" i="41"/>
  <c r="CA16" i="41"/>
  <c r="BZ16" i="41"/>
  <c r="BY16" i="41"/>
  <c r="BX16" i="41"/>
  <c r="BW16" i="41"/>
  <c r="BV16" i="41"/>
  <c r="BU16" i="41"/>
  <c r="BT16" i="41"/>
  <c r="BS16" i="41"/>
  <c r="BR16" i="41"/>
  <c r="BQ16" i="41"/>
  <c r="BP16" i="41"/>
  <c r="BO16" i="41"/>
  <c r="BN16" i="41"/>
  <c r="BM16" i="41"/>
  <c r="BL16" i="41"/>
  <c r="BK16" i="41"/>
  <c r="BJ16" i="41"/>
  <c r="BI16" i="41"/>
  <c r="BH16" i="41"/>
  <c r="DF15" i="41"/>
  <c r="DE15" i="41"/>
  <c r="DD15" i="41"/>
  <c r="DC15" i="41"/>
  <c r="DB15" i="41"/>
  <c r="DA15" i="41"/>
  <c r="CZ15" i="41"/>
  <c r="CY15" i="41"/>
  <c r="CX15" i="41"/>
  <c r="CW15" i="41"/>
  <c r="CV15" i="41"/>
  <c r="CU15" i="41"/>
  <c r="CT15" i="41"/>
  <c r="CS15" i="41"/>
  <c r="CR15" i="41"/>
  <c r="CQ15" i="41"/>
  <c r="CP15" i="41"/>
  <c r="CO15" i="41"/>
  <c r="CN15" i="41"/>
  <c r="CM15" i="41"/>
  <c r="CL15" i="41"/>
  <c r="CK15" i="41"/>
  <c r="CJ15" i="41"/>
  <c r="CI15" i="41"/>
  <c r="CH15" i="41"/>
  <c r="CF15" i="41"/>
  <c r="CE15" i="41"/>
  <c r="CD15" i="41"/>
  <c r="CC15" i="41"/>
  <c r="CB15" i="41"/>
  <c r="CA15" i="41"/>
  <c r="BZ15" i="41"/>
  <c r="BY15" i="41"/>
  <c r="BX15" i="41"/>
  <c r="BW15" i="41"/>
  <c r="BV15" i="41"/>
  <c r="BU15" i="41"/>
  <c r="BT15" i="41"/>
  <c r="BS15" i="41"/>
  <c r="BR15" i="41"/>
  <c r="BQ15" i="41"/>
  <c r="BP15" i="41"/>
  <c r="BO15" i="41"/>
  <c r="BN15" i="41"/>
  <c r="BM15" i="41"/>
  <c r="BL15" i="41"/>
  <c r="BK15" i="41"/>
  <c r="BJ15" i="41"/>
  <c r="BI15" i="41"/>
  <c r="BH15" i="41"/>
  <c r="DF14" i="41"/>
  <c r="DE14" i="41"/>
  <c r="DD14" i="41"/>
  <c r="DC14" i="41"/>
  <c r="DB14" i="41"/>
  <c r="DA14" i="41"/>
  <c r="CZ14" i="41"/>
  <c r="CY14" i="41"/>
  <c r="CX14" i="41"/>
  <c r="CW14" i="41"/>
  <c r="CV14" i="41"/>
  <c r="CU14" i="41"/>
  <c r="CT14" i="41"/>
  <c r="CS14" i="41"/>
  <c r="CR14" i="41"/>
  <c r="CQ14" i="41"/>
  <c r="CP14" i="41"/>
  <c r="CO14" i="41"/>
  <c r="CN14" i="41"/>
  <c r="CM14" i="41"/>
  <c r="CL14" i="41"/>
  <c r="CK14" i="41"/>
  <c r="CJ14" i="41"/>
  <c r="CI14" i="41"/>
  <c r="CH14" i="41"/>
  <c r="CF14" i="41"/>
  <c r="CE14" i="41"/>
  <c r="CD14" i="41"/>
  <c r="CC14" i="41"/>
  <c r="CB14" i="41"/>
  <c r="CA14" i="41"/>
  <c r="BZ14" i="41"/>
  <c r="BY14" i="41"/>
  <c r="BX14" i="41"/>
  <c r="BW14" i="41"/>
  <c r="BV14" i="41"/>
  <c r="BU14" i="41"/>
  <c r="BT14" i="41"/>
  <c r="BS14" i="41"/>
  <c r="BR14" i="41"/>
  <c r="BQ14" i="41"/>
  <c r="BP14" i="41"/>
  <c r="BO14" i="41"/>
  <c r="BN14" i="41"/>
  <c r="BM14" i="41"/>
  <c r="BL14" i="41"/>
  <c r="BK14" i="41"/>
  <c r="BJ14" i="41"/>
  <c r="BI14" i="41"/>
  <c r="BH14" i="41"/>
  <c r="DF13" i="41"/>
  <c r="DE13" i="41"/>
  <c r="DD13" i="41"/>
  <c r="DC13" i="41"/>
  <c r="DB13" i="41"/>
  <c r="DA13" i="41"/>
  <c r="CZ13" i="41"/>
  <c r="CY13" i="41"/>
  <c r="CX13" i="41"/>
  <c r="CW13" i="41"/>
  <c r="CV13" i="41"/>
  <c r="CU13" i="41"/>
  <c r="CT13" i="41"/>
  <c r="CS13" i="41"/>
  <c r="CR13" i="41"/>
  <c r="CQ13" i="41"/>
  <c r="CP13" i="41"/>
  <c r="CO13" i="41"/>
  <c r="CN13" i="41"/>
  <c r="CM13" i="41"/>
  <c r="CL13" i="41"/>
  <c r="CK13" i="41"/>
  <c r="CJ13" i="41"/>
  <c r="CI13" i="41"/>
  <c r="CH13" i="41"/>
  <c r="CF13" i="41"/>
  <c r="CE13" i="41"/>
  <c r="CD13" i="41"/>
  <c r="CC13" i="41"/>
  <c r="CB13" i="41"/>
  <c r="CA13" i="41"/>
  <c r="BZ13" i="41"/>
  <c r="BY13" i="41"/>
  <c r="BX13" i="41"/>
  <c r="BW13" i="41"/>
  <c r="BV13" i="41"/>
  <c r="BU13" i="41"/>
  <c r="BT13" i="41"/>
  <c r="BS13" i="41"/>
  <c r="BR13" i="41"/>
  <c r="BQ13" i="41"/>
  <c r="BP13" i="41"/>
  <c r="BO13" i="41"/>
  <c r="BN13" i="41"/>
  <c r="BM13" i="41"/>
  <c r="BL13" i="41"/>
  <c r="BK13" i="41"/>
  <c r="BJ13" i="41"/>
  <c r="BI13" i="41"/>
  <c r="BH13" i="41"/>
  <c r="DF12" i="41"/>
  <c r="DE12" i="41"/>
  <c r="DD12" i="41"/>
  <c r="DC12" i="41"/>
  <c r="DB12" i="41"/>
  <c r="DA12" i="41"/>
  <c r="CZ12" i="41"/>
  <c r="CY12" i="41"/>
  <c r="CX12" i="41"/>
  <c r="CW12" i="41"/>
  <c r="CV12" i="41"/>
  <c r="CU12" i="41"/>
  <c r="CT12" i="41"/>
  <c r="CS12" i="41"/>
  <c r="CR12" i="41"/>
  <c r="CQ12" i="41"/>
  <c r="CP12" i="41"/>
  <c r="CO12" i="41"/>
  <c r="CN12" i="41"/>
  <c r="CM12" i="41"/>
  <c r="CL12" i="41"/>
  <c r="CK12" i="41"/>
  <c r="CJ12" i="41"/>
  <c r="CI12" i="41"/>
  <c r="CF12" i="41"/>
  <c r="CE12" i="41"/>
  <c r="CD12" i="41"/>
  <c r="CC12" i="41"/>
  <c r="CB12" i="41"/>
  <c r="CA12" i="41"/>
  <c r="BZ12" i="41"/>
  <c r="BY12" i="41"/>
  <c r="BX12" i="41"/>
  <c r="BW12" i="41"/>
  <c r="BV12" i="41"/>
  <c r="BU12" i="41"/>
  <c r="BT12" i="41"/>
  <c r="BS12" i="41"/>
  <c r="BR12" i="41"/>
  <c r="BQ12" i="41"/>
  <c r="BP12" i="41"/>
  <c r="BO12" i="41"/>
  <c r="BN12" i="41"/>
  <c r="BM12" i="41"/>
  <c r="BL12" i="41"/>
  <c r="BK12" i="41"/>
  <c r="BJ12" i="41"/>
  <c r="DH12" i="41" s="1"/>
  <c r="CD10" i="41"/>
  <c r="DD10" i="41" s="1"/>
  <c r="BV10" i="41"/>
  <c r="CV10" i="41" s="1"/>
  <c r="BR10" i="41"/>
  <c r="CR10" i="41" s="1"/>
  <c r="BN10" i="41"/>
  <c r="CN10" i="41" s="1"/>
  <c r="BJ10" i="41"/>
  <c r="CJ10" i="41" s="1"/>
  <c r="CF10" i="41"/>
  <c r="DF10" i="41" s="1"/>
  <c r="CE10" i="41"/>
  <c r="DE10" i="41" s="1"/>
  <c r="CA10" i="41"/>
  <c r="DA10" i="41" s="1"/>
  <c r="BY10" i="41"/>
  <c r="CY10" i="41" s="1"/>
  <c r="BX10" i="41"/>
  <c r="CX10" i="41" s="1"/>
  <c r="BW10" i="41"/>
  <c r="CW10" i="41" s="1"/>
  <c r="AC10" i="41"/>
  <c r="BT10" i="41" s="1"/>
  <c r="CT10" i="41" s="1"/>
  <c r="BP10" i="41"/>
  <c r="CP10" i="41" s="1"/>
  <c r="BO10" i="41"/>
  <c r="CO10" i="41" s="1"/>
  <c r="BM10" i="41"/>
  <c r="CM10" i="41" s="1"/>
  <c r="Y8" i="15"/>
  <c r="V8" i="15"/>
  <c r="S8" i="15"/>
  <c r="P8" i="15"/>
  <c r="D8" i="15"/>
  <c r="AE8" i="15"/>
  <c r="AB8" i="15"/>
  <c r="M8" i="15"/>
  <c r="J8" i="15"/>
  <c r="N48" i="19"/>
  <c r="N47" i="19"/>
  <c r="N46" i="19"/>
  <c r="N45" i="19"/>
  <c r="N44" i="19"/>
  <c r="N43" i="19"/>
  <c r="N42" i="19"/>
  <c r="N41" i="19"/>
  <c r="N40" i="19"/>
  <c r="N39" i="19"/>
  <c r="N38" i="19"/>
  <c r="N37" i="19"/>
  <c r="N24" i="19"/>
  <c r="N23" i="19"/>
  <c r="N22" i="19"/>
  <c r="N21" i="19"/>
  <c r="N20" i="19"/>
  <c r="N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17" i="18"/>
  <c r="B16" i="18"/>
  <c r="B15" i="18"/>
  <c r="B14" i="18"/>
  <c r="B13" i="18"/>
  <c r="B12" i="18"/>
  <c r="B11" i="18"/>
  <c r="B10" i="18"/>
  <c r="B8" i="18"/>
  <c r="AD5" i="5"/>
  <c r="AA5" i="5"/>
  <c r="X5" i="5"/>
  <c r="U5" i="5"/>
  <c r="R5" i="5"/>
  <c r="O5" i="5"/>
  <c r="L5" i="5"/>
  <c r="I5" i="5"/>
  <c r="F5" i="5"/>
  <c r="C5" i="5"/>
  <c r="C8" i="15"/>
  <c r="B8" i="15"/>
  <c r="E60" i="13"/>
  <c r="E59" i="13"/>
  <c r="H52" i="13"/>
  <c r="H51" i="13"/>
  <c r="H45" i="13"/>
  <c r="R9" i="19" l="1"/>
  <c r="G8" i="15" s="1"/>
  <c r="DK12" i="41"/>
  <c r="AC8" i="15"/>
  <c r="AD8" i="15"/>
  <c r="T8" i="15"/>
  <c r="U8" i="15"/>
  <c r="Q8" i="15"/>
  <c r="L8" i="15"/>
  <c r="DH13" i="41"/>
  <c r="BD12" i="41"/>
  <c r="DK14" i="41"/>
  <c r="DK16" i="41"/>
  <c r="DK18" i="41"/>
  <c r="DK20" i="41"/>
  <c r="DK50" i="41"/>
  <c r="DH15" i="41"/>
  <c r="DH17" i="41"/>
  <c r="DH19" i="41"/>
  <c r="DH21" i="41"/>
  <c r="DH23" i="41"/>
  <c r="DH25" i="41"/>
  <c r="DH27" i="41"/>
  <c r="DH29" i="41"/>
  <c r="DH31" i="41"/>
  <c r="DH43" i="41"/>
  <c r="DH45" i="41"/>
  <c r="BC12" i="41"/>
  <c r="DH14" i="41"/>
  <c r="DH16" i="41"/>
  <c r="DH18" i="41"/>
  <c r="DH20" i="41"/>
  <c r="DH22" i="41"/>
  <c r="DH24" i="41"/>
  <c r="DH26" i="41"/>
  <c r="DH28" i="41"/>
  <c r="DH30" i="41"/>
  <c r="DH44" i="41"/>
  <c r="DH46" i="41"/>
  <c r="DK46" i="41"/>
  <c r="DK24" i="41"/>
  <c r="DK28" i="41"/>
  <c r="DH47" i="41"/>
  <c r="DH49" i="41"/>
  <c r="DH51" i="41"/>
  <c r="DK13" i="41"/>
  <c r="DK15" i="41"/>
  <c r="DK17" i="41"/>
  <c r="DK19" i="41"/>
  <c r="DK21" i="41"/>
  <c r="DK23" i="41"/>
  <c r="DK25" i="41"/>
  <c r="DK27" i="41"/>
  <c r="DK29" i="41"/>
  <c r="DK31" i="41"/>
  <c r="DK43" i="41"/>
  <c r="DK45" i="41"/>
  <c r="DK47" i="41"/>
  <c r="DK49" i="41"/>
  <c r="DK51" i="41"/>
  <c r="DH48" i="41"/>
  <c r="DH50" i="41"/>
  <c r="DK22" i="41"/>
  <c r="F18" i="15" s="1"/>
  <c r="DK26" i="41"/>
  <c r="F22" i="15" s="1"/>
  <c r="DK30" i="41"/>
  <c r="F26" i="15" s="1"/>
  <c r="DK44" i="41"/>
  <c r="F40" i="15" s="1"/>
  <c r="DK48" i="41"/>
  <c r="F44" i="15" s="1"/>
  <c r="BC48" i="41" l="1"/>
  <c r="E44" i="15"/>
  <c r="BC26" i="41"/>
  <c r="E22" i="15"/>
  <c r="BD45" i="41"/>
  <c r="F41" i="15"/>
  <c r="BD31" i="41"/>
  <c r="F27" i="15"/>
  <c r="BC47" i="41"/>
  <c r="E43" i="15"/>
  <c r="BD49" i="41"/>
  <c r="F45" i="15"/>
  <c r="BC25" i="41"/>
  <c r="E21" i="15"/>
  <c r="BD43" i="41"/>
  <c r="F39" i="15"/>
  <c r="BD28" i="41"/>
  <c r="F24" i="15"/>
  <c r="BC31" i="41"/>
  <c r="E27" i="15"/>
  <c r="BC29" i="41"/>
  <c r="E25" i="15"/>
  <c r="BD47" i="41"/>
  <c r="F43" i="15"/>
  <c r="BC51" i="41"/>
  <c r="E47" i="15"/>
  <c r="BD27" i="41"/>
  <c r="F23" i="15"/>
  <c r="BC30" i="41"/>
  <c r="E26" i="15"/>
  <c r="BD25" i="41"/>
  <c r="F21" i="15"/>
  <c r="BD46" i="41"/>
  <c r="F42" i="15"/>
  <c r="BD50" i="41"/>
  <c r="F46" i="15"/>
  <c r="BD51" i="41"/>
  <c r="F47" i="15"/>
  <c r="BC46" i="41"/>
  <c r="E42" i="15"/>
  <c r="BC45" i="41"/>
  <c r="E41" i="15"/>
  <c r="BC28" i="41"/>
  <c r="E24" i="15"/>
  <c r="BC27" i="41"/>
  <c r="E23" i="15"/>
  <c r="BC49" i="41"/>
  <c r="E45" i="15"/>
  <c r="BD29" i="41"/>
  <c r="F25" i="15"/>
  <c r="BC50" i="41"/>
  <c r="E46" i="15"/>
  <c r="BC44" i="41"/>
  <c r="E40" i="15"/>
  <c r="BC43" i="41"/>
  <c r="E39" i="15"/>
  <c r="BD24" i="41"/>
  <c r="F20" i="15"/>
  <c r="BC24" i="41"/>
  <c r="E20" i="15"/>
  <c r="BD23" i="41"/>
  <c r="F19" i="15"/>
  <c r="BC23" i="41"/>
  <c r="E19" i="15"/>
  <c r="BC22" i="41"/>
  <c r="E18" i="15"/>
  <c r="BD21" i="41"/>
  <c r="F17" i="15"/>
  <c r="BC21" i="41"/>
  <c r="E17" i="15"/>
  <c r="BC20" i="41"/>
  <c r="E16" i="15"/>
  <c r="BD20" i="41"/>
  <c r="F16" i="15"/>
  <c r="BD19" i="41"/>
  <c r="F15" i="15"/>
  <c r="BC19" i="41"/>
  <c r="E15" i="15"/>
  <c r="BC18" i="41"/>
  <c r="E14" i="15"/>
  <c r="BD18" i="41"/>
  <c r="F14" i="15"/>
  <c r="BD17" i="41"/>
  <c r="F13" i="15"/>
  <c r="BC17" i="41"/>
  <c r="E13" i="15"/>
  <c r="BC16" i="41"/>
  <c r="E12" i="15"/>
  <c r="BD16" i="41"/>
  <c r="F12" i="15"/>
  <c r="BD15" i="41"/>
  <c r="F11" i="15"/>
  <c r="BC15" i="41"/>
  <c r="E11" i="15"/>
  <c r="BC14" i="41"/>
  <c r="E10" i="15"/>
  <c r="BD14" i="41"/>
  <c r="F10" i="15"/>
  <c r="BD13" i="41"/>
  <c r="F9" i="15"/>
  <c r="BC13" i="41"/>
  <c r="E9" i="15"/>
  <c r="AA8" i="15"/>
  <c r="K8" i="15"/>
  <c r="F8" i="15"/>
  <c r="E15" i="13" s="1"/>
  <c r="O8" i="15"/>
  <c r="H8" i="15"/>
  <c r="I8" i="15"/>
  <c r="Z8" i="15"/>
  <c r="W8" i="15"/>
  <c r="R8" i="15"/>
  <c r="N8" i="15"/>
  <c r="E8" i="15"/>
  <c r="BD30" i="41"/>
  <c r="BD26" i="41"/>
  <c r="BD48" i="41"/>
  <c r="BD22" i="41"/>
  <c r="BD44" i="41"/>
  <c r="N3" i="13" l="1"/>
  <c r="D7" i="13" s="1"/>
  <c r="E14" i="13" l="1"/>
  <c r="D39" i="13"/>
  <c r="D44" i="13"/>
  <c r="D38" i="13"/>
  <c r="D43" i="13"/>
  <c r="D37" i="13"/>
  <c r="D42" i="13"/>
  <c r="D36" i="13"/>
  <c r="D32" i="13"/>
  <c r="E29" i="13"/>
  <c r="E26" i="13"/>
  <c r="D24" i="13"/>
  <c r="E21" i="13"/>
  <c r="E18" i="13"/>
  <c r="D16" i="13"/>
  <c r="D8" i="13"/>
  <c r="E28" i="13"/>
  <c r="D26" i="13"/>
  <c r="E23" i="13"/>
  <c r="E20" i="13"/>
  <c r="D18" i="13"/>
  <c r="E30" i="13"/>
  <c r="D28" i="13"/>
  <c r="E25" i="13"/>
  <c r="E22" i="13"/>
  <c r="D20" i="13"/>
  <c r="E17" i="13"/>
  <c r="D30" i="13"/>
  <c r="E27" i="13"/>
  <c r="E24" i="13"/>
  <c r="D22" i="13"/>
  <c r="E19" i="13"/>
  <c r="E16" i="13"/>
  <c r="D14" i="13"/>
  <c r="E31" i="13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R16" i="17" l="1"/>
  <c r="R25" i="17"/>
  <c r="R10" i="17"/>
  <c r="R18" i="17"/>
  <c r="R26" i="17"/>
  <c r="R17" i="17"/>
  <c r="R11" i="17"/>
  <c r="R27" i="17"/>
  <c r="R12" i="17"/>
  <c r="R24" i="17"/>
  <c r="R13" i="17"/>
  <c r="R19" i="17"/>
  <c r="R21" i="17"/>
  <c r="R22" i="17"/>
  <c r="R20" i="17"/>
  <c r="R14" i="17"/>
  <c r="R15" i="17"/>
  <c r="R23" i="17"/>
  <c r="AG8" i="15"/>
  <c r="AF8" i="15"/>
  <c r="E32" i="13" l="1"/>
  <c r="E33" i="13"/>
</calcChain>
</file>

<file path=xl/sharedStrings.xml><?xml version="1.0" encoding="utf-8"?>
<sst xmlns="http://schemas.openxmlformats.org/spreadsheetml/2006/main" count="1481" uniqueCount="272">
  <si>
    <t>DATA SEKOLAH</t>
  </si>
  <si>
    <t>:</t>
  </si>
  <si>
    <t>Nama Sekolah</t>
  </si>
  <si>
    <t>NPSN</t>
  </si>
  <si>
    <t>NSS</t>
  </si>
  <si>
    <t>Alamat Sekolah</t>
  </si>
  <si>
    <t>Kode Pos</t>
  </si>
  <si>
    <t>Desa / Kelurahan</t>
  </si>
  <si>
    <t>Kecamatan</t>
  </si>
  <si>
    <t>Kabupaten / Kota</t>
  </si>
  <si>
    <t>Provinsi</t>
  </si>
  <si>
    <t>Website</t>
  </si>
  <si>
    <t>E-mail</t>
  </si>
  <si>
    <t>Nama Kepala Sekolah</t>
  </si>
  <si>
    <t>NIP</t>
  </si>
  <si>
    <t>Nama Wali Kelas</t>
  </si>
  <si>
    <t>Kelas</t>
  </si>
  <si>
    <t>Fase</t>
  </si>
  <si>
    <t>Semester</t>
  </si>
  <si>
    <t>Tahun Ajaran</t>
  </si>
  <si>
    <t>Tempat/Tanggal Rapor</t>
  </si>
  <si>
    <t>NO</t>
  </si>
  <si>
    <t>NIS</t>
  </si>
  <si>
    <t>NISN</t>
  </si>
  <si>
    <t>NAMA PESERTA DIDIK</t>
  </si>
  <si>
    <t>L/P</t>
  </si>
  <si>
    <t>TEMPAT LAHIR</t>
  </si>
  <si>
    <t>TANGGAL LAHIR</t>
  </si>
  <si>
    <t>AGAMA</t>
  </si>
  <si>
    <t>PENDIDIKAN SEBELUMNYA</t>
  </si>
  <si>
    <t>ALAMAT PESERTA DIDIK</t>
  </si>
  <si>
    <t>ORANG TUA</t>
  </si>
  <si>
    <t>WALI PESERTA DIDIK</t>
  </si>
  <si>
    <t>KEGIATAN EKTRAKURIKULER</t>
  </si>
  <si>
    <t>Tinggi Badan</t>
  </si>
  <si>
    <t>Berat Badan</t>
  </si>
  <si>
    <t>Kondisi Kesehatan</t>
  </si>
  <si>
    <t>Prestasi</t>
  </si>
  <si>
    <t>KEHADIRAN</t>
  </si>
  <si>
    <t>NAMA AYAH</t>
  </si>
  <si>
    <t>NAMA IBU</t>
  </si>
  <si>
    <t>PEKERJAAN AYAH</t>
  </si>
  <si>
    <t>PEKERJAAN IBU</t>
  </si>
  <si>
    <t>ALAMAT ORANG TUA</t>
  </si>
  <si>
    <t>JALAN</t>
  </si>
  <si>
    <t>KELURAHAN/  DESA</t>
  </si>
  <si>
    <t>KECAMATAN</t>
  </si>
  <si>
    <t>KAB./KOTA</t>
  </si>
  <si>
    <t>PROPINSI</t>
  </si>
  <si>
    <t>NAMA WALI</t>
  </si>
  <si>
    <t>PEKERJAAN</t>
  </si>
  <si>
    <t>ALAMAT WALI</t>
  </si>
  <si>
    <t>NOMOR TELEPHON</t>
  </si>
  <si>
    <t>Semester 1</t>
  </si>
  <si>
    <t>Semester 2</t>
  </si>
  <si>
    <t>Pendengaran</t>
  </si>
  <si>
    <t>Penglihatan</t>
  </si>
  <si>
    <t>Gigi</t>
  </si>
  <si>
    <t>…</t>
  </si>
  <si>
    <t>Kesenian</t>
  </si>
  <si>
    <t>Olahraga</t>
  </si>
  <si>
    <t>Sains</t>
  </si>
  <si>
    <t>S</t>
  </si>
  <si>
    <t>I</t>
  </si>
  <si>
    <t>A</t>
  </si>
  <si>
    <t>No</t>
  </si>
  <si>
    <t>Mata Pelajaran</t>
  </si>
  <si>
    <t>MATA PELAJARAN INTRAKURIKULER</t>
  </si>
  <si>
    <t>EKSTRAKURIKULER</t>
  </si>
  <si>
    <t>Tujuan Pembelajaran</t>
  </si>
  <si>
    <t>LAPORAN HASIL BELAJAR</t>
  </si>
  <si>
    <t>(RAPOR)</t>
  </si>
  <si>
    <t>Nama Peserta Didik</t>
  </si>
  <si>
    <t>Tahun Pelajaran</t>
  </si>
  <si>
    <t>Muatan Pelajaran</t>
  </si>
  <si>
    <t>Nilai   Akhir</t>
  </si>
  <si>
    <t>Capaian Kompetensi</t>
  </si>
  <si>
    <t>Ekstrakurikuler</t>
  </si>
  <si>
    <t>Keterangan</t>
  </si>
  <si>
    <t>Ketidakhadiran</t>
  </si>
  <si>
    <t>Sakit</t>
  </si>
  <si>
    <t>hari</t>
  </si>
  <si>
    <t>Izin</t>
  </si>
  <si>
    <t>Tanpa Keterangan</t>
  </si>
  <si>
    <t>Orang Tua,</t>
  </si>
  <si>
    <t>…………………………………………………..</t>
  </si>
  <si>
    <t>Mengetahui,</t>
  </si>
  <si>
    <t>Kepala Sekolah</t>
  </si>
  <si>
    <t>MATA PELAJARAN</t>
  </si>
  <si>
    <t>NAMA SISWA</t>
  </si>
  <si>
    <t>SUMATIF AKHIR LINGKUP MATERI</t>
  </si>
  <si>
    <t>SUMATIF AKHIR SEMESTER</t>
  </si>
  <si>
    <t>TP 1</t>
  </si>
  <si>
    <t>TP 2</t>
  </si>
  <si>
    <t>TP 3</t>
  </si>
  <si>
    <t>TP 4</t>
  </si>
  <si>
    <t>TP 5</t>
  </si>
  <si>
    <t>TP 6</t>
  </si>
  <si>
    <t>TP 7</t>
  </si>
  <si>
    <t>TP 8</t>
  </si>
  <si>
    <t>TP 9</t>
  </si>
  <si>
    <t>TP 10</t>
  </si>
  <si>
    <t>NA SLM</t>
  </si>
  <si>
    <t>NON TES</t>
  </si>
  <si>
    <t>TES</t>
  </si>
  <si>
    <t>NA SAS</t>
  </si>
  <si>
    <t>KETERANGAN PINDAH SEKOLAH</t>
  </si>
  <si>
    <t>Nama Peserta Didik : ………………………………………………………</t>
  </si>
  <si>
    <t>Tanggal</t>
  </si>
  <si>
    <t>Kelas yang Ditinggalkan</t>
  </si>
  <si>
    <t>Alasan</t>
  </si>
  <si>
    <t>Tanda Tangan Kepala sekolah, Stempel Sekolah dan Tanda Tangan Orang Tua/Wali</t>
  </si>
  <si>
    <t>…………., …………………………………….</t>
  </si>
  <si>
    <t>____________________________</t>
  </si>
  <si>
    <t>NIP.</t>
  </si>
  <si>
    <t>Orang Tua/Wali</t>
  </si>
  <si>
    <t>No.</t>
  </si>
  <si>
    <t>MASUK</t>
  </si>
  <si>
    <t>1.</t>
  </si>
  <si>
    <t>Nomor Induk</t>
  </si>
  <si>
    <t>Masuk di Sekolah ini :</t>
  </si>
  <si>
    <t>a. Tanggal</t>
  </si>
  <si>
    <t>b. Di Kelas</t>
  </si>
  <si>
    <t>c. Tahun Pelajaran</t>
  </si>
  <si>
    <t>Mengetahui</t>
  </si>
  <si>
    <t>………………., …………………………………..</t>
  </si>
  <si>
    <t>Guru Kelas</t>
  </si>
  <si>
    <t>NIP………………………………………………</t>
  </si>
  <si>
    <t>Nama</t>
  </si>
  <si>
    <t>Nama Siswa</t>
  </si>
  <si>
    <t>Deskripsi Capaian Tertinggi dalam Rapor</t>
  </si>
  <si>
    <t>Deskripsi Capaian Terendah dalam Rapor</t>
  </si>
  <si>
    <t>TP 11</t>
  </si>
  <si>
    <t>TP 12</t>
  </si>
  <si>
    <t>TP 13</t>
  </si>
  <si>
    <t>TP 14</t>
  </si>
  <si>
    <t>TP 15</t>
  </si>
  <si>
    <t>TP 16</t>
  </si>
  <si>
    <t>TP 17</t>
  </si>
  <si>
    <t>TP 18</t>
  </si>
  <si>
    <t>TP 19</t>
  </si>
  <si>
    <t>TP 20</t>
  </si>
  <si>
    <t>TP 21</t>
  </si>
  <si>
    <t>TP 22</t>
  </si>
  <si>
    <t>TP 23</t>
  </si>
  <si>
    <t>TP 24</t>
  </si>
  <si>
    <t>TP 25</t>
  </si>
  <si>
    <t>mencapai</t>
  </si>
  <si>
    <t>tidak mencapai</t>
  </si>
  <si>
    <t>KKTP</t>
  </si>
  <si>
    <t>Tampil/Tidak</t>
  </si>
  <si>
    <t>MAPEL 1</t>
  </si>
  <si>
    <t>TERCAPAI</t>
  </si>
  <si>
    <t>BELUM</t>
  </si>
  <si>
    <t>MAPEL 2</t>
  </si>
  <si>
    <t>MAPEL 3</t>
  </si>
  <si>
    <t>MAPEL 4</t>
  </si>
  <si>
    <t>MAPEL 5</t>
  </si>
  <si>
    <t>MAPEL 6</t>
  </si>
  <si>
    <t>MAPEL 7</t>
  </si>
  <si>
    <t>MAPEL 8</t>
  </si>
  <si>
    <t>NILAI</t>
  </si>
  <si>
    <t>MAPEL 9</t>
  </si>
  <si>
    <t>MAPEL 10</t>
  </si>
  <si>
    <t>EKSKUL 1</t>
  </si>
  <si>
    <t>KETERANGAN</t>
  </si>
  <si>
    <t>EKSKUL 2</t>
  </si>
  <si>
    <t>EKSKUL 3</t>
  </si>
  <si>
    <t>EKSKUL 4</t>
  </si>
  <si>
    <t>SAKIT</t>
  </si>
  <si>
    <t>IZIN</t>
  </si>
  <si>
    <t>ALFA</t>
  </si>
  <si>
    <t>NISN                                       :</t>
  </si>
  <si>
    <t>Nama Peserta Didik           :</t>
  </si>
  <si>
    <t>Alamat                                    :</t>
  </si>
  <si>
    <t>Sekolah                                   :</t>
  </si>
  <si>
    <t>NILAI RAPOR</t>
  </si>
  <si>
    <t>Jenis Ekstrakurikuler</t>
  </si>
  <si>
    <t xml:space="preserve">R A P O R </t>
  </si>
  <si>
    <t>PESERTA DIDIK</t>
  </si>
  <si>
    <t>SEKOLAH DASAR</t>
  </si>
  <si>
    <t>(SD)</t>
  </si>
  <si>
    <t>Nama Peserta Didik :</t>
  </si>
  <si>
    <t>NIS / NISN</t>
  </si>
  <si>
    <t>KEMENTERIAN PENDIDIKAN DAN KEBUDAYAAN</t>
  </si>
  <si>
    <t>REPUBLIK INDONESIA</t>
  </si>
  <si>
    <t>R A P O R</t>
  </si>
  <si>
    <t>SEKOLAH DASAR ( SD )</t>
  </si>
  <si>
    <t>IDENTITAS PESERTA DIDIK</t>
  </si>
  <si>
    <t>Tempat, Tanggal Lahir</t>
  </si>
  <si>
    <t>Jenis Kelamin</t>
  </si>
  <si>
    <t>Agama</t>
  </si>
  <si>
    <t>Pendidikan sebelumnya</t>
  </si>
  <si>
    <t>Alamat Peserta Didik</t>
  </si>
  <si>
    <t>Nama Orang Tua</t>
  </si>
  <si>
    <t>Ayah</t>
  </si>
  <si>
    <t>Ibu</t>
  </si>
  <si>
    <t>Pekerjaan Orang Tua</t>
  </si>
  <si>
    <t>Alamat Orang Tua</t>
  </si>
  <si>
    <t>Jalan</t>
  </si>
  <si>
    <t>Kelurahan/Desa</t>
  </si>
  <si>
    <t>Wali Peserta Didik</t>
  </si>
  <si>
    <t>Pekerjaan</t>
  </si>
  <si>
    <t>Alamat</t>
  </si>
  <si>
    <t>Kepala Sekolah,</t>
  </si>
  <si>
    <t xml:space="preserve"> NISN</t>
  </si>
  <si>
    <t>SUMATIF 1</t>
  </si>
  <si>
    <t>SUMATIF 2</t>
  </si>
  <si>
    <t>SUMATIF 3</t>
  </si>
  <si>
    <t>SUMATIF 4</t>
  </si>
  <si>
    <t>SUMATIF 5</t>
  </si>
  <si>
    <t>SUMATIF 6</t>
  </si>
  <si>
    <t>SUMATIF 7</t>
  </si>
  <si>
    <t>SUMATIF 8</t>
  </si>
  <si>
    <t>SUMATIF 9</t>
  </si>
  <si>
    <t>SUMATIF 10</t>
  </si>
  <si>
    <t>SUMATIF 11</t>
  </si>
  <si>
    <t>Mata Pelajaran    :</t>
  </si>
  <si>
    <t>Mata Pelajaran :</t>
  </si>
  <si>
    <t>Pendidikan Agama Islam dan Budi Pekerti</t>
  </si>
  <si>
    <t>Pendidikan Pancasila dan Kewarganegaraan</t>
  </si>
  <si>
    <t>Bahasa Indonesia</t>
  </si>
  <si>
    <t>Matematika</t>
  </si>
  <si>
    <t>Pendidikan Jasmani, Olahraga, dan Kesehatan</t>
  </si>
  <si>
    <t>Ilmu Pengetahuan Alam dan Sosial</t>
  </si>
  <si>
    <t>Seni Budaya</t>
  </si>
  <si>
    <t>Pramuka</t>
  </si>
  <si>
    <t>Pendidikan Al-Qur'an</t>
  </si>
  <si>
    <t>Wali Kelas</t>
  </si>
  <si>
    <t>Asmaul Husna</t>
  </si>
  <si>
    <t>Zakat</t>
  </si>
  <si>
    <t>Negara</t>
  </si>
  <si>
    <t>membaca</t>
  </si>
  <si>
    <t>Menulis</t>
  </si>
  <si>
    <t>berhitung</t>
  </si>
  <si>
    <t>membagi</t>
  </si>
  <si>
    <t>energi</t>
  </si>
  <si>
    <t>bunyi</t>
  </si>
  <si>
    <t>bola kaki</t>
  </si>
  <si>
    <t>bola voli</t>
  </si>
  <si>
    <t>tari</t>
  </si>
  <si>
    <t>lagu</t>
  </si>
  <si>
    <t>kosong</t>
  </si>
  <si>
    <t>mari</t>
  </si>
  <si>
    <t>berjalan</t>
  </si>
  <si>
    <t>berlari</t>
  </si>
  <si>
    <t>buku</t>
  </si>
  <si>
    <t>pensil</t>
  </si>
  <si>
    <t>SD IT ACHMAD HATTA</t>
  </si>
  <si>
    <t>JL YUKA</t>
  </si>
  <si>
    <t>PAAL MERAH</t>
  </si>
  <si>
    <t>JAMBI</t>
  </si>
  <si>
    <t>SDITAchmadHatta@gmail.com</t>
  </si>
  <si>
    <t>NURSYAHRANI, S.PD</t>
  </si>
  <si>
    <t>2024/2025</t>
  </si>
  <si>
    <t>JAMBI, 14 JUNI 2024</t>
  </si>
  <si>
    <t>II</t>
  </si>
  <si>
    <t>Norma</t>
  </si>
  <si>
    <t>Abizar Azka Alhidayat</t>
  </si>
  <si>
    <t>L</t>
  </si>
  <si>
    <t>Jambi</t>
  </si>
  <si>
    <t>Islam</t>
  </si>
  <si>
    <t>Alisha Nur Badriah</t>
  </si>
  <si>
    <t>P</t>
  </si>
  <si>
    <t xml:space="preserve">Imam Farma </t>
  </si>
  <si>
    <t>Pedamaran</t>
  </si>
  <si>
    <t xml:space="preserve">Keisha Azkadina Anandafi </t>
  </si>
  <si>
    <t>Duri</t>
  </si>
  <si>
    <t>Muhammad Habibi</t>
  </si>
  <si>
    <t>Muhammad Ibnu Syabile An Nashar</t>
  </si>
  <si>
    <t>Muhammad Yudhistira malau</t>
  </si>
  <si>
    <t>Lisa Indah Permata Sari, S.Pd.I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</si>
</sst>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Bahnschrift SemiBold"/>
      <family val="2"/>
    </font>
    <font>
      <b/>
      <sz val="11"/>
      <color theme="1"/>
      <name val="Bahnschrift SemiBold"/>
      <family val="2"/>
    </font>
    <font>
      <b/>
      <sz val="12"/>
      <color theme="1"/>
      <name val="Bahnschrift SemiBold"/>
      <family val="2"/>
    </font>
    <font>
      <b/>
      <sz val="16"/>
      <color theme="1"/>
      <name val="Bahnschrift SemiBold"/>
      <family val="2"/>
    </font>
    <font>
      <b/>
      <sz val="14"/>
      <color theme="1"/>
      <name val="Bahnschrift SemiBold"/>
      <family val="2"/>
    </font>
    <font>
      <b/>
      <sz val="10"/>
      <color theme="1"/>
      <name val="Bahnschrift SemiBold"/>
      <family val="2"/>
    </font>
    <font>
      <sz val="8"/>
      <color theme="1"/>
      <name val="Bahnschrift SemiBold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ookman Old Style"/>
      <family val="1"/>
    </font>
    <font>
      <b/>
      <sz val="11"/>
      <color theme="1"/>
      <name val="Arial Black"/>
      <family val="2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0"/>
      <color theme="1"/>
      <name val="Book Antiqua"/>
      <family val="1"/>
    </font>
    <font>
      <sz val="9"/>
      <color theme="1"/>
      <name val="Book Antiqua"/>
      <family val="1"/>
    </font>
    <font>
      <sz val="8"/>
      <color theme="1"/>
      <name val="Book Antiqua"/>
      <family val="1"/>
    </font>
    <font>
      <b/>
      <sz val="11"/>
      <color theme="1"/>
      <name val="Book Antiqua"/>
      <family val="1"/>
    </font>
    <font>
      <sz val="10.5"/>
      <color theme="1"/>
      <name val="Calibri"/>
      <family val="2"/>
      <scheme val="minor"/>
    </font>
    <font>
      <sz val="10.5"/>
      <color theme="1"/>
      <name val="Book Antiqua"/>
      <family val="1"/>
    </font>
    <font>
      <sz val="26"/>
      <color theme="1"/>
      <name val="Impact"/>
      <family val="2"/>
    </font>
    <font>
      <sz val="10"/>
      <name val="Book Antiqua"/>
      <family val="1"/>
    </font>
    <font>
      <b/>
      <sz val="14"/>
      <color theme="1"/>
      <name val="Book Antiqua"/>
      <family val="1"/>
    </font>
    <font>
      <sz val="12"/>
      <color theme="1"/>
      <name val="Bahnschrift SemiBold"/>
      <family val="2"/>
    </font>
    <font>
      <sz val="7"/>
      <color theme="1"/>
      <name val="Bahnschrift SemiBold"/>
      <family val="2"/>
    </font>
    <font>
      <sz val="6"/>
      <color theme="1"/>
      <name val="Bahnschrift SemiBold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ahnschrift SemiBold"/>
      <family val="2"/>
    </font>
    <font>
      <sz val="11"/>
      <color theme="1"/>
      <name val="Bahnschrift Light SemiCondensed"/>
      <family val="2"/>
    </font>
    <font>
      <sz val="13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sz val="14"/>
      <color theme="1"/>
      <name val="Book Antiqua"/>
      <family val="1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u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34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7" fillId="0" borderId="1" xfId="2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vertical="center" wrapText="1"/>
      <protection locked="0"/>
    </xf>
    <xf numFmtId="0" fontId="7" fillId="0" borderId="1" xfId="2" applyFont="1" applyBorder="1" applyAlignment="1" applyProtection="1">
      <alignment horizontal="center" vertical="center"/>
      <protection locked="0"/>
    </xf>
    <xf numFmtId="0" fontId="8" fillId="0" borderId="1" xfId="1" applyFont="1" applyBorder="1" applyAlignment="1" applyProtection="1">
      <alignment horizontal="center" vertical="center" wrapText="1"/>
      <protection hidden="1"/>
    </xf>
    <xf numFmtId="0" fontId="12" fillId="0" borderId="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3" fillId="0" borderId="2" xfId="1" applyFont="1" applyBorder="1" applyAlignment="1" applyProtection="1">
      <alignment horizontal="center" vertical="center"/>
      <protection hidden="1"/>
    </xf>
    <xf numFmtId="0" fontId="13" fillId="0" borderId="3" xfId="1" applyFont="1" applyBorder="1" applyAlignment="1" applyProtection="1">
      <alignment horizontal="center" vertical="center"/>
      <protection hidden="1"/>
    </xf>
    <xf numFmtId="0" fontId="13" fillId="0" borderId="6" xfId="1" applyFont="1" applyBorder="1" applyAlignment="1" applyProtection="1">
      <alignment horizontal="center" vertical="center"/>
      <protection hidden="1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>
      <alignment horizontal="left" vertical="center"/>
    </xf>
    <xf numFmtId="164" fontId="7" fillId="0" borderId="1" xfId="2" applyNumberFormat="1" applyFont="1" applyBorder="1" applyAlignment="1" applyProtection="1">
      <alignment horizontal="left" vertical="center" wrapText="1"/>
      <protection locked="0"/>
    </xf>
    <xf numFmtId="0" fontId="7" fillId="0" borderId="1" xfId="2" applyFont="1" applyBorder="1" applyAlignment="1" applyProtection="1">
      <alignment horizontal="left" vertical="center"/>
      <protection locked="0"/>
    </xf>
    <xf numFmtId="0" fontId="7" fillId="0" borderId="1" xfId="2" applyFont="1" applyBorder="1" applyAlignment="1">
      <alignment horizontal="center" vertical="center"/>
    </xf>
    <xf numFmtId="49" fontId="7" fillId="0" borderId="1" xfId="2" quotePrefix="1" applyNumberFormat="1" applyFont="1" applyBorder="1" applyAlignment="1" applyProtection="1">
      <alignment horizontal="center" vertical="center"/>
      <protection locked="0"/>
    </xf>
    <xf numFmtId="49" fontId="7" fillId="0" borderId="1" xfId="2" applyNumberFormat="1" applyFont="1" applyBorder="1" applyAlignment="1" applyProtection="1">
      <alignment horizontal="center" vertical="center"/>
      <protection locked="0"/>
    </xf>
    <xf numFmtId="0" fontId="7" fillId="0" borderId="1" xfId="3" applyFont="1" applyBorder="1" applyAlignment="1" applyProtection="1">
      <alignment horizontal="center" vertical="center"/>
      <protection locked="0"/>
    </xf>
    <xf numFmtId="0" fontId="7" fillId="0" borderId="1" xfId="2" quotePrefix="1" applyFont="1" applyBorder="1" applyAlignment="1" applyProtection="1">
      <alignment horizontal="center" vertical="center"/>
      <protection locked="0"/>
    </xf>
    <xf numFmtId="1" fontId="7" fillId="0" borderId="1" xfId="4" applyNumberFormat="1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0" fontId="16" fillId="2" borderId="0" xfId="0" applyFont="1" applyFill="1"/>
    <xf numFmtId="0" fontId="0" fillId="2" borderId="0" xfId="0" applyFill="1"/>
    <xf numFmtId="0" fontId="18" fillId="4" borderId="0" xfId="0" applyFont="1" applyFill="1" applyAlignment="1">
      <alignment horizontal="left" indent="4"/>
    </xf>
    <xf numFmtId="0" fontId="18" fillId="4" borderId="0" xfId="0" applyFont="1" applyFill="1"/>
    <xf numFmtId="0" fontId="19" fillId="4" borderId="0" xfId="0" applyFont="1" applyFill="1"/>
    <xf numFmtId="0" fontId="0" fillId="4" borderId="0" xfId="0" applyFill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indent="2"/>
    </xf>
    <xf numFmtId="0" fontId="19" fillId="4" borderId="5" xfId="0" applyFont="1" applyFill="1" applyBorder="1" applyAlignment="1">
      <alignment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vertical="center"/>
    </xf>
    <xf numFmtId="0" fontId="24" fillId="4" borderId="0" xfId="0" applyFont="1" applyFill="1"/>
    <xf numFmtId="0" fontId="25" fillId="4" borderId="0" xfId="0" applyFont="1" applyFill="1" applyAlignment="1">
      <alignment horizontal="center"/>
    </xf>
    <xf numFmtId="0" fontId="25" fillId="4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7" fillId="4" borderId="0" xfId="3" applyFont="1" applyFill="1"/>
    <xf numFmtId="49" fontId="28" fillId="4" borderId="0" xfId="3" applyNumberFormat="1" applyFont="1" applyFill="1" applyAlignment="1">
      <alignment horizontal="center"/>
    </xf>
    <xf numFmtId="49" fontId="27" fillId="4" borderId="0" xfId="3" applyNumberFormat="1" applyFont="1" applyFill="1"/>
    <xf numFmtId="49" fontId="23" fillId="4" borderId="0" xfId="3" applyNumberFormat="1" applyFont="1" applyFill="1"/>
    <xf numFmtId="49" fontId="23" fillId="4" borderId="1" xfId="3" applyNumberFormat="1" applyFont="1" applyFill="1" applyBorder="1" applyAlignment="1">
      <alignment horizontal="center" vertical="center" wrapText="1"/>
    </xf>
    <xf numFmtId="49" fontId="27" fillId="4" borderId="2" xfId="3" applyNumberFormat="1" applyFont="1" applyFill="1" applyBorder="1"/>
    <xf numFmtId="49" fontId="27" fillId="4" borderId="12" xfId="3" applyNumberFormat="1" applyFont="1" applyFill="1" applyBorder="1"/>
    <xf numFmtId="49" fontId="27" fillId="4" borderId="7" xfId="3" applyNumberFormat="1" applyFont="1" applyFill="1" applyBorder="1"/>
    <xf numFmtId="49" fontId="23" fillId="4" borderId="1" xfId="3" applyNumberFormat="1" applyFont="1" applyFill="1" applyBorder="1" applyAlignment="1">
      <alignment horizontal="center" vertical="center"/>
    </xf>
    <xf numFmtId="49" fontId="27" fillId="4" borderId="16" xfId="3" applyNumberFormat="1" applyFont="1" applyFill="1" applyBorder="1"/>
    <xf numFmtId="49" fontId="27" fillId="4" borderId="12" xfId="3" applyNumberFormat="1" applyFont="1" applyFill="1" applyBorder="1" applyAlignment="1">
      <alignment horizontal="center"/>
    </xf>
    <xf numFmtId="49" fontId="27" fillId="4" borderId="9" xfId="3" applyNumberFormat="1" applyFont="1" applyFill="1" applyBorder="1"/>
    <xf numFmtId="49" fontId="27" fillId="4" borderId="10" xfId="3" applyNumberFormat="1" applyFont="1" applyFill="1" applyBorder="1"/>
    <xf numFmtId="49" fontId="27" fillId="4" borderId="7" xfId="3" applyNumberFormat="1" applyFont="1" applyFill="1" applyBorder="1" applyAlignment="1">
      <alignment horizontal="center"/>
    </xf>
    <xf numFmtId="49" fontId="27" fillId="4" borderId="17" xfId="3" applyNumberFormat="1" applyFont="1" applyFill="1" applyBorder="1"/>
    <xf numFmtId="49" fontId="27" fillId="4" borderId="2" xfId="3" applyNumberFormat="1" applyFont="1" applyFill="1" applyBorder="1" applyAlignment="1">
      <alignment horizontal="center"/>
    </xf>
    <xf numFmtId="49" fontId="27" fillId="4" borderId="0" xfId="3" applyNumberFormat="1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left" vertical="center"/>
    </xf>
    <xf numFmtId="0" fontId="3" fillId="0" borderId="0" xfId="0" applyFont="1"/>
    <xf numFmtId="0" fontId="29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33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34" fillId="0" borderId="0" xfId="5" applyAlignment="1">
      <alignment horizontal="center"/>
    </xf>
    <xf numFmtId="0" fontId="3" fillId="4" borderId="1" xfId="0" applyFont="1" applyFill="1" applyBorder="1"/>
    <xf numFmtId="0" fontId="32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35" fillId="6" borderId="1" xfId="0" applyFont="1" applyFill="1" applyBorder="1" applyAlignment="1">
      <alignment horizontal="center" wrapText="1"/>
    </xf>
    <xf numFmtId="0" fontId="36" fillId="0" borderId="1" xfId="0" applyFont="1" applyBorder="1" applyAlignment="1">
      <alignment horizontal="center" vertical="center" wrapText="1"/>
    </xf>
    <xf numFmtId="0" fontId="27" fillId="0" borderId="0" xfId="3" applyFont="1"/>
    <xf numFmtId="0" fontId="19" fillId="0" borderId="0" xfId="3" applyFont="1"/>
    <xf numFmtId="0" fontId="37" fillId="0" borderId="0" xfId="3" applyFont="1"/>
    <xf numFmtId="0" fontId="39" fillId="0" borderId="0" xfId="3" applyFont="1" applyAlignment="1">
      <alignment horizontal="center"/>
    </xf>
    <xf numFmtId="0" fontId="40" fillId="0" borderId="0" xfId="3" applyFont="1"/>
    <xf numFmtId="0" fontId="41" fillId="0" borderId="1" xfId="0" applyFont="1" applyBorder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 indent="1"/>
    </xf>
    <xf numFmtId="0" fontId="7" fillId="0" borderId="1" xfId="2" applyFont="1" applyBorder="1" applyAlignment="1" applyProtection="1">
      <alignment vertical="center"/>
      <protection locked="0"/>
    </xf>
    <xf numFmtId="0" fontId="6" fillId="0" borderId="0" xfId="3"/>
    <xf numFmtId="0" fontId="43" fillId="0" borderId="0" xfId="3" applyFont="1"/>
    <xf numFmtId="0" fontId="42" fillId="0" borderId="0" xfId="0" applyFont="1"/>
    <xf numFmtId="0" fontId="45" fillId="0" borderId="0" xfId="3" applyFont="1"/>
    <xf numFmtId="0" fontId="45" fillId="0" borderId="0" xfId="3" applyFont="1" applyAlignment="1">
      <alignment horizontal="left"/>
    </xf>
    <xf numFmtId="0" fontId="43" fillId="0" borderId="0" xfId="3" applyFont="1" applyAlignment="1">
      <alignment horizontal="right"/>
    </xf>
    <xf numFmtId="0" fontId="43" fillId="0" borderId="0" xfId="3" applyFont="1" applyAlignment="1">
      <alignment horizontal="left"/>
    </xf>
    <xf numFmtId="164" fontId="43" fillId="0" borderId="0" xfId="3" applyNumberFormat="1" applyFont="1" applyAlignment="1">
      <alignment horizontal="left" vertical="center"/>
    </xf>
    <xf numFmtId="0" fontId="43" fillId="0" borderId="0" xfId="3" applyFont="1" applyAlignment="1">
      <alignment horizontal="center"/>
    </xf>
    <xf numFmtId="0" fontId="46" fillId="0" borderId="0" xfId="3" applyFont="1" applyAlignment="1">
      <alignment horizontal="center"/>
    </xf>
    <xf numFmtId="0" fontId="46" fillId="0" borderId="0" xfId="3" applyFont="1"/>
    <xf numFmtId="0" fontId="34" fillId="0" borderId="1" xfId="5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1" applyFont="1" applyBorder="1" applyAlignment="1" applyProtection="1">
      <alignment horizontal="center" vertical="center" wrapText="1"/>
      <protection hidden="1"/>
    </xf>
    <xf numFmtId="0" fontId="14" fillId="0" borderId="0" xfId="0" applyFont="1" applyAlignment="1">
      <alignment horizontal="center"/>
    </xf>
    <xf numFmtId="0" fontId="12" fillId="0" borderId="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5" xfId="1" applyFont="1" applyBorder="1" applyAlignment="1" applyProtection="1">
      <alignment horizontal="center" vertical="center" wrapText="1"/>
      <protection hidden="1"/>
    </xf>
    <xf numFmtId="0" fontId="10" fillId="0" borderId="1" xfId="1" applyFont="1" applyBorder="1" applyAlignment="1" applyProtection="1">
      <alignment horizontal="center" vertical="center" wrapText="1"/>
      <protection hidden="1"/>
    </xf>
    <xf numFmtId="0" fontId="11" fillId="0" borderId="1" xfId="1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  <xf numFmtId="0" fontId="44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38" fillId="0" borderId="19" xfId="3" applyFont="1" applyBorder="1" applyAlignment="1">
      <alignment horizontal="center" vertical="center"/>
    </xf>
    <xf numFmtId="0" fontId="38" fillId="0" borderId="20" xfId="3" applyFont="1" applyBorder="1" applyAlignment="1">
      <alignment horizontal="center" vertical="center"/>
    </xf>
    <xf numFmtId="0" fontId="38" fillId="0" borderId="18" xfId="3" applyFont="1" applyBorder="1" applyAlignment="1">
      <alignment horizontal="center" vertical="center"/>
    </xf>
    <xf numFmtId="0" fontId="28" fillId="0" borderId="0" xfId="3" applyFont="1" applyAlignment="1">
      <alignment horizontal="center"/>
    </xf>
    <xf numFmtId="0" fontId="38" fillId="0" borderId="0" xfId="3" applyFont="1" applyAlignment="1">
      <alignment horizontal="center"/>
    </xf>
    <xf numFmtId="0" fontId="25" fillId="4" borderId="0" xfId="0" applyFont="1" applyFill="1" applyAlignment="1">
      <alignment horizontal="center"/>
    </xf>
    <xf numFmtId="0" fontId="26" fillId="0" borderId="18" xfId="0" applyFon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2" fillId="4" borderId="5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4" borderId="4" xfId="0" applyFont="1" applyFill="1" applyBorder="1" applyAlignment="1">
      <alignment horizontal="left" vertical="center" wrapText="1"/>
    </xf>
    <xf numFmtId="0" fontId="23" fillId="4" borderId="5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1" fontId="18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left" vertical="center" wrapText="1"/>
    </xf>
    <xf numFmtId="0" fontId="21" fillId="4" borderId="11" xfId="0" applyFont="1" applyFill="1" applyBorder="1" applyAlignment="1">
      <alignment horizontal="left"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0" fillId="4" borderId="0" xfId="0" applyFont="1" applyFill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33" fillId="0" borderId="17" xfId="0" applyFont="1" applyBorder="1" applyAlignment="1">
      <alignment horizontal="center" wrapText="1"/>
    </xf>
    <xf numFmtId="49" fontId="27" fillId="4" borderId="0" xfId="3" applyNumberFormat="1" applyFont="1" applyFill="1" applyAlignment="1">
      <alignment horizontal="left"/>
    </xf>
    <xf numFmtId="49" fontId="27" fillId="4" borderId="0" xfId="3" applyNumberFormat="1" applyFont="1" applyFill="1" applyAlignment="1">
      <alignment horizontal="center"/>
    </xf>
    <xf numFmtId="49" fontId="27" fillId="4" borderId="13" xfId="3" applyNumberFormat="1" applyFont="1" applyFill="1" applyBorder="1" applyAlignment="1">
      <alignment horizontal="center"/>
    </xf>
    <xf numFmtId="49" fontId="27" fillId="4" borderId="14" xfId="3" applyNumberFormat="1" applyFont="1" applyFill="1" applyBorder="1" applyAlignment="1">
      <alignment horizontal="center"/>
    </xf>
    <xf numFmtId="49" fontId="27" fillId="4" borderId="8" xfId="3" applyNumberFormat="1" applyFont="1" applyFill="1" applyBorder="1" applyAlignment="1">
      <alignment horizontal="center"/>
    </xf>
    <xf numFmtId="49" fontId="27" fillId="4" borderId="15" xfId="3" applyNumberFormat="1" applyFont="1" applyFill="1" applyBorder="1" applyAlignment="1">
      <alignment horizontal="center"/>
    </xf>
    <xf numFmtId="49" fontId="28" fillId="4" borderId="0" xfId="3" applyNumberFormat="1" applyFont="1" applyFill="1" applyAlignment="1">
      <alignment horizontal="center"/>
    </xf>
    <xf numFmtId="49" fontId="23" fillId="4" borderId="1" xfId="3" applyNumberFormat="1" applyFont="1" applyFill="1" applyBorder="1" applyAlignment="1">
      <alignment horizontal="center" vertical="center"/>
    </xf>
    <xf numFmtId="49" fontId="27" fillId="4" borderId="3" xfId="3" applyNumberFormat="1" applyFont="1" applyFill="1" applyBorder="1" applyAlignment="1">
      <alignment horizontal="center"/>
    </xf>
    <xf numFmtId="49" fontId="27" fillId="4" borderId="6" xfId="3" applyNumberFormat="1" applyFont="1" applyFill="1" applyBorder="1" applyAlignment="1">
      <alignment horizontal="center"/>
    </xf>
    <xf numFmtId="49" fontId="23" fillId="4" borderId="1" xfId="3" applyNumberFormat="1" applyFont="1" applyFill="1" applyBorder="1" applyAlignment="1">
      <alignment horizontal="center" vertical="center" wrapText="1"/>
    </xf>
  </cellXfs>
  <cellStyles count="6">
    <cellStyle name="Hipertaut" xfId="5" builtinId="8"/>
    <cellStyle name="Normal" xfId="0" builtinId="0"/>
    <cellStyle name="Normal 2" xfId="2" xr:uid="{073075DC-EEB8-43A7-AB32-E6BFD0DB7848}"/>
    <cellStyle name="Normal 2 2 2" xfId="1" xr:uid="{D3327D93-4510-49E8-929F-779399C92DD7}"/>
    <cellStyle name="Normal 2 2 6" xfId="3" xr:uid="{942BF474-5E0F-4DF3-9B25-6CD46A10320E}"/>
    <cellStyle name="Normal 4 4" xfId="4" xr:uid="{72FDDAC7-9EFE-4DC5-BD4A-7E0CBA36E9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Spin" dx="22" fmlaLink="$K$2" max="50" min="1" page="10"/>
</file>

<file path=xl/ctrlProps/ctrlProp2.xml><?xml version="1.0" encoding="utf-8"?>
<formControlPr xmlns="http://schemas.microsoft.com/office/spreadsheetml/2009/9/main" objectType="Spin" dx="22" fmlaLink="$L$2" max="50" min="1" page="1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LEGER NILAI'!A1"/><Relationship Id="rId3" Type="http://schemas.openxmlformats.org/officeDocument/2006/relationships/hyperlink" Target="#'MATA PELAJARAN'!A1"/><Relationship Id="rId7" Type="http://schemas.openxmlformats.org/officeDocument/2006/relationships/hyperlink" Target="#MUTASI!A1"/><Relationship Id="rId2" Type="http://schemas.openxmlformats.org/officeDocument/2006/relationships/hyperlink" Target="#'DATA SEKOLAH'!A1"/><Relationship Id="rId1" Type="http://schemas.openxmlformats.org/officeDocument/2006/relationships/image" Target="../media/image1.jpeg"/><Relationship Id="rId6" Type="http://schemas.openxmlformats.org/officeDocument/2006/relationships/hyperlink" Target="#RAPOR!A1"/><Relationship Id="rId11" Type="http://schemas.openxmlformats.org/officeDocument/2006/relationships/hyperlink" Target="#'PROSES DESKRIPSI'!A1"/><Relationship Id="rId5" Type="http://schemas.openxmlformats.org/officeDocument/2006/relationships/hyperlink" Target="#'DATA SISWA'!A1"/><Relationship Id="rId10" Type="http://schemas.openxmlformats.org/officeDocument/2006/relationships/hyperlink" Target="#EKSTRAKURIKULER!A1"/><Relationship Id="rId4" Type="http://schemas.openxmlformats.org/officeDocument/2006/relationships/hyperlink" Target="#'TUJUAN PEMBELAJARAN'!A1"/><Relationship Id="rId9" Type="http://schemas.openxmlformats.org/officeDocument/2006/relationships/hyperlink" Target="#'ASSESMEN SUMATIF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HOM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HOME!A1"/><Relationship Id="rId1" Type="http://schemas.openxmlformats.org/officeDocument/2006/relationships/image" Target="../media/image5.png"/><Relationship Id="rId4" Type="http://schemas.openxmlformats.org/officeDocument/2006/relationships/hyperlink" Target="#RAPO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AMPUL!A1"/><Relationship Id="rId2" Type="http://schemas.openxmlformats.org/officeDocument/2006/relationships/image" Target="../media/image7.jpe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142874</xdr:colOff>
      <xdr:row>3</xdr:row>
      <xdr:rowOff>180975</xdr:rowOff>
    </xdr:from>
    <xdr:to>
      <xdr:col>8</xdr:col>
      <xdr:colOff>482599</xdr:colOff>
      <xdr:row>14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" r="341"/>
        <a:stretch/>
      </xdr:blipFill>
      <xdr:spPr>
        <a:xfrm>
          <a:off x="1967278" y="752475"/>
          <a:ext cx="3380398" cy="1914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19050</xdr:rowOff>
    </xdr:from>
    <xdr:to>
      <xdr:col>10</xdr:col>
      <xdr:colOff>133350</xdr:colOff>
      <xdr:row>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19200" y="209550"/>
          <a:ext cx="5010150" cy="409575"/>
        </a:xfrm>
        <a:prstGeom prst="rect">
          <a:avLst/>
        </a:prstGeom>
        <a:solidFill>
          <a:schemeClr val="accent4"/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RAPOR</a:t>
          </a:r>
          <a:r>
            <a:rPr lang="en-ID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HASIL BELAJAR KURIKULUM MERDEKA</a:t>
          </a:r>
        </a:p>
      </xdr:txBody>
    </xdr:sp>
    <xdr:clientData/>
  </xdr:twoCellAnchor>
  <xdr:twoCellAnchor>
    <xdr:from>
      <xdr:col>0</xdr:col>
      <xdr:colOff>190500</xdr:colOff>
      <xdr:row>4</xdr:row>
      <xdr:rowOff>9525</xdr:rowOff>
    </xdr:from>
    <xdr:to>
      <xdr:col>2</xdr:col>
      <xdr:colOff>581025</xdr:colOff>
      <xdr:row>5</xdr:row>
      <xdr:rowOff>161925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0" y="771525"/>
          <a:ext cx="1609725" cy="342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6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Impact" panose="020B0806030902050204" pitchFamily="34" charset="0"/>
              <a:ea typeface="+mn-ea"/>
              <a:cs typeface="+mn-cs"/>
            </a:rPr>
            <a:t>DATA</a:t>
          </a:r>
          <a:r>
            <a:rPr lang="en-ID" sz="1600" baseline="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Impact" panose="020B0806030902050204" pitchFamily="34" charset="0"/>
              <a:ea typeface="+mn-ea"/>
              <a:cs typeface="+mn-cs"/>
            </a:rPr>
            <a:t> SEKOLAH</a:t>
          </a:r>
          <a:endParaRPr lang="en-ID" sz="1600">
            <a:ln>
              <a:solidFill>
                <a:schemeClr val="bg1"/>
              </a:solidFill>
            </a:ln>
            <a:solidFill>
              <a:sysClr val="windowText" lastClr="000000"/>
            </a:solidFill>
            <a:effectLst/>
            <a:latin typeface="Impact" panose="020B0806030902050204" pitchFamily="34" charset="0"/>
          </a:endParaRPr>
        </a:p>
      </xdr:txBody>
    </xdr:sp>
    <xdr:clientData/>
  </xdr:twoCellAnchor>
  <xdr:twoCellAnchor>
    <xdr:from>
      <xdr:col>9</xdr:col>
      <xdr:colOff>66675</xdr:colOff>
      <xdr:row>4</xdr:row>
      <xdr:rowOff>0</xdr:rowOff>
    </xdr:from>
    <xdr:to>
      <xdr:col>11</xdr:col>
      <xdr:colOff>457200</xdr:colOff>
      <xdr:row>5</xdr:row>
      <xdr:rowOff>142875</xdr:rowOff>
    </xdr:to>
    <xdr:sp macro="" textlink="">
      <xdr:nvSpPr>
        <xdr:cNvPr id="7" name="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553075" y="762000"/>
          <a:ext cx="1609725" cy="333375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MATA PELAJARAN</a:t>
          </a:r>
        </a:p>
      </xdr:txBody>
    </xdr:sp>
    <xdr:clientData/>
  </xdr:twoCellAnchor>
  <xdr:twoCellAnchor>
    <xdr:from>
      <xdr:col>9</xdr:col>
      <xdr:colOff>72304</xdr:colOff>
      <xdr:row>6</xdr:row>
      <xdr:rowOff>146917</xdr:rowOff>
    </xdr:from>
    <xdr:to>
      <xdr:col>11</xdr:col>
      <xdr:colOff>462829</xdr:colOff>
      <xdr:row>8</xdr:row>
      <xdr:rowOff>99292</xdr:rowOff>
    </xdr:to>
    <xdr:sp macro="" textlink="">
      <xdr:nvSpPr>
        <xdr:cNvPr id="9" name="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527531" y="1289917"/>
          <a:ext cx="1602798" cy="333375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2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TUJUAN PEMBELAJARAN</a:t>
          </a:r>
        </a:p>
      </xdr:txBody>
    </xdr:sp>
    <xdr:clientData/>
  </xdr:twoCellAnchor>
  <xdr:twoCellAnchor>
    <xdr:from>
      <xdr:col>0</xdr:col>
      <xdr:colOff>190500</xdr:colOff>
      <xdr:row>6</xdr:row>
      <xdr:rowOff>66675</xdr:rowOff>
    </xdr:from>
    <xdr:to>
      <xdr:col>2</xdr:col>
      <xdr:colOff>581025</xdr:colOff>
      <xdr:row>8</xdr:row>
      <xdr:rowOff>28575</xdr:rowOff>
    </xdr:to>
    <xdr:sp macro="" textlink="">
      <xdr:nvSpPr>
        <xdr:cNvPr id="10" name="Rectangl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0" y="1209675"/>
          <a:ext cx="1609725" cy="342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6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Impact" panose="020B0806030902050204" pitchFamily="34" charset="0"/>
              <a:ea typeface="+mn-ea"/>
              <a:cs typeface="+mn-cs"/>
            </a:rPr>
            <a:t>DATA</a:t>
          </a:r>
          <a:r>
            <a:rPr lang="en-ID" sz="1600" baseline="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Impact" panose="020B0806030902050204" pitchFamily="34" charset="0"/>
              <a:ea typeface="+mn-ea"/>
              <a:cs typeface="+mn-cs"/>
            </a:rPr>
            <a:t> SISWA</a:t>
          </a:r>
          <a:endParaRPr lang="en-ID" sz="1600">
            <a:ln>
              <a:solidFill>
                <a:schemeClr val="bg1"/>
              </a:solidFill>
            </a:ln>
            <a:solidFill>
              <a:sysClr val="windowText" lastClr="000000"/>
            </a:solidFill>
            <a:effectLst/>
            <a:latin typeface="Impact" panose="020B0806030902050204" pitchFamily="34" charset="0"/>
          </a:endParaRPr>
        </a:p>
      </xdr:txBody>
    </xdr:sp>
    <xdr:clientData/>
  </xdr:twoCellAnchor>
  <xdr:twoCellAnchor>
    <xdr:from>
      <xdr:col>0</xdr:col>
      <xdr:colOff>209550</xdr:colOff>
      <xdr:row>11</xdr:row>
      <xdr:rowOff>28576</xdr:rowOff>
    </xdr:from>
    <xdr:to>
      <xdr:col>2</xdr:col>
      <xdr:colOff>571500</xdr:colOff>
      <xdr:row>12</xdr:row>
      <xdr:rowOff>167849</xdr:rowOff>
    </xdr:to>
    <xdr:sp macro="" textlink="">
      <xdr:nvSpPr>
        <xdr:cNvPr id="11" name="Rectangl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09550" y="2060576"/>
          <a:ext cx="1585768" cy="324000"/>
        </a:xfrm>
        <a:prstGeom prst="rect">
          <a:avLst/>
        </a:prstGeom>
        <a:solidFill>
          <a:schemeClr val="accent2"/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 baseline="0">
              <a:ln>
                <a:noFill/>
              </a:ln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RAPOR</a:t>
          </a:r>
          <a:endParaRPr lang="en-ID" sz="1200">
            <a:ln>
              <a:noFill/>
            </a:ln>
            <a:solidFill>
              <a:schemeClr val="bg1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209550</xdr:colOff>
      <xdr:row>13</xdr:row>
      <xdr:rowOff>72447</xdr:rowOff>
    </xdr:from>
    <xdr:to>
      <xdr:col>2</xdr:col>
      <xdr:colOff>571500</xdr:colOff>
      <xdr:row>15</xdr:row>
      <xdr:rowOff>26993</xdr:rowOff>
    </xdr:to>
    <xdr:sp macro="" textlink="">
      <xdr:nvSpPr>
        <xdr:cNvPr id="19" name="Rectangle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09550" y="2473902"/>
          <a:ext cx="1585768" cy="324000"/>
        </a:xfrm>
        <a:prstGeom prst="rect">
          <a:avLst/>
        </a:prstGeom>
        <a:solidFill>
          <a:schemeClr val="accent2"/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>
              <a:ln>
                <a:noFill/>
              </a:ln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MUTASI SISWA</a:t>
          </a:r>
          <a:endParaRPr lang="en-ID" sz="1200">
            <a:ln>
              <a:noFill/>
            </a:ln>
            <a:solidFill>
              <a:schemeClr val="bg1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581025</xdr:colOff>
      <xdr:row>8</xdr:row>
      <xdr:rowOff>123825</xdr:rowOff>
    </xdr:from>
    <xdr:to>
      <xdr:col>2</xdr:col>
      <xdr:colOff>142875</xdr:colOff>
      <xdr:row>10</xdr:row>
      <xdr:rowOff>180975</xdr:rowOff>
    </xdr:to>
    <xdr:sp macro="" textlink="">
      <xdr:nvSpPr>
        <xdr:cNvPr id="20" name="Callout: Down Arrow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81025" y="1647825"/>
          <a:ext cx="781050" cy="438150"/>
        </a:xfrm>
        <a:prstGeom prst="downArrowCallout">
          <a:avLst/>
        </a:prstGeom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CETAK</a:t>
          </a:r>
        </a:p>
      </xdr:txBody>
    </xdr:sp>
    <xdr:clientData/>
  </xdr:twoCellAnchor>
  <xdr:twoCellAnchor>
    <xdr:from>
      <xdr:col>0</xdr:col>
      <xdr:colOff>209550</xdr:colOff>
      <xdr:row>15</xdr:row>
      <xdr:rowOff>122094</xdr:rowOff>
    </xdr:from>
    <xdr:to>
      <xdr:col>2</xdr:col>
      <xdr:colOff>571500</xdr:colOff>
      <xdr:row>17</xdr:row>
      <xdr:rowOff>76639</xdr:rowOff>
    </xdr:to>
    <xdr:sp macro="" textlink="">
      <xdr:nvSpPr>
        <xdr:cNvPr id="21" name="Rectangle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09550" y="2893003"/>
          <a:ext cx="1585768" cy="324000"/>
        </a:xfrm>
        <a:prstGeom prst="rect">
          <a:avLst/>
        </a:prstGeom>
        <a:solidFill>
          <a:schemeClr val="accent2"/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200">
              <a:ln>
                <a:noFill/>
              </a:ln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LEGER NILAI</a:t>
          </a:r>
          <a:endParaRPr lang="en-ID" sz="1200">
            <a:ln>
              <a:noFill/>
            </a:ln>
            <a:solidFill>
              <a:schemeClr val="bg1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73747</xdr:colOff>
      <xdr:row>12</xdr:row>
      <xdr:rowOff>114444</xdr:rowOff>
    </xdr:from>
    <xdr:to>
      <xdr:col>11</xdr:col>
      <xdr:colOff>464272</xdr:colOff>
      <xdr:row>14</xdr:row>
      <xdr:rowOff>66819</xdr:rowOff>
    </xdr:to>
    <xdr:sp macro="" textlink="">
      <xdr:nvSpPr>
        <xdr:cNvPr id="23" name="Rectangle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528974" y="2400444"/>
          <a:ext cx="1602798" cy="333375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ASSESMEN SUMATIF</a:t>
          </a:r>
        </a:p>
      </xdr:txBody>
    </xdr:sp>
    <xdr:clientData/>
  </xdr:twoCellAnchor>
  <xdr:twoCellAnchor>
    <xdr:from>
      <xdr:col>9</xdr:col>
      <xdr:colOff>63500</xdr:colOff>
      <xdr:row>15</xdr:row>
      <xdr:rowOff>96837</xdr:rowOff>
    </xdr:from>
    <xdr:to>
      <xdr:col>11</xdr:col>
      <xdr:colOff>454025</xdr:colOff>
      <xdr:row>17</xdr:row>
      <xdr:rowOff>49212</xdr:rowOff>
    </xdr:to>
    <xdr:sp macro="" textlink="">
      <xdr:nvSpPr>
        <xdr:cNvPr id="24" name="Rectangle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564188" y="2954337"/>
          <a:ext cx="1612900" cy="333375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EKSTRAKURIKULER</a:t>
          </a:r>
        </a:p>
      </xdr:txBody>
    </xdr:sp>
    <xdr:clientData/>
  </xdr:twoCellAnchor>
  <xdr:twoCellAnchor>
    <xdr:from>
      <xdr:col>3</xdr:col>
      <xdr:colOff>152400</xdr:colOff>
      <xdr:row>14</xdr:row>
      <xdr:rowOff>57150</xdr:rowOff>
    </xdr:from>
    <xdr:to>
      <xdr:col>8</xdr:col>
      <xdr:colOff>476250</xdr:colOff>
      <xdr:row>17</xdr:row>
      <xdr:rowOff>76200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81200" y="2724150"/>
          <a:ext cx="3371850" cy="590550"/>
        </a:xfrm>
        <a:prstGeom prst="rect">
          <a:avLst/>
        </a:prstGeom>
        <a:solidFill>
          <a:srgbClr val="92D050"/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D" sz="1600">
              <a:latin typeface="Agency FB" panose="020B0503020202020204" pitchFamily="34" charset="0"/>
            </a:rPr>
            <a:t>DISUSUN OLEH</a:t>
          </a:r>
          <a:r>
            <a:rPr lang="en-ID" sz="1600" baseline="0">
              <a:latin typeface="Agency FB" panose="020B0503020202020204" pitchFamily="34" charset="0"/>
            </a:rPr>
            <a:t> : </a:t>
          </a:r>
          <a:r>
            <a:rPr lang="id-ID" sz="1600" baseline="0">
              <a:latin typeface="Agency FB" panose="020B0503020202020204" pitchFamily="34" charset="0"/>
            </a:rPr>
            <a:t>RIA ANGGRAINI,S.PD</a:t>
          </a:r>
          <a:endParaRPr lang="en-ID" sz="1600" baseline="0">
            <a:latin typeface="Agency FB" panose="020B0503020202020204" pitchFamily="34" charset="0"/>
          </a:endParaRPr>
        </a:p>
        <a:p>
          <a:pPr algn="ctr"/>
          <a:r>
            <a:rPr lang="en-ID" sz="1600" baseline="0">
              <a:latin typeface="Agency FB" panose="020B0503020202020204" pitchFamily="34" charset="0"/>
            </a:rPr>
            <a:t>GURU </a:t>
          </a:r>
          <a:r>
            <a:rPr lang="id-ID" sz="1600" baseline="0">
              <a:latin typeface="Agency FB" panose="020B0503020202020204" pitchFamily="34" charset="0"/>
            </a:rPr>
            <a:t>B.INGGRIS SD IT ACHMAD HATTA</a:t>
          </a:r>
          <a:endParaRPr lang="en-ID" sz="16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71437</xdr:colOff>
      <xdr:row>9</xdr:row>
      <xdr:rowOff>140709</xdr:rowOff>
    </xdr:from>
    <xdr:to>
      <xdr:col>11</xdr:col>
      <xdr:colOff>461962</xdr:colOff>
      <xdr:row>11</xdr:row>
      <xdr:rowOff>93084</xdr:rowOff>
    </xdr:to>
    <xdr:sp macro="" textlink="">
      <xdr:nvSpPr>
        <xdr:cNvPr id="16" name="Rectangle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526664" y="1855209"/>
          <a:ext cx="1602798" cy="333375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PROSES</a:t>
          </a:r>
          <a:r>
            <a:rPr lang="en-ID" sz="1400" baseline="0">
              <a:ln>
                <a:solidFill>
                  <a:schemeClr val="bg1"/>
                </a:solidFill>
              </a:ln>
              <a:solidFill>
                <a:sysClr val="windowText" lastClr="000000"/>
              </a:solidFill>
              <a:latin typeface="Impact" panose="020B0806030902050204" pitchFamily="34" charset="0"/>
            </a:rPr>
            <a:t> DESKRIPSI</a:t>
          </a:r>
          <a:endParaRPr lang="en-ID" sz="1400">
            <a:ln>
              <a:solidFill>
                <a:schemeClr val="bg1"/>
              </a:solidFill>
            </a:ln>
            <a:solidFill>
              <a:sysClr val="windowText" lastClr="000000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149225</xdr:colOff>
      <xdr:row>0</xdr:row>
      <xdr:rowOff>183356</xdr:rowOff>
    </xdr:from>
    <xdr:to>
      <xdr:col>6</xdr:col>
      <xdr:colOff>228600</xdr:colOff>
      <xdr:row>4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6311900" y="183356"/>
          <a:ext cx="1298575" cy="66437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1</xdr:col>
      <xdr:colOff>927100</xdr:colOff>
      <xdr:row>4</xdr:row>
      <xdr:rowOff>54770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238125" y="152400"/>
          <a:ext cx="1298575" cy="66437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123825</xdr:rowOff>
    </xdr:from>
    <xdr:to>
      <xdr:col>2</xdr:col>
      <xdr:colOff>279400</xdr:colOff>
      <xdr:row>3</xdr:row>
      <xdr:rowOff>73820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200025" y="123825"/>
          <a:ext cx="1298575" cy="66437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946150</xdr:colOff>
      <xdr:row>4</xdr:row>
      <xdr:rowOff>83345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704850" y="190500"/>
          <a:ext cx="1298575" cy="66437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812800</xdr:colOff>
      <xdr:row>3</xdr:row>
      <xdr:rowOff>159545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123825" y="66675"/>
          <a:ext cx="1298575" cy="66437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1562100</xdr:colOff>
      <xdr:row>1</xdr:row>
      <xdr:rowOff>9525</xdr:rowOff>
    </xdr:from>
    <xdr:to>
      <xdr:col>6</xdr:col>
      <xdr:colOff>431800</xdr:colOff>
      <xdr:row>4</xdr:row>
      <xdr:rowOff>7145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918" b="19918"/>
        <a:stretch/>
      </xdr:blipFill>
      <xdr:spPr>
        <a:xfrm>
          <a:off x="6432550" y="193675"/>
          <a:ext cx="1416050" cy="638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1</xdr:col>
      <xdr:colOff>841375</xdr:colOff>
      <xdr:row>3</xdr:row>
      <xdr:rowOff>140495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152400" y="47625"/>
          <a:ext cx="1298575" cy="664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28575</xdr:rowOff>
    </xdr:from>
    <xdr:to>
      <xdr:col>2</xdr:col>
      <xdr:colOff>96580</xdr:colOff>
      <xdr:row>3</xdr:row>
      <xdr:rowOff>9525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0" b="4220"/>
        <a:stretch/>
      </xdr:blipFill>
      <xdr:spPr>
        <a:xfrm>
          <a:off x="142876" y="28575"/>
          <a:ext cx="1178347" cy="6068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890059</xdr:colOff>
      <xdr:row>4</xdr:row>
      <xdr:rowOff>65616</xdr:rowOff>
    </xdr:from>
    <xdr:to>
      <xdr:col>6</xdr:col>
      <xdr:colOff>1166284</xdr:colOff>
      <xdr:row>11</xdr:row>
      <xdr:rowOff>160866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5392" y="996949"/>
          <a:ext cx="1842559" cy="157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47625</xdr:colOff>
      <xdr:row>3</xdr:row>
      <xdr:rowOff>114300</xdr:rowOff>
    </xdr:from>
    <xdr:to>
      <xdr:col>12</xdr:col>
      <xdr:colOff>298450</xdr:colOff>
      <xdr:row>6</xdr:row>
      <xdr:rowOff>121445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1" b="3871"/>
        <a:stretch/>
      </xdr:blipFill>
      <xdr:spPr>
        <a:xfrm>
          <a:off x="7794625" y="876300"/>
          <a:ext cx="1298575" cy="673895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7</xdr:row>
      <xdr:rowOff>104775</xdr:rowOff>
    </xdr:from>
    <xdr:to>
      <xdr:col>12</xdr:col>
      <xdr:colOff>114300</xdr:colOff>
      <xdr:row>9</xdr:row>
      <xdr:rowOff>19050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058025" y="1628775"/>
          <a:ext cx="1219200" cy="352425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D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RAPOR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69850</xdr:colOff>
          <xdr:row>0</xdr:row>
          <xdr:rowOff>69850</xdr:rowOff>
        </xdr:from>
        <xdr:to>
          <xdr:col>11</xdr:col>
          <xdr:colOff>552450</xdr:colOff>
          <xdr:row>2</xdr:row>
          <xdr:rowOff>171450</xdr:rowOff>
        </xdr:to>
        <xdr:sp macro="" textlink="">
          <xdr:nvSpPr>
            <xdr:cNvPr id="43010" name="Spinner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5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1428750</xdr:colOff>
      <xdr:row>120</xdr:row>
      <xdr:rowOff>10581</xdr:rowOff>
    </xdr:from>
    <xdr:to>
      <xdr:col>6</xdr:col>
      <xdr:colOff>582416</xdr:colOff>
      <xdr:row>124</xdr:row>
      <xdr:rowOff>74581</xdr:rowOff>
    </xdr:to>
    <xdr:sp macro="" textlink="">
      <xdr:nvSpPr>
        <xdr:cNvPr id="6" name="Persegi Panjang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884083" y="32152164"/>
          <a:ext cx="720000" cy="10800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4</xdr:row>
      <xdr:rowOff>95250</xdr:rowOff>
    </xdr:from>
    <xdr:to>
      <xdr:col>14</xdr:col>
      <xdr:colOff>146050</xdr:colOff>
      <xdr:row>7</xdr:row>
      <xdr:rowOff>181770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958" b="4958"/>
        <a:stretch/>
      </xdr:blipFill>
      <xdr:spPr>
        <a:xfrm>
          <a:off x="7886700" y="981075"/>
          <a:ext cx="1298575" cy="6580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127000</xdr:colOff>
          <xdr:row>1</xdr:row>
          <xdr:rowOff>190500</xdr:rowOff>
        </xdr:from>
        <xdr:to>
          <xdr:col>12</xdr:col>
          <xdr:colOff>495300</xdr:colOff>
          <xdr:row>4</xdr:row>
          <xdr:rowOff>12700</xdr:rowOff>
        </xdr:to>
        <xdr:sp macro="" textlink="">
          <xdr:nvSpPr>
            <xdr:cNvPr id="13313" name="Spinne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133350</xdr:colOff>
      <xdr:row>8</xdr:row>
      <xdr:rowOff>104775</xdr:rowOff>
    </xdr:from>
    <xdr:to>
      <xdr:col>14</xdr:col>
      <xdr:colOff>133350</xdr:colOff>
      <xdr:row>10</xdr:row>
      <xdr:rowOff>12700</xdr:rowOff>
    </xdr:to>
    <xdr:sp macro="" textlink="">
      <xdr:nvSpPr>
        <xdr:cNvPr id="2" name="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096250" y="1660525"/>
          <a:ext cx="1219200" cy="276225"/>
        </a:xfrm>
        <a:prstGeom prst="rect">
          <a:avLst/>
        </a:prstGeom>
        <a:solidFill>
          <a:srgbClr val="FFFF00"/>
        </a:solidFill>
        <a:ln w="28575"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D" sz="1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haroni" panose="02010803020104030203" pitchFamily="2" charset="-79"/>
              <a:ea typeface="Adobe Fan Heiti Std B" panose="020B0700000000000000" pitchFamily="34" charset="-128"/>
              <a:cs typeface="Aharoni" panose="02010803020104030203" pitchFamily="2" charset="-79"/>
            </a:rPr>
            <a:t>SAMPUL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431800</xdr:colOff>
      <xdr:row>3</xdr:row>
      <xdr:rowOff>178595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123825" y="85725"/>
          <a:ext cx="1298575" cy="6643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784225</xdr:colOff>
      <xdr:row>3</xdr:row>
      <xdr:rowOff>169070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23" b="4523"/>
        <a:stretch/>
      </xdr:blipFill>
      <xdr:spPr>
        <a:xfrm>
          <a:off x="95250" y="76200"/>
          <a:ext cx="1298575" cy="664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OUTUBE\APLIKASI%20RAPOR%20IKM%202022%20AYU%20CHAND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DEPAN"/>
      <sheetName val="TUJUAN PEMBELAJARAN"/>
      <sheetName val="TP 1"/>
      <sheetName val="TP 2"/>
      <sheetName val="TP 3"/>
      <sheetName val="TP 4"/>
      <sheetName val="TP 5"/>
      <sheetName val="TP 6"/>
      <sheetName val="TP 7"/>
      <sheetName val="TP 8"/>
      <sheetName val="TP 9"/>
      <sheetName val="TP 10"/>
      <sheetName val="TP 11"/>
      <sheetName val="TP 12"/>
      <sheetName val="TP 13"/>
      <sheetName val="TP 14"/>
      <sheetName val="TP 15"/>
      <sheetName val="LINGKUP MATERI"/>
      <sheetName val="LM 1"/>
      <sheetName val="LM 2"/>
      <sheetName val="LM 3"/>
      <sheetName val="LM 4"/>
      <sheetName val="LM 5"/>
      <sheetName val="LM 6"/>
      <sheetName val="LM 7"/>
      <sheetName val="LM 8"/>
      <sheetName val="LM 9"/>
      <sheetName val="LM 10"/>
      <sheetName val="LM 11"/>
      <sheetName val="LM 12"/>
      <sheetName val="LM 13"/>
      <sheetName val="LM 14"/>
      <sheetName val="LM 15"/>
      <sheetName val="FORMATIF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SUMATIF"/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"/>
      <sheetName val="S12"/>
      <sheetName val="S13"/>
      <sheetName val="S14"/>
      <sheetName val="S15"/>
      <sheetName val="NA"/>
      <sheetName val="NEKS"/>
      <sheetName val="INTRAKURIKULER"/>
      <sheetName val="DATA SEKOLAH"/>
      <sheetName val="DATA SISWA"/>
      <sheetName val="SAMPUL"/>
      <sheetName val="RAPOR"/>
      <sheetName val="PROFIL PENGEMBANG"/>
      <sheetName val="MUATAN LOKAL"/>
      <sheetName val="EKSTRAKURIKULER"/>
      <sheetName val="MUTASI"/>
      <sheetName val="INDUK"/>
    </sheetNames>
    <sheetDataSet>
      <sheetData sheetId="0" refreshError="1"/>
      <sheetData sheetId="1" refreshError="1"/>
      <sheetData sheetId="2" refreshError="1">
        <row r="20">
          <cell r="D20">
            <v>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DITAchmadHatta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7B66-4659-47C5-82B8-2ADC811A2DD4}">
  <dimension ref="A1:L18"/>
  <sheetViews>
    <sheetView view="pageBreakPreview" zoomScale="130" zoomScaleNormal="100" zoomScaleSheetLayoutView="130" workbookViewId="0">
      <selection sqref="A1:L18"/>
    </sheetView>
  </sheetViews>
  <sheetFormatPr defaultRowHeight="14.5" x14ac:dyDescent="0.35"/>
  <sheetData>
    <row r="1" spans="1:12" x14ac:dyDescent="0.35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x14ac:dyDescent="0.3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x14ac:dyDescent="0.3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x14ac:dyDescent="0.3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x14ac:dyDescent="0.3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x14ac:dyDescent="0.3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2" x14ac:dyDescent="0.3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x14ac:dyDescent="0.35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</row>
    <row r="9" spans="1:12" x14ac:dyDescent="0.3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0" spans="1:12" x14ac:dyDescent="0.3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</row>
    <row r="11" spans="1:12" x14ac:dyDescent="0.35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2" x14ac:dyDescent="0.35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1:12" x14ac:dyDescent="0.35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</row>
    <row r="14" spans="1:12" x14ac:dyDescent="0.35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</row>
    <row r="15" spans="1:12" x14ac:dyDescent="0.3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12" x14ac:dyDescent="0.3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</row>
    <row r="17" spans="1:12" x14ac:dyDescent="0.35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</row>
    <row r="18" spans="1:12" x14ac:dyDescent="0.35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</row>
  </sheetData>
  <mergeCells count="1">
    <mergeCell ref="A1:L18"/>
  </mergeCells>
  <pageMargins left="0.7" right="0.7" top="0.75" bottom="0.75" header="0.3" footer="0.3"/>
  <pageSetup paperSize="9" scale="8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BBF3-4AA3-4CA3-9214-EF9DAA50D219}">
  <dimension ref="A5:R49"/>
  <sheetViews>
    <sheetView workbookViewId="0"/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PELAJARAN'!B8</f>
        <v>Pendidikan Agama Islam dan Budi Pekerti</v>
      </c>
    </row>
    <row r="7" spans="1:18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>
        <v>100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>
        <f>AVERAGE(C9:M9)</f>
        <v>100</v>
      </c>
      <c r="O9" s="49"/>
      <c r="P9" s="49">
        <v>60</v>
      </c>
      <c r="Q9" s="49">
        <f>AVERAGE(O9:P9)</f>
        <v>60</v>
      </c>
      <c r="R9" s="49">
        <f>ROUND(AVERAGE(N9,Q9),0)</f>
        <v>80</v>
      </c>
    </row>
    <row r="10" spans="1:18" x14ac:dyDescent="0.35">
      <c r="A10" s="48">
        <v>2</v>
      </c>
      <c r="B10" s="51" t="str">
        <f>'DATA SISWA'!D10</f>
        <v>Alisha Nur Badriah</v>
      </c>
      <c r="C10" s="49">
        <v>93.33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>
        <f t="shared" ref="N10:N27" si="0">AVERAGE(C10:M10)</f>
        <v>93.33</v>
      </c>
      <c r="O10" s="49"/>
      <c r="P10" s="49">
        <v>63.33</v>
      </c>
      <c r="Q10" s="49">
        <f t="shared" ref="Q10:Q27" si="1">AVERAGE(O10:P10)</f>
        <v>63.33</v>
      </c>
      <c r="R10" s="49">
        <f t="shared" ref="R10:R48" si="2">ROUND(AVERAGE(N10,Q10),0)</f>
        <v>78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>
        <v>86.67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>
        <f t="shared" si="0"/>
        <v>86.67</v>
      </c>
      <c r="O11" s="49"/>
      <c r="P11" s="49">
        <v>83.33</v>
      </c>
      <c r="Q11" s="49">
        <f t="shared" si="1"/>
        <v>83.33</v>
      </c>
      <c r="R11" s="49">
        <f t="shared" si="2"/>
        <v>85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>
        <v>66.67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>
        <f t="shared" si="0"/>
        <v>66.67</v>
      </c>
      <c r="O12" s="49"/>
      <c r="P12" s="49">
        <v>70</v>
      </c>
      <c r="Q12" s="49">
        <f t="shared" si="1"/>
        <v>70</v>
      </c>
      <c r="R12" s="49">
        <f t="shared" si="2"/>
        <v>68</v>
      </c>
    </row>
    <row r="13" spans="1:18" x14ac:dyDescent="0.35">
      <c r="A13" s="48">
        <v>5</v>
      </c>
      <c r="B13" s="51" t="str">
        <f>'DATA SISWA'!D13</f>
        <v>Muhammad Habibi</v>
      </c>
      <c r="C13" s="49">
        <v>100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>
        <f t="shared" si="0"/>
        <v>100</v>
      </c>
      <c r="O13" s="49"/>
      <c r="P13" s="49">
        <v>66.67</v>
      </c>
      <c r="Q13" s="49">
        <f t="shared" si="1"/>
        <v>66.67</v>
      </c>
      <c r="R13" s="49">
        <f t="shared" si="2"/>
        <v>83</v>
      </c>
    </row>
    <row r="14" spans="1:18" x14ac:dyDescent="0.35">
      <c r="A14" s="48">
        <v>6</v>
      </c>
      <c r="B14" s="51" t="str">
        <f>'DATA SISWA'!D14</f>
        <v>Muhammad Ibnu Syabile An Nashar</v>
      </c>
      <c r="C14" s="49">
        <v>100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>
        <f t="shared" si="0"/>
        <v>100</v>
      </c>
      <c r="O14" s="49"/>
      <c r="P14" s="49">
        <v>70</v>
      </c>
      <c r="Q14" s="49">
        <f t="shared" si="1"/>
        <v>70</v>
      </c>
      <c r="R14" s="49">
        <f t="shared" si="2"/>
        <v>85</v>
      </c>
    </row>
    <row r="15" spans="1:18" x14ac:dyDescent="0.35">
      <c r="A15" s="48">
        <v>7</v>
      </c>
      <c r="B15" s="51" t="str">
        <f>'DATA SISWA'!D15</f>
        <v>Muhammad Yudhistira malau</v>
      </c>
      <c r="C15" s="49">
        <v>83.33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>
        <f t="shared" si="0"/>
        <v>83.33</v>
      </c>
      <c r="O15" s="49"/>
      <c r="P15" s="49">
        <v>53.33</v>
      </c>
      <c r="Q15" s="49">
        <f t="shared" si="1"/>
        <v>53.33</v>
      </c>
      <c r="R15" s="49">
        <f t="shared" si="2"/>
        <v>68</v>
      </c>
    </row>
    <row r="16" spans="1:18" x14ac:dyDescent="0.35">
      <c r="A16" s="48">
        <v>8</v>
      </c>
      <c r="B16" s="51">
        <f>'DATA SISWA'!D16</f>
        <v>0</v>
      </c>
      <c r="C16" s="49">
        <v>93.33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>
        <f t="shared" si="0"/>
        <v>93.33</v>
      </c>
      <c r="O16" s="49"/>
      <c r="P16" s="49">
        <v>90</v>
      </c>
      <c r="Q16" s="49">
        <f t="shared" si="1"/>
        <v>90</v>
      </c>
      <c r="R16" s="49">
        <f t="shared" si="2"/>
        <v>92</v>
      </c>
    </row>
    <row r="17" spans="1:18" x14ac:dyDescent="0.35">
      <c r="A17" s="48">
        <v>9</v>
      </c>
      <c r="B17" s="51">
        <f>'DATA SISWA'!D17</f>
        <v>0</v>
      </c>
      <c r="C17" s="49">
        <v>100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>
        <f t="shared" si="0"/>
        <v>100</v>
      </c>
      <c r="O17" s="49"/>
      <c r="P17" s="49">
        <v>70</v>
      </c>
      <c r="Q17" s="49">
        <f t="shared" si="1"/>
        <v>70</v>
      </c>
      <c r="R17" s="49">
        <f t="shared" si="2"/>
        <v>85</v>
      </c>
    </row>
    <row r="18" spans="1:18" x14ac:dyDescent="0.35">
      <c r="A18" s="48">
        <v>10</v>
      </c>
      <c r="B18" s="51">
        <f>'DATA SISWA'!D18</f>
        <v>0</v>
      </c>
      <c r="C18" s="49">
        <v>100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>
        <f t="shared" si="0"/>
        <v>100</v>
      </c>
      <c r="O18" s="49"/>
      <c r="P18" s="49">
        <v>80</v>
      </c>
      <c r="Q18" s="49">
        <f t="shared" si="1"/>
        <v>80</v>
      </c>
      <c r="R18" s="49">
        <f t="shared" si="2"/>
        <v>90</v>
      </c>
    </row>
    <row r="19" spans="1:18" x14ac:dyDescent="0.35">
      <c r="A19" s="48">
        <v>11</v>
      </c>
      <c r="B19" s="51">
        <f>'DATA SISWA'!D19</f>
        <v>0</v>
      </c>
      <c r="C19" s="49">
        <v>90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>
        <f t="shared" si="0"/>
        <v>90</v>
      </c>
      <c r="O19" s="49"/>
      <c r="P19" s="49">
        <v>70</v>
      </c>
      <c r="Q19" s="49">
        <f t="shared" si="1"/>
        <v>70</v>
      </c>
      <c r="R19" s="49">
        <f t="shared" si="2"/>
        <v>80</v>
      </c>
    </row>
    <row r="20" spans="1:18" x14ac:dyDescent="0.35">
      <c r="A20" s="48">
        <v>12</v>
      </c>
      <c r="B20" s="51">
        <f>'DATA SISWA'!D20</f>
        <v>0</v>
      </c>
      <c r="C20" s="49">
        <v>100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>
        <f t="shared" si="0"/>
        <v>100</v>
      </c>
      <c r="O20" s="49"/>
      <c r="P20" s="49">
        <v>80</v>
      </c>
      <c r="Q20" s="49">
        <f t="shared" si="1"/>
        <v>80</v>
      </c>
      <c r="R20" s="49">
        <f t="shared" si="2"/>
        <v>90</v>
      </c>
    </row>
    <row r="21" spans="1:18" x14ac:dyDescent="0.35">
      <c r="A21" s="48">
        <v>13</v>
      </c>
      <c r="B21" s="51">
        <f>'DATA SISWA'!D21</f>
        <v>0</v>
      </c>
      <c r="C21" s="49">
        <v>100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>
        <f t="shared" si="0"/>
        <v>100</v>
      </c>
      <c r="O21" s="49"/>
      <c r="P21" s="49">
        <v>76.67</v>
      </c>
      <c r="Q21" s="49">
        <f t="shared" si="1"/>
        <v>76.67</v>
      </c>
      <c r="R21" s="49">
        <f t="shared" si="2"/>
        <v>88</v>
      </c>
    </row>
    <row r="22" spans="1:18" x14ac:dyDescent="0.35">
      <c r="A22" s="48">
        <v>14</v>
      </c>
      <c r="B22" s="51">
        <f>'DATA SISWA'!D22</f>
        <v>0</v>
      </c>
      <c r="C22" s="49">
        <v>93.33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>
        <f t="shared" si="0"/>
        <v>93.33</v>
      </c>
      <c r="O22" s="49"/>
      <c r="P22" s="49">
        <v>63.33</v>
      </c>
      <c r="Q22" s="49">
        <f t="shared" si="1"/>
        <v>63.33</v>
      </c>
      <c r="R22" s="49">
        <f t="shared" si="2"/>
        <v>78</v>
      </c>
    </row>
    <row r="23" spans="1:18" x14ac:dyDescent="0.35">
      <c r="A23" s="48">
        <v>15</v>
      </c>
      <c r="B23" s="51">
        <f>'DATA SISWA'!D23</f>
        <v>0</v>
      </c>
      <c r="C23" s="49">
        <v>76.67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>
        <f t="shared" si="0"/>
        <v>76.67</v>
      </c>
      <c r="O23" s="49"/>
      <c r="P23" s="49">
        <v>63.33</v>
      </c>
      <c r="Q23" s="49">
        <f t="shared" si="1"/>
        <v>63.33</v>
      </c>
      <c r="R23" s="49">
        <f t="shared" si="2"/>
        <v>70</v>
      </c>
    </row>
    <row r="24" spans="1:18" x14ac:dyDescent="0.35">
      <c r="A24" s="48">
        <v>16</v>
      </c>
      <c r="B24" s="51">
        <f>'DATA SISWA'!D24</f>
        <v>0</v>
      </c>
      <c r="C24" s="49">
        <v>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>
        <f t="shared" si="0"/>
        <v>0</v>
      </c>
      <c r="O24" s="49"/>
      <c r="P24" s="49">
        <v>70</v>
      </c>
      <c r="Q24" s="49">
        <f t="shared" si="1"/>
        <v>70</v>
      </c>
      <c r="R24" s="49">
        <f t="shared" si="2"/>
        <v>35</v>
      </c>
    </row>
    <row r="25" spans="1:18" x14ac:dyDescent="0.35">
      <c r="A25" s="48">
        <v>17</v>
      </c>
      <c r="B25" s="51">
        <f>'DATA SISWA'!D25</f>
        <v>0</v>
      </c>
      <c r="C25" s="49">
        <v>0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>
        <f t="shared" si="0"/>
        <v>0</v>
      </c>
      <c r="O25" s="49"/>
      <c r="P25" s="49">
        <v>73.33</v>
      </c>
      <c r="Q25" s="49">
        <f t="shared" si="1"/>
        <v>73.33</v>
      </c>
      <c r="R25" s="49">
        <f t="shared" si="2"/>
        <v>37</v>
      </c>
    </row>
    <row r="26" spans="1:18" x14ac:dyDescent="0.35">
      <c r="A26" s="48">
        <v>18</v>
      </c>
      <c r="B26" s="51">
        <f>'DATA SISWA'!D26</f>
        <v>0</v>
      </c>
      <c r="C26" s="49">
        <v>90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>
        <f t="shared" si="0"/>
        <v>90</v>
      </c>
      <c r="O26" s="49"/>
      <c r="P26" s="49">
        <v>90</v>
      </c>
      <c r="Q26" s="49">
        <f t="shared" si="1"/>
        <v>90</v>
      </c>
      <c r="R26" s="49">
        <f t="shared" si="2"/>
        <v>90</v>
      </c>
    </row>
    <row r="27" spans="1:18" x14ac:dyDescent="0.35">
      <c r="A27" s="48">
        <v>19</v>
      </c>
      <c r="B27" s="51">
        <f>'DATA SISWA'!D27</f>
        <v>0</v>
      </c>
      <c r="C27" s="49">
        <v>93.33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>
        <f t="shared" si="0"/>
        <v>93.33</v>
      </c>
      <c r="O27" s="49"/>
      <c r="P27" s="49">
        <v>90</v>
      </c>
      <c r="Q27" s="49">
        <f t="shared" si="1"/>
        <v>90</v>
      </c>
      <c r="R27" s="49">
        <f t="shared" si="2"/>
        <v>92</v>
      </c>
    </row>
    <row r="28" spans="1:18" x14ac:dyDescent="0.35">
      <c r="A28" s="48">
        <v>20</v>
      </c>
      <c r="B28" s="51">
        <f>'DATA SISWA'!D28</f>
        <v>0</v>
      </c>
      <c r="C28" s="49">
        <v>100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>
        <f t="shared" ref="N28:N48" si="3">AVERAGE(C28:M28)</f>
        <v>100</v>
      </c>
      <c r="O28" s="49"/>
      <c r="P28" s="49">
        <v>66.67</v>
      </c>
      <c r="Q28" s="49">
        <f t="shared" ref="Q28:Q48" si="4">AVERAGE(O28:P28)</f>
        <v>66.67</v>
      </c>
      <c r="R28" s="49">
        <f t="shared" si="2"/>
        <v>83</v>
      </c>
    </row>
    <row r="29" spans="1:18" x14ac:dyDescent="0.35">
      <c r="A29" s="48">
        <v>21</v>
      </c>
      <c r="B29" s="51">
        <f>'DATA SISWA'!D29</f>
        <v>0</v>
      </c>
      <c r="C29" s="49">
        <v>96.67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>
        <f t="shared" si="3"/>
        <v>96.67</v>
      </c>
      <c r="O29" s="49"/>
      <c r="P29" s="49">
        <v>80</v>
      </c>
      <c r="Q29" s="49">
        <f t="shared" si="4"/>
        <v>80</v>
      </c>
      <c r="R29" s="49">
        <f t="shared" si="2"/>
        <v>88</v>
      </c>
    </row>
    <row r="30" spans="1:18" x14ac:dyDescent="0.35">
      <c r="A30" s="48">
        <v>22</v>
      </c>
      <c r="B30" s="51">
        <f>'DATA SISWA'!D30</f>
        <v>0</v>
      </c>
      <c r="C30" s="49">
        <v>96.67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>
        <f t="shared" si="3"/>
        <v>96.67</v>
      </c>
      <c r="O30" s="49"/>
      <c r="P30" s="49">
        <v>86.67</v>
      </c>
      <c r="Q30" s="49">
        <f t="shared" si="4"/>
        <v>86.67</v>
      </c>
      <c r="R30" s="49">
        <f t="shared" si="2"/>
        <v>92</v>
      </c>
    </row>
    <row r="31" spans="1:18" x14ac:dyDescent="0.35">
      <c r="A31" s="48">
        <v>23</v>
      </c>
      <c r="B31" s="51">
        <f>'DATA SISWA'!D31</f>
        <v>0</v>
      </c>
      <c r="C31" s="49">
        <v>96.67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>
        <f t="shared" si="3"/>
        <v>96.67</v>
      </c>
      <c r="O31" s="49"/>
      <c r="P31" s="49">
        <v>0</v>
      </c>
      <c r="Q31" s="49">
        <f t="shared" si="4"/>
        <v>0</v>
      </c>
      <c r="R31" s="49">
        <f t="shared" si="2"/>
        <v>48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3"/>
        <v>#DIV/0!</v>
      </c>
      <c r="O32" s="49"/>
      <c r="P32" s="49"/>
      <c r="Q32" s="49" t="e">
        <f t="shared" si="4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3"/>
        <v>#DIV/0!</v>
      </c>
      <c r="O33" s="49"/>
      <c r="P33" s="49"/>
      <c r="Q33" s="49" t="e">
        <f t="shared" si="4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3"/>
        <v>#DIV/0!</v>
      </c>
      <c r="O34" s="49"/>
      <c r="P34" s="49"/>
      <c r="Q34" s="49" t="e">
        <f t="shared" si="4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3"/>
        <v>#DIV/0!</v>
      </c>
      <c r="O35" s="49"/>
      <c r="P35" s="49"/>
      <c r="Q35" s="49" t="e">
        <f t="shared" si="4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3"/>
        <v>#DIV/0!</v>
      </c>
      <c r="O36" s="49"/>
      <c r="P36" s="49"/>
      <c r="Q36" s="49" t="e">
        <f t="shared" si="4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3"/>
        <v>#DIV/0!</v>
      </c>
      <c r="O37" s="49"/>
      <c r="P37" s="49"/>
      <c r="Q37" s="49" t="e">
        <f t="shared" si="4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3"/>
        <v>#DIV/0!</v>
      </c>
      <c r="O38" s="49"/>
      <c r="P38" s="49"/>
      <c r="Q38" s="49" t="e">
        <f t="shared" si="4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3"/>
        <v>#DIV/0!</v>
      </c>
      <c r="O39" s="49"/>
      <c r="P39" s="49"/>
      <c r="Q39" s="49" t="e">
        <f t="shared" si="4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3"/>
        <v>#DIV/0!</v>
      </c>
      <c r="O40" s="49"/>
      <c r="P40" s="49"/>
      <c r="Q40" s="49" t="e">
        <f t="shared" si="4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3"/>
        <v>#DIV/0!</v>
      </c>
      <c r="O41" s="49"/>
      <c r="P41" s="49"/>
      <c r="Q41" s="49" t="e">
        <f t="shared" si="4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3"/>
        <v>#DIV/0!</v>
      </c>
      <c r="O42" s="49"/>
      <c r="P42" s="49"/>
      <c r="Q42" s="49" t="e">
        <f t="shared" si="4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3"/>
        <v>#DIV/0!</v>
      </c>
      <c r="O43" s="49"/>
      <c r="P43" s="49"/>
      <c r="Q43" s="49" t="e">
        <f t="shared" si="4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3"/>
        <v>#DIV/0!</v>
      </c>
      <c r="O44" s="49"/>
      <c r="P44" s="49"/>
      <c r="Q44" s="49" t="e">
        <f t="shared" si="4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3"/>
        <v>#DIV/0!</v>
      </c>
      <c r="O45" s="49"/>
      <c r="P45" s="49"/>
      <c r="Q45" s="49" t="e">
        <f t="shared" si="4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3"/>
        <v>#DIV/0!</v>
      </c>
      <c r="O46" s="49"/>
      <c r="P46" s="49"/>
      <c r="Q46" s="49" t="e">
        <f t="shared" si="4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3"/>
        <v>#DIV/0!</v>
      </c>
      <c r="O47" s="49"/>
      <c r="P47" s="49"/>
      <c r="Q47" s="49" t="e">
        <f t="shared" si="4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3"/>
        <v>#DIV/0!</v>
      </c>
      <c r="O48" s="49"/>
      <c r="P48" s="49"/>
      <c r="Q48" s="49" t="e">
        <f t="shared" si="4"/>
        <v>#DIV/0!</v>
      </c>
      <c r="R48" s="49" t="e">
        <f t="shared" si="2"/>
        <v>#DIV/0!</v>
      </c>
    </row>
    <row r="49" spans="2:2" x14ac:dyDescent="0.35">
      <c r="B49" s="50">
        <v>0</v>
      </c>
    </row>
  </sheetData>
  <mergeCells count="5">
    <mergeCell ref="R7:R8"/>
    <mergeCell ref="A7:A8"/>
    <mergeCell ref="B7:B8"/>
    <mergeCell ref="C7:N7"/>
    <mergeCell ref="O7:Q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A96E-DC5F-45DC-9787-7AAAE89D361B}">
  <dimension ref="A5:R48"/>
  <sheetViews>
    <sheetView workbookViewId="0">
      <selection activeCell="F9" sqref="F9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PELAJARAN'!B13</f>
        <v>Pendidikan Jasmani, Olahraga, dan Kesehatan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0E8D-3755-4D6C-A260-D1923B6D86B4}">
  <dimension ref="A5:R48"/>
  <sheetViews>
    <sheetView workbookViewId="0">
      <selection activeCell="J9" sqref="J9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PELAJARAN'!B9</f>
        <v>Pendidikan Pancasila dan Kewarganegaraan</v>
      </c>
    </row>
    <row r="7" spans="1:18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>
        <v>80</v>
      </c>
      <c r="D9" s="49">
        <v>85</v>
      </c>
      <c r="E9" s="49">
        <v>78</v>
      </c>
      <c r="F9" s="49">
        <v>89</v>
      </c>
      <c r="G9" s="49">
        <v>78</v>
      </c>
      <c r="H9" s="49">
        <v>90</v>
      </c>
      <c r="I9" s="49">
        <v>98</v>
      </c>
      <c r="J9" s="49">
        <v>79</v>
      </c>
      <c r="K9" s="49"/>
      <c r="L9" s="49"/>
      <c r="M9" s="49"/>
      <c r="N9" s="49">
        <f>AVERAGE(C9:M9)</f>
        <v>84.625</v>
      </c>
      <c r="O9" s="49"/>
      <c r="P9" s="49">
        <v>87</v>
      </c>
      <c r="Q9" s="49">
        <f>AVERAGE(O9:P9)</f>
        <v>87</v>
      </c>
      <c r="R9" s="49">
        <f>ROUND(AVERAGE(N9,Q9),0)</f>
        <v>86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ref="N25:N36" si="3">AVERAGE(C25:M25)</f>
        <v>#DIV/0!</v>
      </c>
      <c r="O25" s="49"/>
      <c r="P25" s="49"/>
      <c r="Q25" s="49" t="e">
        <f t="shared" ref="Q25:Q36" si="4">AVERAGE(O25:P25)</f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3"/>
        <v>#DIV/0!</v>
      </c>
      <c r="O26" s="49"/>
      <c r="P26" s="49"/>
      <c r="Q26" s="49" t="e">
        <f t="shared" si="4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3"/>
        <v>#DIV/0!</v>
      </c>
      <c r="O27" s="49"/>
      <c r="P27" s="49"/>
      <c r="Q27" s="49" t="e">
        <f t="shared" si="4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3"/>
        <v>#DIV/0!</v>
      </c>
      <c r="O28" s="49"/>
      <c r="P28" s="49"/>
      <c r="Q28" s="49" t="e">
        <f t="shared" si="4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3"/>
        <v>#DIV/0!</v>
      </c>
      <c r="O29" s="49"/>
      <c r="P29" s="49"/>
      <c r="Q29" s="49" t="e">
        <f t="shared" si="4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3"/>
        <v>#DIV/0!</v>
      </c>
      <c r="O30" s="49"/>
      <c r="P30" s="49"/>
      <c r="Q30" s="49" t="e">
        <f t="shared" si="4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3"/>
        <v>#DIV/0!</v>
      </c>
      <c r="O31" s="49"/>
      <c r="P31" s="49"/>
      <c r="Q31" s="49" t="e">
        <f t="shared" si="4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3"/>
        <v>#DIV/0!</v>
      </c>
      <c r="O32" s="49"/>
      <c r="P32" s="49"/>
      <c r="Q32" s="49" t="e">
        <f t="shared" si="4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3"/>
        <v>#DIV/0!</v>
      </c>
      <c r="O33" s="49"/>
      <c r="P33" s="49"/>
      <c r="Q33" s="49" t="e">
        <f t="shared" si="4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3"/>
        <v>#DIV/0!</v>
      </c>
      <c r="O34" s="49"/>
      <c r="P34" s="49"/>
      <c r="Q34" s="49" t="e">
        <f t="shared" si="4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3"/>
        <v>#DIV/0!</v>
      </c>
      <c r="O35" s="49"/>
      <c r="P35" s="49"/>
      <c r="Q35" s="49" t="e">
        <f t="shared" si="4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3"/>
        <v>#DIV/0!</v>
      </c>
      <c r="O36" s="49"/>
      <c r="P36" s="49"/>
      <c r="Q36" s="49" t="e">
        <f t="shared" si="4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D21C-13A5-4E17-817A-78F435CAA3FE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PELAJARAN'!B10</f>
        <v>Bahasa Indonesia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8D4E-FCB0-46E1-8121-D19E9D1876FC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PELAJARAN'!B11</f>
        <v>Matematika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DF73-00F0-4909-8238-15EDBC3E014A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PELAJARAN'!B12</f>
        <v>Ilmu Pengetahuan Alam dan Sosial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713F-A89B-4140-AF2B-6321F585E0A9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PELAJARAN'!B14</f>
        <v>Seni Budaya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1236-86E2-4193-BF09-9A0A1F10A077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 t="str">
        <f>'MATA PELAJARAN'!B13</f>
        <v>Pendidikan Jasmani, Olahraga, dan Kesehatan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BD22-2FFA-424B-806F-3F38553F19C4}">
  <dimension ref="A5:R48"/>
  <sheetViews>
    <sheetView workbookViewId="0">
      <selection activeCell="R9" sqref="R9:R48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>
        <f>'MATA PELAJARAN'!B16</f>
        <v>0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4BA-21D1-438B-9E35-F43DD3C3BF92}">
  <dimension ref="A5:R48"/>
  <sheetViews>
    <sheetView workbookViewId="0">
      <selection activeCell="V9" sqref="V9"/>
    </sheetView>
  </sheetViews>
  <sheetFormatPr defaultRowHeight="14.5" x14ac:dyDescent="0.35"/>
  <cols>
    <col min="2" max="2" width="33.453125" customWidth="1"/>
  </cols>
  <sheetData>
    <row r="5" spans="1:18" x14ac:dyDescent="0.35">
      <c r="C5" t="s">
        <v>217</v>
      </c>
      <c r="E5">
        <f>'MATA PELAJARAN'!B17</f>
        <v>0</v>
      </c>
    </row>
    <row r="7" spans="1:18" ht="14.5" customHeight="1" x14ac:dyDescent="0.35">
      <c r="A7" s="158" t="s">
        <v>21</v>
      </c>
      <c r="B7" s="158" t="s">
        <v>89</v>
      </c>
      <c r="C7" s="159" t="s">
        <v>90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 t="s">
        <v>91</v>
      </c>
      <c r="P7" s="162"/>
      <c r="Q7" s="162"/>
      <c r="R7" s="157" t="s">
        <v>176</v>
      </c>
    </row>
    <row r="8" spans="1:18" ht="29" x14ac:dyDescent="0.35">
      <c r="A8" s="158"/>
      <c r="B8" s="158"/>
      <c r="C8" s="47" t="s">
        <v>206</v>
      </c>
      <c r="D8" s="47" t="s">
        <v>207</v>
      </c>
      <c r="E8" s="47" t="s">
        <v>208</v>
      </c>
      <c r="F8" s="47" t="s">
        <v>209</v>
      </c>
      <c r="G8" s="47" t="s">
        <v>210</v>
      </c>
      <c r="H8" s="47" t="s">
        <v>211</v>
      </c>
      <c r="I8" s="47" t="s">
        <v>212</v>
      </c>
      <c r="J8" s="47" t="s">
        <v>213</v>
      </c>
      <c r="K8" s="47" t="s">
        <v>214</v>
      </c>
      <c r="L8" s="47" t="s">
        <v>215</v>
      </c>
      <c r="M8" s="47" t="s">
        <v>216</v>
      </c>
      <c r="N8" s="47" t="s">
        <v>102</v>
      </c>
      <c r="O8" s="47" t="s">
        <v>103</v>
      </c>
      <c r="P8" s="47" t="s">
        <v>104</v>
      </c>
      <c r="Q8" s="47" t="s">
        <v>105</v>
      </c>
      <c r="R8" s="157"/>
    </row>
    <row r="9" spans="1:18" x14ac:dyDescent="0.35">
      <c r="A9" s="48">
        <v>1</v>
      </c>
      <c r="B9" s="51" t="str">
        <f>'DATA SISWA'!D9</f>
        <v>Abizar Azka Alhidayat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 t="e">
        <f>AVERAGE(C9:M9)</f>
        <v>#DIV/0!</v>
      </c>
      <c r="O9" s="49"/>
      <c r="P9" s="49"/>
      <c r="Q9" s="49" t="e">
        <f>AVERAGE(O9:P9)</f>
        <v>#DIV/0!</v>
      </c>
      <c r="R9" s="49" t="e">
        <f>ROUND(AVERAGE(N9,Q9),0)</f>
        <v>#DIV/0!</v>
      </c>
    </row>
    <row r="10" spans="1:18" x14ac:dyDescent="0.35">
      <c r="A10" s="48">
        <v>2</v>
      </c>
      <c r="B10" s="51" t="str">
        <f>'DATA SISWA'!D10</f>
        <v>Alisha Nur Badriah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 t="e">
        <f t="shared" ref="N10:N48" si="0">AVERAGE(C10:M10)</f>
        <v>#DIV/0!</v>
      </c>
      <c r="O10" s="49"/>
      <c r="P10" s="49"/>
      <c r="Q10" s="49" t="e">
        <f t="shared" ref="Q10:Q48" si="1">AVERAGE(O10:P10)</f>
        <v>#DIV/0!</v>
      </c>
      <c r="R10" s="49" t="e">
        <f t="shared" ref="R10:R48" si="2">ROUND(AVERAGE(N10,Q10),0)</f>
        <v>#DIV/0!</v>
      </c>
    </row>
    <row r="11" spans="1:18" x14ac:dyDescent="0.35">
      <c r="A11" s="48">
        <v>3</v>
      </c>
      <c r="B11" s="51" t="str">
        <f>'DATA SISWA'!D11</f>
        <v xml:space="preserve">Imam Farma 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 t="e">
        <f t="shared" si="0"/>
        <v>#DIV/0!</v>
      </c>
      <c r="O11" s="49"/>
      <c r="P11" s="49"/>
      <c r="Q11" s="49" t="e">
        <f t="shared" si="1"/>
        <v>#DIV/0!</v>
      </c>
      <c r="R11" s="49" t="e">
        <f t="shared" si="2"/>
        <v>#DIV/0!</v>
      </c>
    </row>
    <row r="12" spans="1:18" x14ac:dyDescent="0.35">
      <c r="A12" s="48">
        <v>4</v>
      </c>
      <c r="B12" s="51" t="str">
        <f>'DATA SISWA'!D12</f>
        <v xml:space="preserve">Keisha Azkadina Anandafi 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 t="e">
        <f t="shared" si="0"/>
        <v>#DIV/0!</v>
      </c>
      <c r="O12" s="49"/>
      <c r="P12" s="49"/>
      <c r="Q12" s="49" t="e">
        <f t="shared" si="1"/>
        <v>#DIV/0!</v>
      </c>
      <c r="R12" s="49" t="e">
        <f t="shared" si="2"/>
        <v>#DIV/0!</v>
      </c>
    </row>
    <row r="13" spans="1:18" x14ac:dyDescent="0.35">
      <c r="A13" s="48">
        <v>5</v>
      </c>
      <c r="B13" s="51" t="str">
        <f>'DATA SISWA'!D13</f>
        <v>Muhammad Habibi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 t="e">
        <f t="shared" si="0"/>
        <v>#DIV/0!</v>
      </c>
      <c r="O13" s="49"/>
      <c r="P13" s="49"/>
      <c r="Q13" s="49" t="e">
        <f t="shared" si="1"/>
        <v>#DIV/0!</v>
      </c>
      <c r="R13" s="49" t="e">
        <f t="shared" si="2"/>
        <v>#DIV/0!</v>
      </c>
    </row>
    <row r="14" spans="1:18" x14ac:dyDescent="0.35">
      <c r="A14" s="48">
        <v>6</v>
      </c>
      <c r="B14" s="51" t="str">
        <f>'DATA SISWA'!D14</f>
        <v>Muhammad Ibnu Syabile An Nashar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 t="e">
        <f t="shared" si="0"/>
        <v>#DIV/0!</v>
      </c>
      <c r="O14" s="49"/>
      <c r="P14" s="49"/>
      <c r="Q14" s="49" t="e">
        <f t="shared" si="1"/>
        <v>#DIV/0!</v>
      </c>
      <c r="R14" s="49" t="e">
        <f t="shared" si="2"/>
        <v>#DIV/0!</v>
      </c>
    </row>
    <row r="15" spans="1:18" x14ac:dyDescent="0.35">
      <c r="A15" s="48">
        <v>7</v>
      </c>
      <c r="B15" s="51" t="str">
        <f>'DATA SISWA'!D15</f>
        <v>Muhammad Yudhistira malau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 t="e">
        <f t="shared" si="0"/>
        <v>#DIV/0!</v>
      </c>
      <c r="O15" s="49"/>
      <c r="P15" s="49"/>
      <c r="Q15" s="49" t="e">
        <f t="shared" si="1"/>
        <v>#DIV/0!</v>
      </c>
      <c r="R15" s="49" t="e">
        <f t="shared" si="2"/>
        <v>#DIV/0!</v>
      </c>
    </row>
    <row r="16" spans="1:18" x14ac:dyDescent="0.35">
      <c r="A16" s="48">
        <v>8</v>
      </c>
      <c r="B16" s="51">
        <f>'DATA SISWA'!D16</f>
        <v>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 t="e">
        <f t="shared" si="0"/>
        <v>#DIV/0!</v>
      </c>
      <c r="O16" s="49"/>
      <c r="P16" s="49"/>
      <c r="Q16" s="49" t="e">
        <f t="shared" si="1"/>
        <v>#DIV/0!</v>
      </c>
      <c r="R16" s="49" t="e">
        <f t="shared" si="2"/>
        <v>#DIV/0!</v>
      </c>
    </row>
    <row r="17" spans="1:18" x14ac:dyDescent="0.35">
      <c r="A17" s="48">
        <v>9</v>
      </c>
      <c r="B17" s="51">
        <f>'DATA SISWA'!D17</f>
        <v>0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 t="e">
        <f t="shared" si="0"/>
        <v>#DIV/0!</v>
      </c>
      <c r="O17" s="49"/>
      <c r="P17" s="49"/>
      <c r="Q17" s="49" t="e">
        <f t="shared" si="1"/>
        <v>#DIV/0!</v>
      </c>
      <c r="R17" s="49" t="e">
        <f t="shared" si="2"/>
        <v>#DIV/0!</v>
      </c>
    </row>
    <row r="18" spans="1:18" x14ac:dyDescent="0.35">
      <c r="A18" s="48">
        <v>10</v>
      </c>
      <c r="B18" s="51">
        <f>'DATA SISWA'!D18</f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 t="e">
        <f t="shared" si="0"/>
        <v>#DIV/0!</v>
      </c>
      <c r="O18" s="49"/>
      <c r="P18" s="49"/>
      <c r="Q18" s="49" t="e">
        <f t="shared" si="1"/>
        <v>#DIV/0!</v>
      </c>
      <c r="R18" s="49" t="e">
        <f t="shared" si="2"/>
        <v>#DIV/0!</v>
      </c>
    </row>
    <row r="19" spans="1:18" x14ac:dyDescent="0.35">
      <c r="A19" s="48">
        <v>11</v>
      </c>
      <c r="B19" s="51">
        <f>'DATA SISWA'!D19</f>
        <v>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 t="e">
        <f t="shared" si="0"/>
        <v>#DIV/0!</v>
      </c>
      <c r="O19" s="49"/>
      <c r="P19" s="49"/>
      <c r="Q19" s="49" t="e">
        <f t="shared" si="1"/>
        <v>#DIV/0!</v>
      </c>
      <c r="R19" s="49" t="e">
        <f t="shared" si="2"/>
        <v>#DIV/0!</v>
      </c>
    </row>
    <row r="20" spans="1:18" x14ac:dyDescent="0.35">
      <c r="A20" s="48">
        <v>12</v>
      </c>
      <c r="B20" s="51">
        <f>'DATA SISWA'!D20</f>
        <v>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 t="e">
        <f t="shared" si="0"/>
        <v>#DIV/0!</v>
      </c>
      <c r="O20" s="49"/>
      <c r="P20" s="49"/>
      <c r="Q20" s="49" t="e">
        <f t="shared" si="1"/>
        <v>#DIV/0!</v>
      </c>
      <c r="R20" s="49" t="e">
        <f t="shared" si="2"/>
        <v>#DIV/0!</v>
      </c>
    </row>
    <row r="21" spans="1:18" x14ac:dyDescent="0.35">
      <c r="A21" s="48">
        <v>13</v>
      </c>
      <c r="B21" s="51">
        <f>'DATA SISWA'!D21</f>
        <v>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 t="e">
        <f t="shared" si="0"/>
        <v>#DIV/0!</v>
      </c>
      <c r="O21" s="49"/>
      <c r="P21" s="49"/>
      <c r="Q21" s="49" t="e">
        <f t="shared" si="1"/>
        <v>#DIV/0!</v>
      </c>
      <c r="R21" s="49" t="e">
        <f t="shared" si="2"/>
        <v>#DIV/0!</v>
      </c>
    </row>
    <row r="22" spans="1:18" x14ac:dyDescent="0.35">
      <c r="A22" s="48">
        <v>14</v>
      </c>
      <c r="B22" s="51">
        <f>'DATA SISWA'!D22</f>
        <v>0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 t="e">
        <f t="shared" si="0"/>
        <v>#DIV/0!</v>
      </c>
      <c r="O22" s="49"/>
      <c r="P22" s="49"/>
      <c r="Q22" s="49" t="e">
        <f t="shared" si="1"/>
        <v>#DIV/0!</v>
      </c>
      <c r="R22" s="49" t="e">
        <f t="shared" si="2"/>
        <v>#DIV/0!</v>
      </c>
    </row>
    <row r="23" spans="1:18" x14ac:dyDescent="0.35">
      <c r="A23" s="48">
        <v>15</v>
      </c>
      <c r="B23" s="51">
        <f>'DATA SISWA'!D23</f>
        <v>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 t="e">
        <f t="shared" si="0"/>
        <v>#DIV/0!</v>
      </c>
      <c r="O23" s="49"/>
      <c r="P23" s="49"/>
      <c r="Q23" s="49" t="e">
        <f t="shared" si="1"/>
        <v>#DIV/0!</v>
      </c>
      <c r="R23" s="49" t="e">
        <f t="shared" si="2"/>
        <v>#DIV/0!</v>
      </c>
    </row>
    <row r="24" spans="1:18" x14ac:dyDescent="0.35">
      <c r="A24" s="48">
        <v>16</v>
      </c>
      <c r="B24" s="51">
        <f>'DATA SISWA'!D24</f>
        <v>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 t="e">
        <f t="shared" si="0"/>
        <v>#DIV/0!</v>
      </c>
      <c r="O24" s="49"/>
      <c r="P24" s="49"/>
      <c r="Q24" s="49" t="e">
        <f t="shared" si="1"/>
        <v>#DIV/0!</v>
      </c>
      <c r="R24" s="49" t="e">
        <f t="shared" si="2"/>
        <v>#DIV/0!</v>
      </c>
    </row>
    <row r="25" spans="1:18" x14ac:dyDescent="0.35">
      <c r="A25" s="48">
        <v>17</v>
      </c>
      <c r="B25" s="51">
        <f>'DATA SISWA'!D25</f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 t="e">
        <f t="shared" si="0"/>
        <v>#DIV/0!</v>
      </c>
      <c r="O25" s="49"/>
      <c r="P25" s="49"/>
      <c r="Q25" s="49" t="e">
        <f t="shared" si="1"/>
        <v>#DIV/0!</v>
      </c>
      <c r="R25" s="49" t="e">
        <f t="shared" si="2"/>
        <v>#DIV/0!</v>
      </c>
    </row>
    <row r="26" spans="1:18" x14ac:dyDescent="0.35">
      <c r="A26" s="48">
        <v>18</v>
      </c>
      <c r="B26" s="51">
        <f>'DATA SISWA'!D26</f>
        <v>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 t="e">
        <f t="shared" si="0"/>
        <v>#DIV/0!</v>
      </c>
      <c r="O26" s="49"/>
      <c r="P26" s="49"/>
      <c r="Q26" s="49" t="e">
        <f t="shared" si="1"/>
        <v>#DIV/0!</v>
      </c>
      <c r="R26" s="49" t="e">
        <f t="shared" si="2"/>
        <v>#DIV/0!</v>
      </c>
    </row>
    <row r="27" spans="1:18" x14ac:dyDescent="0.35">
      <c r="A27" s="48">
        <v>19</v>
      </c>
      <c r="B27" s="51">
        <f>'DATA SISWA'!D27</f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 t="e">
        <f t="shared" si="0"/>
        <v>#DIV/0!</v>
      </c>
      <c r="O27" s="49"/>
      <c r="P27" s="49"/>
      <c r="Q27" s="49" t="e">
        <f t="shared" si="1"/>
        <v>#DIV/0!</v>
      </c>
      <c r="R27" s="49" t="e">
        <f t="shared" si="2"/>
        <v>#DIV/0!</v>
      </c>
    </row>
    <row r="28" spans="1:18" x14ac:dyDescent="0.35">
      <c r="A28" s="48">
        <v>20</v>
      </c>
      <c r="B28" s="51">
        <f>'DATA SISWA'!D28</f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 t="e">
        <f t="shared" si="0"/>
        <v>#DIV/0!</v>
      </c>
      <c r="O28" s="49"/>
      <c r="P28" s="49"/>
      <c r="Q28" s="49" t="e">
        <f t="shared" si="1"/>
        <v>#DIV/0!</v>
      </c>
      <c r="R28" s="49" t="e">
        <f t="shared" si="2"/>
        <v>#DIV/0!</v>
      </c>
    </row>
    <row r="29" spans="1:18" x14ac:dyDescent="0.35">
      <c r="A29" s="48">
        <v>21</v>
      </c>
      <c r="B29" s="51">
        <f>'DATA SISWA'!D29</f>
        <v>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 t="e">
        <f t="shared" si="0"/>
        <v>#DIV/0!</v>
      </c>
      <c r="O29" s="49"/>
      <c r="P29" s="49"/>
      <c r="Q29" s="49" t="e">
        <f t="shared" si="1"/>
        <v>#DIV/0!</v>
      </c>
      <c r="R29" s="49" t="e">
        <f t="shared" si="2"/>
        <v>#DIV/0!</v>
      </c>
    </row>
    <row r="30" spans="1:18" x14ac:dyDescent="0.35">
      <c r="A30" s="48">
        <v>22</v>
      </c>
      <c r="B30" s="51">
        <f>'DATA SISWA'!D30</f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 t="e">
        <f t="shared" si="0"/>
        <v>#DIV/0!</v>
      </c>
      <c r="O30" s="49"/>
      <c r="P30" s="49"/>
      <c r="Q30" s="49" t="e">
        <f t="shared" si="1"/>
        <v>#DIV/0!</v>
      </c>
      <c r="R30" s="49" t="e">
        <f t="shared" si="2"/>
        <v>#DIV/0!</v>
      </c>
    </row>
    <row r="31" spans="1:18" x14ac:dyDescent="0.35">
      <c r="A31" s="48">
        <v>23</v>
      </c>
      <c r="B31" s="51">
        <f>'DATA SISWA'!D31</f>
        <v>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 t="e">
        <f t="shared" si="0"/>
        <v>#DIV/0!</v>
      </c>
      <c r="O31" s="49"/>
      <c r="P31" s="49"/>
      <c r="Q31" s="49" t="e">
        <f t="shared" si="1"/>
        <v>#DIV/0!</v>
      </c>
      <c r="R31" s="49" t="e">
        <f t="shared" si="2"/>
        <v>#DIV/0!</v>
      </c>
    </row>
    <row r="32" spans="1:18" x14ac:dyDescent="0.35">
      <c r="A32" s="48">
        <v>24</v>
      </c>
      <c r="B32" s="51">
        <f>'DATA SISWA'!D32</f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 t="e">
        <f t="shared" si="0"/>
        <v>#DIV/0!</v>
      </c>
      <c r="O32" s="49"/>
      <c r="P32" s="49"/>
      <c r="Q32" s="49" t="e">
        <f t="shared" si="1"/>
        <v>#DIV/0!</v>
      </c>
      <c r="R32" s="49" t="e">
        <f t="shared" si="2"/>
        <v>#DIV/0!</v>
      </c>
    </row>
    <row r="33" spans="1:18" x14ac:dyDescent="0.35">
      <c r="A33" s="48">
        <v>25</v>
      </c>
      <c r="B33" s="51">
        <f>'DATA SISWA'!D33</f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 t="e">
        <f t="shared" si="0"/>
        <v>#DIV/0!</v>
      </c>
      <c r="O33" s="49"/>
      <c r="P33" s="49"/>
      <c r="Q33" s="49" t="e">
        <f t="shared" si="1"/>
        <v>#DIV/0!</v>
      </c>
      <c r="R33" s="49" t="e">
        <f t="shared" si="2"/>
        <v>#DIV/0!</v>
      </c>
    </row>
    <row r="34" spans="1:18" x14ac:dyDescent="0.35">
      <c r="A34" s="48">
        <v>26</v>
      </c>
      <c r="B34" s="51">
        <f>'DATA SISWA'!D34</f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 t="e">
        <f t="shared" si="0"/>
        <v>#DIV/0!</v>
      </c>
      <c r="O34" s="49"/>
      <c r="P34" s="49"/>
      <c r="Q34" s="49" t="e">
        <f t="shared" si="1"/>
        <v>#DIV/0!</v>
      </c>
      <c r="R34" s="49" t="e">
        <f t="shared" si="2"/>
        <v>#DIV/0!</v>
      </c>
    </row>
    <row r="35" spans="1:18" x14ac:dyDescent="0.35">
      <c r="A35" s="48">
        <v>27</v>
      </c>
      <c r="B35" s="51">
        <f>'DATA SISWA'!D35</f>
        <v>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 t="e">
        <f t="shared" si="0"/>
        <v>#DIV/0!</v>
      </c>
      <c r="O35" s="49"/>
      <c r="P35" s="49"/>
      <c r="Q35" s="49" t="e">
        <f t="shared" si="1"/>
        <v>#DIV/0!</v>
      </c>
      <c r="R35" s="49" t="e">
        <f t="shared" si="2"/>
        <v>#DIV/0!</v>
      </c>
    </row>
    <row r="36" spans="1:18" x14ac:dyDescent="0.35">
      <c r="A36" s="48">
        <v>28</v>
      </c>
      <c r="B36" s="51">
        <f>'DATA SISWA'!D36</f>
        <v>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 t="e">
        <f t="shared" si="0"/>
        <v>#DIV/0!</v>
      </c>
      <c r="O36" s="49"/>
      <c r="P36" s="49"/>
      <c r="Q36" s="49" t="e">
        <f t="shared" si="1"/>
        <v>#DIV/0!</v>
      </c>
      <c r="R36" s="49" t="e">
        <f t="shared" si="2"/>
        <v>#DIV/0!</v>
      </c>
    </row>
    <row r="37" spans="1:18" x14ac:dyDescent="0.35">
      <c r="A37" s="48">
        <v>29</v>
      </c>
      <c r="B37" s="51">
        <f>'DATA SISWA'!D37</f>
        <v>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 t="e">
        <f t="shared" si="0"/>
        <v>#DIV/0!</v>
      </c>
      <c r="O37" s="49"/>
      <c r="P37" s="49"/>
      <c r="Q37" s="49" t="e">
        <f t="shared" si="1"/>
        <v>#DIV/0!</v>
      </c>
      <c r="R37" s="49" t="e">
        <f t="shared" si="2"/>
        <v>#DIV/0!</v>
      </c>
    </row>
    <row r="38" spans="1:18" x14ac:dyDescent="0.35">
      <c r="A38" s="48">
        <v>30</v>
      </c>
      <c r="B38" s="51">
        <f>'DATA SISWA'!D38</f>
        <v>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 t="e">
        <f t="shared" si="0"/>
        <v>#DIV/0!</v>
      </c>
      <c r="O38" s="49"/>
      <c r="P38" s="49"/>
      <c r="Q38" s="49" t="e">
        <f t="shared" si="1"/>
        <v>#DIV/0!</v>
      </c>
      <c r="R38" s="49" t="e">
        <f t="shared" si="2"/>
        <v>#DIV/0!</v>
      </c>
    </row>
    <row r="39" spans="1:18" x14ac:dyDescent="0.35">
      <c r="A39" s="48">
        <v>31</v>
      </c>
      <c r="B39" s="51">
        <f>'DATA SISWA'!D39</f>
        <v>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 t="e">
        <f t="shared" si="0"/>
        <v>#DIV/0!</v>
      </c>
      <c r="O39" s="49"/>
      <c r="P39" s="49"/>
      <c r="Q39" s="49" t="e">
        <f t="shared" si="1"/>
        <v>#DIV/0!</v>
      </c>
      <c r="R39" s="49" t="e">
        <f t="shared" si="2"/>
        <v>#DIV/0!</v>
      </c>
    </row>
    <row r="40" spans="1:18" x14ac:dyDescent="0.35">
      <c r="A40" s="48">
        <v>32</v>
      </c>
      <c r="B40" s="51">
        <f>'DATA SISWA'!D40</f>
        <v>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 t="e">
        <f t="shared" si="0"/>
        <v>#DIV/0!</v>
      </c>
      <c r="O40" s="49"/>
      <c r="P40" s="49"/>
      <c r="Q40" s="49" t="e">
        <f t="shared" si="1"/>
        <v>#DIV/0!</v>
      </c>
      <c r="R40" s="49" t="e">
        <f t="shared" si="2"/>
        <v>#DIV/0!</v>
      </c>
    </row>
    <row r="41" spans="1:18" x14ac:dyDescent="0.35">
      <c r="A41" s="48">
        <v>33</v>
      </c>
      <c r="B41" s="51">
        <f>'DATA SISWA'!D41</f>
        <v>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 t="e">
        <f t="shared" si="0"/>
        <v>#DIV/0!</v>
      </c>
      <c r="O41" s="49"/>
      <c r="P41" s="49"/>
      <c r="Q41" s="49" t="e">
        <f t="shared" si="1"/>
        <v>#DIV/0!</v>
      </c>
      <c r="R41" s="49" t="e">
        <f t="shared" si="2"/>
        <v>#DIV/0!</v>
      </c>
    </row>
    <row r="42" spans="1:18" x14ac:dyDescent="0.35">
      <c r="A42" s="48">
        <v>34</v>
      </c>
      <c r="B42" s="51">
        <f>'DATA SISWA'!D42</f>
        <v>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 t="e">
        <f t="shared" si="0"/>
        <v>#DIV/0!</v>
      </c>
      <c r="O42" s="49"/>
      <c r="P42" s="49"/>
      <c r="Q42" s="49" t="e">
        <f t="shared" si="1"/>
        <v>#DIV/0!</v>
      </c>
      <c r="R42" s="49" t="e">
        <f t="shared" si="2"/>
        <v>#DIV/0!</v>
      </c>
    </row>
    <row r="43" spans="1:18" x14ac:dyDescent="0.35">
      <c r="A43" s="48">
        <v>35</v>
      </c>
      <c r="B43" s="51">
        <f>'DATA SISWA'!D43</f>
        <v>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 t="e">
        <f t="shared" si="0"/>
        <v>#DIV/0!</v>
      </c>
      <c r="O43" s="49"/>
      <c r="P43" s="49"/>
      <c r="Q43" s="49" t="e">
        <f t="shared" si="1"/>
        <v>#DIV/0!</v>
      </c>
      <c r="R43" s="49" t="e">
        <f t="shared" si="2"/>
        <v>#DIV/0!</v>
      </c>
    </row>
    <row r="44" spans="1:18" x14ac:dyDescent="0.35">
      <c r="A44" s="48">
        <v>36</v>
      </c>
      <c r="B44" s="51">
        <f>'DATA SISWA'!D44</f>
        <v>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 t="e">
        <f t="shared" si="0"/>
        <v>#DIV/0!</v>
      </c>
      <c r="O44" s="49"/>
      <c r="P44" s="49"/>
      <c r="Q44" s="49" t="e">
        <f t="shared" si="1"/>
        <v>#DIV/0!</v>
      </c>
      <c r="R44" s="49" t="e">
        <f t="shared" si="2"/>
        <v>#DIV/0!</v>
      </c>
    </row>
    <row r="45" spans="1:18" x14ac:dyDescent="0.35">
      <c r="A45" s="48">
        <v>37</v>
      </c>
      <c r="B45" s="51">
        <f>'DATA SISWA'!D45</f>
        <v>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 t="e">
        <f t="shared" si="0"/>
        <v>#DIV/0!</v>
      </c>
      <c r="O45" s="49"/>
      <c r="P45" s="49"/>
      <c r="Q45" s="49" t="e">
        <f t="shared" si="1"/>
        <v>#DIV/0!</v>
      </c>
      <c r="R45" s="49" t="e">
        <f t="shared" si="2"/>
        <v>#DIV/0!</v>
      </c>
    </row>
    <row r="46" spans="1:18" x14ac:dyDescent="0.35">
      <c r="A46" s="48">
        <v>38</v>
      </c>
      <c r="B46" s="51">
        <f>'DATA SISWA'!D46</f>
        <v>0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 t="e">
        <f t="shared" si="0"/>
        <v>#DIV/0!</v>
      </c>
      <c r="O46" s="49"/>
      <c r="P46" s="49"/>
      <c r="Q46" s="49" t="e">
        <f t="shared" si="1"/>
        <v>#DIV/0!</v>
      </c>
      <c r="R46" s="49" t="e">
        <f t="shared" si="2"/>
        <v>#DIV/0!</v>
      </c>
    </row>
    <row r="47" spans="1:18" x14ac:dyDescent="0.35">
      <c r="A47" s="48">
        <v>39</v>
      </c>
      <c r="B47" s="51">
        <f>'DATA SISWA'!D47</f>
        <v>0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 t="e">
        <f t="shared" si="0"/>
        <v>#DIV/0!</v>
      </c>
      <c r="O47" s="49"/>
      <c r="P47" s="49"/>
      <c r="Q47" s="49" t="e">
        <f t="shared" si="1"/>
        <v>#DIV/0!</v>
      </c>
      <c r="R47" s="49" t="e">
        <f t="shared" si="2"/>
        <v>#DIV/0!</v>
      </c>
    </row>
    <row r="48" spans="1:18" x14ac:dyDescent="0.35">
      <c r="A48" s="48">
        <v>40</v>
      </c>
      <c r="B48" s="51">
        <f>'DATA SISWA'!D48</f>
        <v>0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 t="e">
        <f t="shared" si="0"/>
        <v>#DIV/0!</v>
      </c>
      <c r="O48" s="49"/>
      <c r="P48" s="49"/>
      <c r="Q48" s="49" t="e">
        <f t="shared" si="1"/>
        <v>#DIV/0!</v>
      </c>
      <c r="R48" s="49" t="e">
        <f t="shared" si="2"/>
        <v>#DIV/0!</v>
      </c>
    </row>
  </sheetData>
  <mergeCells count="5">
    <mergeCell ref="A7:A8"/>
    <mergeCell ref="B7:B8"/>
    <mergeCell ref="C7:N7"/>
    <mergeCell ref="O7:Q7"/>
    <mergeCell ref="R7:R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5820-2D91-4927-A0B9-5BECE0E16811}">
  <dimension ref="B1:D22"/>
  <sheetViews>
    <sheetView tabSelected="1" topLeftCell="A13" workbookViewId="0">
      <selection activeCell="D16" sqref="D16"/>
    </sheetView>
  </sheetViews>
  <sheetFormatPr defaultRowHeight="14.5" x14ac:dyDescent="0.35"/>
  <cols>
    <col min="2" max="2" width="33.54296875" customWidth="1"/>
    <col min="3" max="3" width="2.54296875" customWidth="1"/>
    <col min="4" max="4" width="47.1796875" customWidth="1"/>
  </cols>
  <sheetData>
    <row r="1" spans="2:4" ht="21" x14ac:dyDescent="0.5">
      <c r="B1" s="119" t="s">
        <v>0</v>
      </c>
      <c r="C1" s="119"/>
      <c r="D1" s="119"/>
    </row>
    <row r="3" spans="2:4" x14ac:dyDescent="0.35">
      <c r="B3" s="2" t="s">
        <v>2</v>
      </c>
      <c r="C3" s="2" t="s">
        <v>1</v>
      </c>
      <c r="D3" s="2" t="s">
        <v>248</v>
      </c>
    </row>
    <row r="4" spans="2:4" x14ac:dyDescent="0.35">
      <c r="B4" s="2" t="s">
        <v>3</v>
      </c>
      <c r="C4" s="2" t="s">
        <v>1</v>
      </c>
      <c r="D4" s="2"/>
    </row>
    <row r="5" spans="2:4" x14ac:dyDescent="0.35">
      <c r="B5" s="2" t="s">
        <v>4</v>
      </c>
      <c r="C5" s="2" t="s">
        <v>1</v>
      </c>
      <c r="D5" s="2"/>
    </row>
    <row r="6" spans="2:4" x14ac:dyDescent="0.35">
      <c r="B6" s="2" t="s">
        <v>5</v>
      </c>
      <c r="C6" s="2" t="s">
        <v>1</v>
      </c>
      <c r="D6" s="2" t="s">
        <v>249</v>
      </c>
    </row>
    <row r="7" spans="2:4" x14ac:dyDescent="0.35">
      <c r="B7" s="2" t="s">
        <v>6</v>
      </c>
      <c r="C7" s="2" t="s">
        <v>1</v>
      </c>
      <c r="D7" s="117">
        <v>36139</v>
      </c>
    </row>
    <row r="8" spans="2:4" x14ac:dyDescent="0.35">
      <c r="B8" s="2" t="s">
        <v>7</v>
      </c>
      <c r="C8" s="2" t="s">
        <v>1</v>
      </c>
      <c r="D8" s="2" t="s">
        <v>250</v>
      </c>
    </row>
    <row r="9" spans="2:4" x14ac:dyDescent="0.35">
      <c r="B9" s="2" t="s">
        <v>8</v>
      </c>
      <c r="C9" s="2" t="s">
        <v>1</v>
      </c>
      <c r="D9" s="2" t="s">
        <v>250</v>
      </c>
    </row>
    <row r="10" spans="2:4" x14ac:dyDescent="0.35">
      <c r="B10" s="2" t="s">
        <v>9</v>
      </c>
      <c r="C10" s="2" t="s">
        <v>1</v>
      </c>
      <c r="D10" s="2" t="s">
        <v>251</v>
      </c>
    </row>
    <row r="11" spans="2:4" x14ac:dyDescent="0.35">
      <c r="B11" s="2" t="s">
        <v>10</v>
      </c>
      <c r="C11" s="2" t="s">
        <v>1</v>
      </c>
      <c r="D11" s="2" t="s">
        <v>251</v>
      </c>
    </row>
    <row r="12" spans="2:4" x14ac:dyDescent="0.35">
      <c r="B12" s="2" t="s">
        <v>11</v>
      </c>
      <c r="C12" s="2" t="s">
        <v>1</v>
      </c>
      <c r="D12" s="2"/>
    </row>
    <row r="13" spans="2:4" x14ac:dyDescent="0.35">
      <c r="B13" s="2" t="s">
        <v>12</v>
      </c>
      <c r="C13" s="2" t="s">
        <v>1</v>
      </c>
      <c r="D13" s="116" t="s">
        <v>252</v>
      </c>
    </row>
    <row r="14" spans="2:4" x14ac:dyDescent="0.35">
      <c r="B14" s="2" t="s">
        <v>13</v>
      </c>
      <c r="C14" s="2" t="s">
        <v>1</v>
      </c>
      <c r="D14" s="2" t="s">
        <v>253</v>
      </c>
    </row>
    <row r="15" spans="2:4" x14ac:dyDescent="0.35">
      <c r="B15" s="2" t="s">
        <v>14</v>
      </c>
      <c r="C15" s="2" t="s">
        <v>1</v>
      </c>
      <c r="D15" s="2"/>
    </row>
    <row r="16" spans="2:4" x14ac:dyDescent="0.35">
      <c r="B16" s="2" t="s">
        <v>15</v>
      </c>
      <c r="C16" s="2" t="s">
        <v>1</v>
      </c>
      <c r="D16" s="2" t="s">
        <v>271</v>
      </c>
    </row>
    <row r="17" spans="2:4" x14ac:dyDescent="0.35">
      <c r="B17" s="2" t="s">
        <v>14</v>
      </c>
      <c r="C17" s="2" t="s">
        <v>1</v>
      </c>
      <c r="D17" s="2"/>
    </row>
    <row r="18" spans="2:4" x14ac:dyDescent="0.35">
      <c r="B18" s="2" t="s">
        <v>16</v>
      </c>
      <c r="C18" s="2" t="s">
        <v>1</v>
      </c>
      <c r="D18" s="2" t="s">
        <v>256</v>
      </c>
    </row>
    <row r="19" spans="2:4" x14ac:dyDescent="0.35">
      <c r="B19" s="2" t="s">
        <v>17</v>
      </c>
      <c r="C19" s="2" t="s">
        <v>1</v>
      </c>
      <c r="D19" s="2" t="s">
        <v>64</v>
      </c>
    </row>
    <row r="20" spans="2:4" x14ac:dyDescent="0.35">
      <c r="B20" s="2" t="s">
        <v>18</v>
      </c>
      <c r="C20" s="2" t="s">
        <v>1</v>
      </c>
      <c r="D20" s="2" t="s">
        <v>63</v>
      </c>
    </row>
    <row r="21" spans="2:4" x14ac:dyDescent="0.35">
      <c r="B21" s="2" t="s">
        <v>19</v>
      </c>
      <c r="C21" s="2" t="s">
        <v>1</v>
      </c>
      <c r="D21" s="2" t="s">
        <v>254</v>
      </c>
    </row>
    <row r="22" spans="2:4" x14ac:dyDescent="0.35">
      <c r="B22" s="2" t="s">
        <v>20</v>
      </c>
      <c r="C22" s="2" t="s">
        <v>1</v>
      </c>
      <c r="D22" s="2" t="s">
        <v>255</v>
      </c>
    </row>
  </sheetData>
  <mergeCells count="1">
    <mergeCell ref="B1:D1"/>
  </mergeCells>
  <hyperlinks>
    <hyperlink ref="D13" r:id="rId1" xr:uid="{235A489F-D969-4487-AB94-C7EC7B1BBDD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8E62-24EA-41EA-A8AA-7F42B13E637D}">
  <dimension ref="A6:B17"/>
  <sheetViews>
    <sheetView workbookViewId="0">
      <selection activeCell="B8" sqref="B8"/>
    </sheetView>
  </sheetViews>
  <sheetFormatPr defaultRowHeight="14.5" x14ac:dyDescent="0.35"/>
  <cols>
    <col min="2" max="2" width="36.1796875" customWidth="1"/>
  </cols>
  <sheetData>
    <row r="6" spans="1:2" x14ac:dyDescent="0.35">
      <c r="A6" t="s">
        <v>65</v>
      </c>
      <c r="B6" s="1" t="s">
        <v>88</v>
      </c>
    </row>
    <row r="7" spans="1:2" x14ac:dyDescent="0.35">
      <c r="A7">
        <v>1</v>
      </c>
      <c r="B7" s="90" t="str">
        <f>'MATA PELAJARAN'!B8</f>
        <v>Pendidikan Agama Islam dan Budi Pekerti</v>
      </c>
    </row>
    <row r="8" spans="1:2" x14ac:dyDescent="0.35">
      <c r="A8">
        <v>2</v>
      </c>
      <c r="B8" s="90" t="str">
        <f>'MATA PELAJARAN'!B9</f>
        <v>Pendidikan Pancasila dan Kewarganegaraan</v>
      </c>
    </row>
    <row r="9" spans="1:2" x14ac:dyDescent="0.35">
      <c r="A9">
        <v>3</v>
      </c>
      <c r="B9" s="90" t="str">
        <f>'MATA PELAJARAN'!B10</f>
        <v>Bahasa Indonesia</v>
      </c>
    </row>
    <row r="10" spans="1:2" x14ac:dyDescent="0.35">
      <c r="A10">
        <v>4</v>
      </c>
      <c r="B10" s="90" t="str">
        <f>'MATA PELAJARAN'!B11</f>
        <v>Matematika</v>
      </c>
    </row>
    <row r="11" spans="1:2" x14ac:dyDescent="0.35">
      <c r="A11">
        <v>5</v>
      </c>
      <c r="B11" s="90" t="str">
        <f>'MATA PELAJARAN'!B12</f>
        <v>Ilmu Pengetahuan Alam dan Sosial</v>
      </c>
    </row>
    <row r="12" spans="1:2" x14ac:dyDescent="0.35">
      <c r="A12">
        <v>6</v>
      </c>
      <c r="B12" s="90" t="str">
        <f>'MATA PELAJARAN'!B13</f>
        <v>Pendidikan Jasmani, Olahraga, dan Kesehatan</v>
      </c>
    </row>
    <row r="13" spans="1:2" x14ac:dyDescent="0.35">
      <c r="A13">
        <v>7</v>
      </c>
      <c r="B13" s="90" t="str">
        <f>'MATA PELAJARAN'!B14</f>
        <v>Seni Budaya</v>
      </c>
    </row>
    <row r="14" spans="1:2" x14ac:dyDescent="0.35">
      <c r="A14">
        <v>8</v>
      </c>
      <c r="B14" s="90">
        <f>'MATA PELAJARAN'!B15</f>
        <v>0</v>
      </c>
    </row>
    <row r="15" spans="1:2" x14ac:dyDescent="0.35">
      <c r="A15">
        <v>9</v>
      </c>
      <c r="B15" s="90">
        <f>'MATA PELAJARAN'!B16</f>
        <v>0</v>
      </c>
    </row>
    <row r="16" spans="1:2" x14ac:dyDescent="0.35">
      <c r="A16">
        <v>10</v>
      </c>
      <c r="B16" s="90">
        <f>'MATA PELAJARAN'!B17</f>
        <v>0</v>
      </c>
    </row>
    <row r="17" spans="2:2" x14ac:dyDescent="0.35">
      <c r="B17" s="90"/>
    </row>
  </sheetData>
  <hyperlinks>
    <hyperlink ref="B7" location="'D. MAPEL 1'!A1" display="'D. MAPEL 1'!A1" xr:uid="{70F887CA-037D-4927-AF0F-A012FD1EFB8F}"/>
    <hyperlink ref="B8:B16" location="'MAPEL 1'!A1" display="'MAPEL 1'!A1" xr:uid="{5967B07C-6A11-4A38-8C61-96D8E2086AE4}"/>
    <hyperlink ref="B8" location="'D. MAPEL 2'!A1" display="'D. MAPEL 2'!A1" xr:uid="{D05E6071-1644-4952-B30A-F3879238A55E}"/>
    <hyperlink ref="B9" location="'D. MAPEL 3'!A1" display="'D. MAPEL 3'!A1" xr:uid="{AD2A7F96-5CBF-4DD8-BB9C-15357F569532}"/>
    <hyperlink ref="B10" location="'D. MAPEL 4'!A1" display="'D. MAPEL 4'!A1" xr:uid="{7B95292D-416F-4925-9580-09CB0190F2AE}"/>
    <hyperlink ref="B11" location="'D. MAPEL 5'!A1" display="'D. MAPEL 5'!A1" xr:uid="{D4F02939-640E-4E09-A442-757C918412CA}"/>
    <hyperlink ref="B12" location="'D. MAPEL 6'!A1" display="'D. MAPEL 6'!A1" xr:uid="{E4D5BE3E-F124-4670-AFE8-D0A9C0127B4E}"/>
    <hyperlink ref="B13" location="'D. MAPEL 7'!A1" display="'D. MAPEL 7'!A1" xr:uid="{A9EAB8A6-3ACE-4902-8525-104971CDF71D}"/>
    <hyperlink ref="B14" location="'D. MAPEL 8'!A1" display="'D. MAPEL 8'!A1" xr:uid="{43E064BB-B7CB-498A-9D06-D4C42F68E9AA}"/>
    <hyperlink ref="B15" location="'D. MAPEL 9'!A1" display="'D. MAPEL 9'!A1" xr:uid="{A1FED0CF-8747-49F4-8E05-394C795A4E76}"/>
    <hyperlink ref="B16" location="'D. MAPEL 10'!A1" display="'D. MAPEL 10'!A1" xr:uid="{10E6D24E-F5AC-4F78-8923-DFB84291D9FD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1024-2D2B-48FC-A307-A9609112CEA1}">
  <dimension ref="A1:DQ57"/>
  <sheetViews>
    <sheetView zoomScaleNormal="100" workbookViewId="0"/>
  </sheetViews>
  <sheetFormatPr defaultRowHeight="14.5" x14ac:dyDescent="0.35"/>
  <cols>
    <col min="1" max="3" width="5.26953125" customWidth="1"/>
    <col min="4" max="4" width="26.453125" customWidth="1"/>
    <col min="5" max="54" width="5.26953125" customWidth="1"/>
    <col min="55" max="55" width="22.54296875" customWidth="1"/>
    <col min="56" max="56" width="22.81640625" customWidth="1"/>
    <col min="57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PELAJARAN'!B8</f>
        <v>Pendidikan Agama Islam dan Budi Pekerti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x14ac:dyDescent="0.35">
      <c r="A10" s="78"/>
      <c r="B10" s="78"/>
      <c r="C10" s="164"/>
      <c r="D10" s="164"/>
      <c r="E10" s="170" t="str">
        <f>'TUJUAN PEMBELAJARAN'!C7</f>
        <v>Asmaul Husna</v>
      </c>
      <c r="F10" s="170"/>
      <c r="G10" s="170" t="str">
        <f>'TUJUAN PEMBELAJARAN'!C8</f>
        <v>Zakat</v>
      </c>
      <c r="H10" s="170"/>
      <c r="I10" s="170">
        <f>'TUJUAN PEMBELAJARAN'!C9</f>
        <v>0</v>
      </c>
      <c r="J10" s="170"/>
      <c r="K10" s="170">
        <f>'TUJUAN PEMBELAJARAN'!C10</f>
        <v>0</v>
      </c>
      <c r="L10" s="170"/>
      <c r="M10" s="170">
        <f>'TUJUAN PEMBELAJARAN'!C11</f>
        <v>0</v>
      </c>
      <c r="N10" s="170"/>
      <c r="O10" s="170">
        <f>'TUJUAN PEMBELAJARAN'!C12</f>
        <v>0</v>
      </c>
      <c r="P10" s="170"/>
      <c r="Q10" s="170">
        <f>'TUJUAN PEMBELAJARAN'!C13</f>
        <v>0</v>
      </c>
      <c r="R10" s="170"/>
      <c r="S10" s="170">
        <f>'TUJUAN PEMBELAJARAN'!C14</f>
        <v>0</v>
      </c>
      <c r="T10" s="170"/>
      <c r="U10" s="170">
        <f>'TUJUAN PEMBELAJARAN'!C15</f>
        <v>0</v>
      </c>
      <c r="V10" s="170"/>
      <c r="W10" s="170">
        <f>'TUJUAN PEMBELAJARAN'!C16</f>
        <v>0</v>
      </c>
      <c r="X10" s="170"/>
      <c r="Y10" s="170">
        <f>'TUJUAN PEMBELAJARAN'!C17</f>
        <v>0</v>
      </c>
      <c r="Z10" s="170"/>
      <c r="AA10" s="170">
        <f>'TUJUAN PEMBELAJARAN'!C18</f>
        <v>0</v>
      </c>
      <c r="AB10" s="170"/>
      <c r="AC10" s="170">
        <f>'[1]TP 1'!D20</f>
        <v>13</v>
      </c>
      <c r="AD10" s="170"/>
      <c r="AE10" s="170">
        <f>'TUJUAN PEMBELAJARAN'!C20</f>
        <v>0</v>
      </c>
      <c r="AF10" s="170"/>
      <c r="AG10" s="170">
        <f>'TUJUAN PEMBELAJARAN'!C21</f>
        <v>0</v>
      </c>
      <c r="AH10" s="170"/>
      <c r="AI10" s="170">
        <f>'TUJUAN PEMBELAJARAN'!C22</f>
        <v>0</v>
      </c>
      <c r="AJ10" s="170"/>
      <c r="AK10" s="170">
        <f>'TUJUAN PEMBELAJARAN'!C23</f>
        <v>0</v>
      </c>
      <c r="AL10" s="170"/>
      <c r="AM10" s="170">
        <f>'TUJUAN PEMBELAJARAN'!C24</f>
        <v>0</v>
      </c>
      <c r="AN10" s="170"/>
      <c r="AO10" s="170">
        <f>'TUJUAN PEMBELAJARAN'!C25</f>
        <v>0</v>
      </c>
      <c r="AP10" s="170"/>
      <c r="AQ10" s="170">
        <f>'TUJUAN PEMBELAJARAN'!C26</f>
        <v>0</v>
      </c>
      <c r="AR10" s="170"/>
      <c r="AS10" s="170">
        <f>'TUJUAN PEMBELAJARAN'!C27</f>
        <v>0</v>
      </c>
      <c r="AT10" s="170"/>
      <c r="AU10" s="170">
        <f>'TUJUAN PEMBELAJARAN'!C28</f>
        <v>0</v>
      </c>
      <c r="AV10" s="170"/>
      <c r="AW10" s="170">
        <f>'TUJUAN PEMBELAJARAN'!C29</f>
        <v>0</v>
      </c>
      <c r="AX10" s="170"/>
      <c r="AY10" s="170">
        <f>'TUJUAN PEMBELAJARAN'!C30</f>
        <v>0</v>
      </c>
      <c r="AZ10" s="170"/>
      <c r="BA10" s="170">
        <f>'TUJUAN PEMBELAJARAN'!C31</f>
        <v>0</v>
      </c>
      <c r="BB10" s="170"/>
      <c r="BC10" s="167"/>
      <c r="BD10" s="167"/>
      <c r="BE10" s="78"/>
      <c r="BF10" s="78"/>
      <c r="BG10" s="76"/>
      <c r="BH10" s="76" t="str">
        <f>E10</f>
        <v>Asmaul Husna</v>
      </c>
      <c r="BI10" s="76" t="str">
        <f>G10</f>
        <v>Zakat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13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Asmaul Husna</v>
      </c>
      <c r="CI10" s="76" t="str">
        <f t="shared" ref="CI10:DF10" si="0">BI10</f>
        <v>Zakat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13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7.2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>
        <v>1</v>
      </c>
      <c r="G12" s="2">
        <v>1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Asmaul Husna, Zakat, </v>
      </c>
      <c r="BD12" s="85" t="str">
        <f>DK12</f>
        <v xml:space="preserve">Abizar Azka Alhidayat membutuhkan bimbingan dalam </v>
      </c>
      <c r="BE12" s="78"/>
      <c r="BF12" s="78"/>
      <c r="BG12" s="76"/>
      <c r="BH12" s="76" t="str">
        <f>IF(AND(E12=1,F12=1),E$10&amp;", ","")</f>
        <v xml:space="preserve">Asmaul Husna, </v>
      </c>
      <c r="BI12" s="76" t="str">
        <f>IF(AND(G12=1,H12=1),BI$10&amp;", ","")</f>
        <v xml:space="preserve">Zakat, </v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/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Asmaul Husna, Zakat, </v>
      </c>
      <c r="DI12" s="76"/>
      <c r="DJ12" s="76"/>
      <c r="DK12" s="76" t="str">
        <f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1">DH13</f>
        <v xml:space="preserve">Alisha Nur Badriah menunjukkan pemahaman dalam </v>
      </c>
      <c r="BD13" s="85" t="str">
        <f t="shared" ref="BD13:BD51" si="2">DK13</f>
        <v xml:space="preserve">Alisha Nur Badriah membutuhkan bimbingan dalam </v>
      </c>
      <c r="BE13" s="78"/>
      <c r="BF13" s="78"/>
      <c r="BG13" s="76"/>
      <c r="BH13" s="76" t="str">
        <f t="shared" ref="BH13:BH51" si="3">IF(AND(E13=1,F13=1),E$10&amp;", ","")</f>
        <v/>
      </c>
      <c r="BI13" s="76" t="str">
        <f t="shared" ref="BI13:BI51" si="4">IF(AND(G13=1,H13=1),BI$10&amp;", ","")</f>
        <v/>
      </c>
      <c r="BJ13" s="76" t="str">
        <f t="shared" ref="BJ13:BJ51" si="5">IF(AND(I13=1,J13=1),BJ$10&amp;", ","")</f>
        <v/>
      </c>
      <c r="BK13" s="76" t="str">
        <f t="shared" ref="BK13:BK51" si="6">IF(AND(K13=1,L13=1),BK$10&amp;", ","")</f>
        <v/>
      </c>
      <c r="BL13" s="76" t="str">
        <f t="shared" ref="BL13:BL51" si="7">IF(AND(M13=1,N13=1),BL$10&amp;", ","")</f>
        <v/>
      </c>
      <c r="BM13" s="76" t="str">
        <f t="shared" ref="BM13:BM51" si="8">IF(AND(O13=P13=1),BM$10&amp;", ","")</f>
        <v/>
      </c>
      <c r="BN13" s="76" t="str">
        <f t="shared" ref="BN13:BN51" si="9">IF(AND(Q13=1,R13=1),BN$10&amp;", ","")</f>
        <v/>
      </c>
      <c r="BO13" s="76" t="str">
        <f t="shared" ref="BO13:BO51" si="10">IF(AND(S13=1,T13=1),BO$10&amp;", ","")</f>
        <v/>
      </c>
      <c r="BP13" s="76" t="str">
        <f t="shared" ref="BP13:BP51" si="11">IF(AND(U13=1,V13=1),BP$10&amp;", ","")</f>
        <v/>
      </c>
      <c r="BQ13" s="76" t="str">
        <f t="shared" ref="BQ13:BQ51" si="12">IF(AND(W13=1,X13=1),BQ$10&amp;", ","")</f>
        <v/>
      </c>
      <c r="BR13" s="76" t="str">
        <f t="shared" ref="BR13:BR51" si="13">IF(AND(Y13=1,Z13=1),BR$10&amp;", ","")</f>
        <v/>
      </c>
      <c r="BS13" s="76" t="str">
        <f t="shared" ref="BS13:BS51" si="14">IF(AND(AA13=1,AB13=1),BS$10&amp;", ","")</f>
        <v/>
      </c>
      <c r="BT13" s="76" t="str">
        <f t="shared" ref="BT13:BT51" si="15">IF(AND(AC13=1,AD13=1),BT$10&amp;", ","")</f>
        <v/>
      </c>
      <c r="BU13" s="76" t="str">
        <f t="shared" ref="BU13:BU51" si="16">IF(AND(AE13=1,AF13=1),BU$10&amp;", ","")</f>
        <v/>
      </c>
      <c r="BV13" s="76" t="str">
        <f t="shared" ref="BV13:BV51" si="17">IF(AND(AG13=1,AH13=1),BV$10&amp;", ","")</f>
        <v/>
      </c>
      <c r="BW13" s="76" t="str">
        <f t="shared" ref="BW13:BW51" si="18">IF(AND(AI13=1,AJ13=1),BW$10&amp;", ","")</f>
        <v/>
      </c>
      <c r="BX13" s="76" t="str">
        <f t="shared" ref="BX13:BX51" si="19">IF(AND(AK13=1,AL13=1),BX$10&amp;", ","")</f>
        <v/>
      </c>
      <c r="BY13" s="76" t="str">
        <f t="shared" ref="BY13:BY51" si="20">IF(AND(AM13=1,AN13=1),BY$10&amp;", ","")</f>
        <v/>
      </c>
      <c r="BZ13" s="76" t="str">
        <f t="shared" ref="BZ13:BZ51" si="21">IF(AND(AO13=AP13=1),BZ$10&amp;", ","")</f>
        <v/>
      </c>
      <c r="CA13" s="76" t="str">
        <f t="shared" ref="CA13:CA51" si="22">IF(AND(AQ13=1,AR13=1),CA$10&amp;", ","")</f>
        <v/>
      </c>
      <c r="CB13" s="76" t="str">
        <f t="shared" ref="CB13:CB51" si="23">IF(AND(AS13=1,AT13=1),CB$10&amp;", ","")</f>
        <v/>
      </c>
      <c r="CC13" s="76" t="str">
        <f t="shared" ref="CC13:CC51" si="24">IF(AND(AU13=1,AV13=1),CC$10&amp;", ","")</f>
        <v/>
      </c>
      <c r="CD13" s="76" t="str">
        <f t="shared" ref="CD13:CD51" si="25">IF(AND(AW13=1,AX13=1),CD$10&amp;", ","")</f>
        <v/>
      </c>
      <c r="CE13" s="76" t="str">
        <f t="shared" ref="CE13:CE51" si="26">IF(AND(AY13=1,AZ13=1),CE$10&amp;", ","")</f>
        <v/>
      </c>
      <c r="CF13" s="76" t="str">
        <f t="shared" ref="CF13:CF51" si="27">IF(AND(BA13=1,BB13=1),CF$10&amp;", ","")</f>
        <v/>
      </c>
      <c r="CG13" s="76"/>
      <c r="CH13" s="76" t="str">
        <f t="shared" ref="CH13:CH51" si="28">IF(AND(E13=1,F13=0),CH$10&amp;", ","")</f>
        <v/>
      </c>
      <c r="CI13" s="76" t="str">
        <f t="shared" ref="CI13:CI51" si="29">IF(AND(G13=1,H13=0),CI$10&amp;", ","")</f>
        <v/>
      </c>
      <c r="CJ13" s="76" t="str">
        <f t="shared" ref="CJ13:CJ51" si="30">IF(AND(I13=1,J13=0),CJ$10&amp;", ","")</f>
        <v/>
      </c>
      <c r="CK13" s="76" t="str">
        <f t="shared" ref="CK13:CK51" si="31">IF(AND(K13=1,L13=0),CK$10&amp;", ","")</f>
        <v/>
      </c>
      <c r="CL13" s="76" t="str">
        <f t="shared" ref="CL13:CL51" si="32">IF(AND(M13=1,N13=0),CL$10&amp;", ","")</f>
        <v/>
      </c>
      <c r="CM13" s="76" t="str">
        <f t="shared" ref="CM13:CM51" si="33">IF(AND(O13=1,P13=0),CM$10&amp;", ","")</f>
        <v/>
      </c>
      <c r="CN13" s="76" t="str">
        <f t="shared" ref="CN13:CN51" si="34">IF(AND(Q13=1,R13=0),CN$10&amp;", ","")</f>
        <v/>
      </c>
      <c r="CO13" s="76" t="str">
        <f t="shared" ref="CO13:CO51" si="35">IF(AND(S13=1,T13=0),CO$10&amp;", ","")</f>
        <v/>
      </c>
      <c r="CP13" s="76" t="str">
        <f t="shared" ref="CP13:CP51" si="36">IF(AND(U13=1,V13=0),CP$10&amp;", ","")</f>
        <v/>
      </c>
      <c r="CQ13" s="76" t="str">
        <f t="shared" ref="CQ13:CQ51" si="37">IF(AND(W13=1,X13=0),CQ$10&amp;", ","")</f>
        <v/>
      </c>
      <c r="CR13" s="76" t="str">
        <f t="shared" ref="CR13:CR51" si="38">IF(AND(Y13=1,Z13=0),CR$10&amp;", ","")</f>
        <v/>
      </c>
      <c r="CS13" s="76" t="str">
        <f t="shared" ref="CS13:CS51" si="39">IF(AND(AA13=1,AB13=0),CS$10&amp;", ","")</f>
        <v/>
      </c>
      <c r="CT13" s="76" t="str">
        <f t="shared" ref="CT13:CT51" si="40">IF(AND(AC13=AD13=0),CT$10&amp;", ","")</f>
        <v/>
      </c>
      <c r="CU13" s="76" t="str">
        <f t="shared" ref="CU13:CU51" si="41">IF(AND(AE13=1,AF13=0),CU$10&amp;", ","")</f>
        <v/>
      </c>
      <c r="CV13" s="76" t="str">
        <f t="shared" ref="CV13:CV51" si="42">IF(AND(AG13=1,AH13=0),CV$10&amp;", ","")</f>
        <v/>
      </c>
      <c r="CW13" s="76" t="str">
        <f t="shared" ref="CW13:CW51" si="43">IF(AND(AI13=1,AJ13=0),CW$10&amp;", ","")</f>
        <v/>
      </c>
      <c r="CX13" s="76" t="str">
        <f t="shared" ref="CX13:CX51" si="44">IF(AND(AK13=1,AL13=0),CX$10&amp;", ","")</f>
        <v/>
      </c>
      <c r="CY13" s="76" t="str">
        <f t="shared" ref="CY13:CY51" si="45">IF(AND(AM13=1,AN13=0),CY$10&amp;", ","")</f>
        <v/>
      </c>
      <c r="CZ13" s="76" t="str">
        <f t="shared" ref="CZ13:CZ51" si="46">IF(AND(AO13=1,AP13=0),CZ$10&amp;", ","")</f>
        <v/>
      </c>
      <c r="DA13" s="76" t="str">
        <f t="shared" ref="DA13:DA51" si="47">IF(AND(AQ13=1,AR13=0),DA$10&amp;", ","")</f>
        <v/>
      </c>
      <c r="DB13" s="76" t="str">
        <f t="shared" ref="DB13:DB51" si="48">IF(AND(AS13=1,AT13=0),DB$10&amp;", ","")</f>
        <v/>
      </c>
      <c r="DC13" s="76" t="str">
        <f t="shared" ref="DC13:DC51" si="49">IF(AND(AU13=1,AV13=0),DC$10&amp;", ","")</f>
        <v/>
      </c>
      <c r="DD13" s="76" t="str">
        <f t="shared" ref="DD13:DD51" si="50">IF(AND(AW13=1,AX13=0),DD$10&amp;", ","")</f>
        <v/>
      </c>
      <c r="DE13" s="76" t="str">
        <f t="shared" ref="DE13:DE51" si="51">IF(AND(AY13=1,AZ13=0),DE$10&amp;", ","")</f>
        <v/>
      </c>
      <c r="DF13" s="76" t="str">
        <f t="shared" ref="DF13:DF51" si="52">IF(AND(AD13=1,BA13=0),BB$10&amp;", ","")</f>
        <v/>
      </c>
      <c r="DG13" s="76"/>
      <c r="DH13" s="76" t="str">
        <f t="shared" ref="DH13:DH51" si="53">PROPER(D13)&amp;" menunjukkan pemahaman dalam "&amp;BH13&amp;BI13&amp;BJ13&amp;BK13&amp;BL13&amp;BM13&amp;BN13&amp;BO13&amp;BP13&amp;BQ13&amp;BR13&amp;BS13&amp;BT13&amp;BU13&amp;BV13&amp;BW13&amp;BX13&amp;BY13&amp;BZ13&amp;CA13&amp;CB13&amp;CC13&amp;CD13&amp;CE13&amp;CF13</f>
        <v xml:space="preserve">Alisha Nur Badriah menunjukkan pemahaman dalam </v>
      </c>
      <c r="DI13" s="76"/>
      <c r="DJ13" s="76"/>
      <c r="DK13" s="76" t="str">
        <f t="shared" ref="DK13:DK51" si="54">PROPER(D13)&amp;" membutuhkan bimbingan dalam "&amp;CH13&amp;CI13&amp;CJ13&amp;CK13&amp;CL13&amp;CM13&amp;CN13&amp;CO13&amp;CP13&amp;CQ13&amp;CR13&amp;CS13&amp;CT13&amp;CU13&amp;CV13&amp;CW13&amp;CX13&amp;CY13&amp;CZ13&amp;DA13&amp;DB13&amp;DC13&amp;DD13&amp;DE13&amp;DF13</f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1"/>
        <v xml:space="preserve">Imam Farma  menunjukkan pemahaman dalam </v>
      </c>
      <c r="BD14" s="85" t="str">
        <f t="shared" si="2"/>
        <v xml:space="preserve">Imam Farma  membutuhkan bimbingan dalam </v>
      </c>
      <c r="BE14" s="78"/>
      <c r="BF14" s="78"/>
      <c r="BG14" s="76"/>
      <c r="BH14" s="76" t="str">
        <f t="shared" si="3"/>
        <v/>
      </c>
      <c r="BI14" s="76" t="str">
        <f t="shared" si="4"/>
        <v/>
      </c>
      <c r="BJ14" s="76" t="str">
        <f t="shared" si="5"/>
        <v/>
      </c>
      <c r="BK14" s="76" t="str">
        <f t="shared" si="6"/>
        <v/>
      </c>
      <c r="BL14" s="76" t="str">
        <f t="shared" si="7"/>
        <v/>
      </c>
      <c r="BM14" s="76" t="str">
        <f t="shared" si="8"/>
        <v/>
      </c>
      <c r="BN14" s="76" t="str">
        <f t="shared" si="9"/>
        <v/>
      </c>
      <c r="BO14" s="76" t="str">
        <f t="shared" si="10"/>
        <v/>
      </c>
      <c r="BP14" s="76" t="str">
        <f t="shared" si="11"/>
        <v/>
      </c>
      <c r="BQ14" s="76" t="str">
        <f t="shared" si="12"/>
        <v/>
      </c>
      <c r="BR14" s="76" t="str">
        <f t="shared" si="13"/>
        <v/>
      </c>
      <c r="BS14" s="76" t="str">
        <f t="shared" si="14"/>
        <v/>
      </c>
      <c r="BT14" s="76" t="str">
        <f t="shared" si="15"/>
        <v/>
      </c>
      <c r="BU14" s="76" t="str">
        <f t="shared" si="16"/>
        <v/>
      </c>
      <c r="BV14" s="76" t="str">
        <f t="shared" si="17"/>
        <v/>
      </c>
      <c r="BW14" s="76" t="str">
        <f t="shared" si="18"/>
        <v/>
      </c>
      <c r="BX14" s="76" t="str">
        <f t="shared" si="19"/>
        <v/>
      </c>
      <c r="BY14" s="76" t="str">
        <f t="shared" si="20"/>
        <v/>
      </c>
      <c r="BZ14" s="76" t="str">
        <f t="shared" si="21"/>
        <v/>
      </c>
      <c r="CA14" s="76" t="str">
        <f t="shared" si="22"/>
        <v/>
      </c>
      <c r="CB14" s="76" t="str">
        <f t="shared" si="23"/>
        <v/>
      </c>
      <c r="CC14" s="76" t="str">
        <f t="shared" si="24"/>
        <v/>
      </c>
      <c r="CD14" s="76" t="str">
        <f t="shared" si="25"/>
        <v/>
      </c>
      <c r="CE14" s="76" t="str">
        <f t="shared" si="26"/>
        <v/>
      </c>
      <c r="CF14" s="76" t="str">
        <f t="shared" si="27"/>
        <v/>
      </c>
      <c r="CG14" s="76"/>
      <c r="CH14" s="76" t="str">
        <f t="shared" si="28"/>
        <v/>
      </c>
      <c r="CI14" s="76" t="str">
        <f t="shared" si="29"/>
        <v/>
      </c>
      <c r="CJ14" s="76" t="str">
        <f t="shared" si="30"/>
        <v/>
      </c>
      <c r="CK14" s="76" t="str">
        <f t="shared" si="31"/>
        <v/>
      </c>
      <c r="CL14" s="76" t="str">
        <f t="shared" si="32"/>
        <v/>
      </c>
      <c r="CM14" s="76" t="str">
        <f t="shared" si="33"/>
        <v/>
      </c>
      <c r="CN14" s="76" t="str">
        <f t="shared" si="34"/>
        <v/>
      </c>
      <c r="CO14" s="76" t="str">
        <f t="shared" si="35"/>
        <v/>
      </c>
      <c r="CP14" s="76" t="str">
        <f t="shared" si="36"/>
        <v/>
      </c>
      <c r="CQ14" s="76" t="str">
        <f t="shared" si="37"/>
        <v/>
      </c>
      <c r="CR14" s="76" t="str">
        <f t="shared" si="38"/>
        <v/>
      </c>
      <c r="CS14" s="76" t="str">
        <f t="shared" si="39"/>
        <v/>
      </c>
      <c r="CT14" s="76" t="str">
        <f t="shared" si="40"/>
        <v/>
      </c>
      <c r="CU14" s="76" t="str">
        <f t="shared" si="41"/>
        <v/>
      </c>
      <c r="CV14" s="76" t="str">
        <f t="shared" si="42"/>
        <v/>
      </c>
      <c r="CW14" s="76" t="str">
        <f t="shared" si="43"/>
        <v/>
      </c>
      <c r="CX14" s="76" t="str">
        <f t="shared" si="44"/>
        <v/>
      </c>
      <c r="CY14" s="76" t="str">
        <f t="shared" si="45"/>
        <v/>
      </c>
      <c r="CZ14" s="76" t="str">
        <f t="shared" si="46"/>
        <v/>
      </c>
      <c r="DA14" s="76" t="str">
        <f t="shared" si="47"/>
        <v/>
      </c>
      <c r="DB14" s="76" t="str">
        <f t="shared" si="48"/>
        <v/>
      </c>
      <c r="DC14" s="76" t="str">
        <f t="shared" si="49"/>
        <v/>
      </c>
      <c r="DD14" s="76" t="str">
        <f t="shared" si="50"/>
        <v/>
      </c>
      <c r="DE14" s="76" t="str">
        <f t="shared" si="51"/>
        <v/>
      </c>
      <c r="DF14" s="76" t="str">
        <f t="shared" si="52"/>
        <v/>
      </c>
      <c r="DG14" s="76"/>
      <c r="DH14" s="76" t="str">
        <f t="shared" si="53"/>
        <v xml:space="preserve">Imam Farma  menunjukkan pemahaman dalam </v>
      </c>
      <c r="DI14" s="76"/>
      <c r="DJ14" s="76"/>
      <c r="DK14" s="76" t="str">
        <f t="shared" si="54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1"/>
        <v xml:space="preserve">Keisha Azkadina Anandafi  menunjukkan pemahaman dalam </v>
      </c>
      <c r="BD15" s="85" t="str">
        <f t="shared" si="2"/>
        <v xml:space="preserve">Keisha Azkadina Anandafi  membutuhkan bimbingan dalam </v>
      </c>
      <c r="BE15" s="78"/>
      <c r="BF15" s="78"/>
      <c r="BG15" s="76"/>
      <c r="BH15" s="76" t="str">
        <f t="shared" si="3"/>
        <v/>
      </c>
      <c r="BI15" s="76" t="str">
        <f t="shared" si="4"/>
        <v/>
      </c>
      <c r="BJ15" s="76" t="str">
        <f t="shared" si="5"/>
        <v/>
      </c>
      <c r="BK15" s="76" t="str">
        <f t="shared" si="6"/>
        <v/>
      </c>
      <c r="BL15" s="76" t="str">
        <f t="shared" si="7"/>
        <v/>
      </c>
      <c r="BM15" s="76" t="str">
        <f t="shared" si="8"/>
        <v/>
      </c>
      <c r="BN15" s="76" t="str">
        <f t="shared" si="9"/>
        <v/>
      </c>
      <c r="BO15" s="76" t="str">
        <f t="shared" si="10"/>
        <v/>
      </c>
      <c r="BP15" s="76" t="str">
        <f t="shared" si="11"/>
        <v/>
      </c>
      <c r="BQ15" s="76" t="str">
        <f t="shared" si="12"/>
        <v/>
      </c>
      <c r="BR15" s="76" t="str">
        <f t="shared" si="13"/>
        <v/>
      </c>
      <c r="BS15" s="76" t="str">
        <f t="shared" si="14"/>
        <v/>
      </c>
      <c r="BT15" s="76" t="str">
        <f t="shared" si="15"/>
        <v/>
      </c>
      <c r="BU15" s="76" t="str">
        <f t="shared" si="16"/>
        <v/>
      </c>
      <c r="BV15" s="76" t="str">
        <f t="shared" si="17"/>
        <v/>
      </c>
      <c r="BW15" s="76" t="str">
        <f t="shared" si="18"/>
        <v/>
      </c>
      <c r="BX15" s="76" t="str">
        <f t="shared" si="19"/>
        <v/>
      </c>
      <c r="BY15" s="76" t="str">
        <f t="shared" si="20"/>
        <v/>
      </c>
      <c r="BZ15" s="76" t="str">
        <f t="shared" si="21"/>
        <v/>
      </c>
      <c r="CA15" s="76" t="str">
        <f t="shared" si="22"/>
        <v/>
      </c>
      <c r="CB15" s="76" t="str">
        <f t="shared" si="23"/>
        <v/>
      </c>
      <c r="CC15" s="76" t="str">
        <f t="shared" si="24"/>
        <v/>
      </c>
      <c r="CD15" s="76" t="str">
        <f t="shared" si="25"/>
        <v/>
      </c>
      <c r="CE15" s="76" t="str">
        <f t="shared" si="26"/>
        <v/>
      </c>
      <c r="CF15" s="76" t="str">
        <f t="shared" si="27"/>
        <v/>
      </c>
      <c r="CG15" s="76"/>
      <c r="CH15" s="76" t="str">
        <f t="shared" si="28"/>
        <v/>
      </c>
      <c r="CI15" s="76" t="str">
        <f t="shared" si="29"/>
        <v/>
      </c>
      <c r="CJ15" s="76" t="str">
        <f t="shared" si="30"/>
        <v/>
      </c>
      <c r="CK15" s="76" t="str">
        <f t="shared" si="31"/>
        <v/>
      </c>
      <c r="CL15" s="76" t="str">
        <f t="shared" si="32"/>
        <v/>
      </c>
      <c r="CM15" s="76" t="str">
        <f t="shared" si="33"/>
        <v/>
      </c>
      <c r="CN15" s="76" t="str">
        <f t="shared" si="34"/>
        <v/>
      </c>
      <c r="CO15" s="76" t="str">
        <f t="shared" si="35"/>
        <v/>
      </c>
      <c r="CP15" s="76" t="str">
        <f t="shared" si="36"/>
        <v/>
      </c>
      <c r="CQ15" s="76" t="str">
        <f t="shared" si="37"/>
        <v/>
      </c>
      <c r="CR15" s="76" t="str">
        <f t="shared" si="38"/>
        <v/>
      </c>
      <c r="CS15" s="76" t="str">
        <f t="shared" si="39"/>
        <v/>
      </c>
      <c r="CT15" s="76" t="str">
        <f t="shared" si="40"/>
        <v/>
      </c>
      <c r="CU15" s="76" t="str">
        <f t="shared" si="41"/>
        <v/>
      </c>
      <c r="CV15" s="76" t="str">
        <f t="shared" si="42"/>
        <v/>
      </c>
      <c r="CW15" s="76" t="str">
        <f t="shared" si="43"/>
        <v/>
      </c>
      <c r="CX15" s="76" t="str">
        <f t="shared" si="44"/>
        <v/>
      </c>
      <c r="CY15" s="76" t="str">
        <f t="shared" si="45"/>
        <v/>
      </c>
      <c r="CZ15" s="76" t="str">
        <f t="shared" si="46"/>
        <v/>
      </c>
      <c r="DA15" s="76" t="str">
        <f t="shared" si="47"/>
        <v/>
      </c>
      <c r="DB15" s="76" t="str">
        <f t="shared" si="48"/>
        <v/>
      </c>
      <c r="DC15" s="76" t="str">
        <f t="shared" si="49"/>
        <v/>
      </c>
      <c r="DD15" s="76" t="str">
        <f t="shared" si="50"/>
        <v/>
      </c>
      <c r="DE15" s="76" t="str">
        <f t="shared" si="51"/>
        <v/>
      </c>
      <c r="DF15" s="76" t="str">
        <f t="shared" si="52"/>
        <v/>
      </c>
      <c r="DG15" s="76"/>
      <c r="DH15" s="76" t="str">
        <f t="shared" si="53"/>
        <v xml:space="preserve">Keisha Azkadina Anandafi  menunjukkan pemahaman dalam </v>
      </c>
      <c r="DI15" s="76"/>
      <c r="DJ15" s="76"/>
      <c r="DK15" s="76" t="str">
        <f t="shared" si="54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1"/>
        <v xml:space="preserve">Muhammad Habibi menunjukkan pemahaman dalam </v>
      </c>
      <c r="BD16" s="85" t="str">
        <f t="shared" si="2"/>
        <v xml:space="preserve">Muhammad Habibi membutuhkan bimbingan dalam </v>
      </c>
      <c r="BE16" s="78"/>
      <c r="BF16" s="78"/>
      <c r="BG16" s="76"/>
      <c r="BH16" s="76" t="str">
        <f t="shared" si="3"/>
        <v/>
      </c>
      <c r="BI16" s="76" t="str">
        <f t="shared" si="4"/>
        <v/>
      </c>
      <c r="BJ16" s="76" t="str">
        <f t="shared" si="5"/>
        <v/>
      </c>
      <c r="BK16" s="76" t="str">
        <f t="shared" si="6"/>
        <v/>
      </c>
      <c r="BL16" s="76" t="str">
        <f t="shared" si="7"/>
        <v/>
      </c>
      <c r="BM16" s="76" t="str">
        <f t="shared" si="8"/>
        <v/>
      </c>
      <c r="BN16" s="76" t="str">
        <f t="shared" si="9"/>
        <v/>
      </c>
      <c r="BO16" s="76" t="str">
        <f t="shared" si="10"/>
        <v/>
      </c>
      <c r="BP16" s="76" t="str">
        <f t="shared" si="11"/>
        <v/>
      </c>
      <c r="BQ16" s="76" t="str">
        <f t="shared" si="12"/>
        <v/>
      </c>
      <c r="BR16" s="76" t="str">
        <f t="shared" si="13"/>
        <v/>
      </c>
      <c r="BS16" s="76" t="str">
        <f t="shared" si="14"/>
        <v/>
      </c>
      <c r="BT16" s="76" t="str">
        <f t="shared" si="15"/>
        <v/>
      </c>
      <c r="BU16" s="76" t="str">
        <f t="shared" si="16"/>
        <v/>
      </c>
      <c r="BV16" s="76" t="str">
        <f t="shared" si="17"/>
        <v/>
      </c>
      <c r="BW16" s="76" t="str">
        <f t="shared" si="18"/>
        <v/>
      </c>
      <c r="BX16" s="76" t="str">
        <f t="shared" si="19"/>
        <v/>
      </c>
      <c r="BY16" s="76" t="str">
        <f t="shared" si="20"/>
        <v/>
      </c>
      <c r="BZ16" s="76" t="str">
        <f t="shared" si="21"/>
        <v/>
      </c>
      <c r="CA16" s="76" t="str">
        <f t="shared" si="22"/>
        <v/>
      </c>
      <c r="CB16" s="76" t="str">
        <f t="shared" si="23"/>
        <v/>
      </c>
      <c r="CC16" s="76" t="str">
        <f t="shared" si="24"/>
        <v/>
      </c>
      <c r="CD16" s="76" t="str">
        <f t="shared" si="25"/>
        <v/>
      </c>
      <c r="CE16" s="76" t="str">
        <f t="shared" si="26"/>
        <v/>
      </c>
      <c r="CF16" s="76" t="str">
        <f t="shared" si="27"/>
        <v/>
      </c>
      <c r="CG16" s="76"/>
      <c r="CH16" s="76" t="str">
        <f t="shared" si="28"/>
        <v/>
      </c>
      <c r="CI16" s="76" t="str">
        <f t="shared" si="29"/>
        <v/>
      </c>
      <c r="CJ16" s="76" t="str">
        <f t="shared" si="30"/>
        <v/>
      </c>
      <c r="CK16" s="76" t="str">
        <f t="shared" si="31"/>
        <v/>
      </c>
      <c r="CL16" s="76" t="str">
        <f t="shared" si="32"/>
        <v/>
      </c>
      <c r="CM16" s="76" t="str">
        <f t="shared" si="33"/>
        <v/>
      </c>
      <c r="CN16" s="76" t="str">
        <f t="shared" si="34"/>
        <v/>
      </c>
      <c r="CO16" s="76" t="str">
        <f t="shared" si="35"/>
        <v/>
      </c>
      <c r="CP16" s="76" t="str">
        <f t="shared" si="36"/>
        <v/>
      </c>
      <c r="CQ16" s="76" t="str">
        <f t="shared" si="37"/>
        <v/>
      </c>
      <c r="CR16" s="76" t="str">
        <f t="shared" si="38"/>
        <v/>
      </c>
      <c r="CS16" s="76" t="str">
        <f t="shared" si="39"/>
        <v/>
      </c>
      <c r="CT16" s="76" t="str">
        <f t="shared" si="40"/>
        <v/>
      </c>
      <c r="CU16" s="76" t="str">
        <f t="shared" si="41"/>
        <v/>
      </c>
      <c r="CV16" s="76" t="str">
        <f t="shared" si="42"/>
        <v/>
      </c>
      <c r="CW16" s="76" t="str">
        <f t="shared" si="43"/>
        <v/>
      </c>
      <c r="CX16" s="76" t="str">
        <f t="shared" si="44"/>
        <v/>
      </c>
      <c r="CY16" s="76" t="str">
        <f t="shared" si="45"/>
        <v/>
      </c>
      <c r="CZ16" s="76" t="str">
        <f t="shared" si="46"/>
        <v/>
      </c>
      <c r="DA16" s="76" t="str">
        <f t="shared" si="47"/>
        <v/>
      </c>
      <c r="DB16" s="76" t="str">
        <f t="shared" si="48"/>
        <v/>
      </c>
      <c r="DC16" s="76" t="str">
        <f t="shared" si="49"/>
        <v/>
      </c>
      <c r="DD16" s="76" t="str">
        <f t="shared" si="50"/>
        <v/>
      </c>
      <c r="DE16" s="76" t="str">
        <f t="shared" si="51"/>
        <v/>
      </c>
      <c r="DF16" s="76" t="str">
        <f t="shared" si="52"/>
        <v/>
      </c>
      <c r="DG16" s="76"/>
      <c r="DH16" s="76" t="str">
        <f t="shared" si="53"/>
        <v xml:space="preserve">Muhammad Habibi menunjukkan pemahaman dalam </v>
      </c>
      <c r="DI16" s="76"/>
      <c r="DJ16" s="76"/>
      <c r="DK16" s="76" t="str">
        <f t="shared" si="54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1"/>
        <v xml:space="preserve">Muhammad Ibnu Syabile An Nashar menunjukkan pemahaman dalam </v>
      </c>
      <c r="BD17" s="85" t="str">
        <f t="shared" si="2"/>
        <v xml:space="preserve">Muhammad Ibnu Syabile An Nashar membutuhkan bimbingan dalam </v>
      </c>
      <c r="BE17" s="78"/>
      <c r="BF17" s="78"/>
      <c r="BG17" s="76"/>
      <c r="BH17" s="76" t="str">
        <f t="shared" si="3"/>
        <v/>
      </c>
      <c r="BI17" s="76" t="str">
        <f t="shared" si="4"/>
        <v/>
      </c>
      <c r="BJ17" s="76" t="str">
        <f t="shared" si="5"/>
        <v/>
      </c>
      <c r="BK17" s="76" t="str">
        <f t="shared" si="6"/>
        <v/>
      </c>
      <c r="BL17" s="76" t="str">
        <f t="shared" si="7"/>
        <v/>
      </c>
      <c r="BM17" s="76" t="str">
        <f t="shared" si="8"/>
        <v/>
      </c>
      <c r="BN17" s="76" t="str">
        <f t="shared" si="9"/>
        <v/>
      </c>
      <c r="BO17" s="76" t="str">
        <f t="shared" si="10"/>
        <v/>
      </c>
      <c r="BP17" s="76" t="str">
        <f t="shared" si="11"/>
        <v/>
      </c>
      <c r="BQ17" s="76" t="str">
        <f t="shared" si="12"/>
        <v/>
      </c>
      <c r="BR17" s="76" t="str">
        <f t="shared" si="13"/>
        <v/>
      </c>
      <c r="BS17" s="76" t="str">
        <f t="shared" si="14"/>
        <v/>
      </c>
      <c r="BT17" s="76" t="str">
        <f t="shared" si="15"/>
        <v/>
      </c>
      <c r="BU17" s="76" t="str">
        <f t="shared" si="16"/>
        <v/>
      </c>
      <c r="BV17" s="76" t="str">
        <f t="shared" si="17"/>
        <v/>
      </c>
      <c r="BW17" s="76" t="str">
        <f t="shared" si="18"/>
        <v/>
      </c>
      <c r="BX17" s="76" t="str">
        <f t="shared" si="19"/>
        <v/>
      </c>
      <c r="BY17" s="76" t="str">
        <f t="shared" si="20"/>
        <v/>
      </c>
      <c r="BZ17" s="76" t="str">
        <f t="shared" si="21"/>
        <v/>
      </c>
      <c r="CA17" s="76" t="str">
        <f t="shared" si="22"/>
        <v/>
      </c>
      <c r="CB17" s="76" t="str">
        <f t="shared" si="23"/>
        <v/>
      </c>
      <c r="CC17" s="76" t="str">
        <f t="shared" si="24"/>
        <v/>
      </c>
      <c r="CD17" s="76" t="str">
        <f t="shared" si="25"/>
        <v/>
      </c>
      <c r="CE17" s="76" t="str">
        <f t="shared" si="26"/>
        <v/>
      </c>
      <c r="CF17" s="76" t="str">
        <f t="shared" si="27"/>
        <v/>
      </c>
      <c r="CG17" s="76"/>
      <c r="CH17" s="76" t="str">
        <f t="shared" si="28"/>
        <v/>
      </c>
      <c r="CI17" s="76" t="str">
        <f t="shared" si="29"/>
        <v/>
      </c>
      <c r="CJ17" s="76" t="str">
        <f t="shared" si="30"/>
        <v/>
      </c>
      <c r="CK17" s="76" t="str">
        <f t="shared" si="31"/>
        <v/>
      </c>
      <c r="CL17" s="76" t="str">
        <f t="shared" si="32"/>
        <v/>
      </c>
      <c r="CM17" s="76" t="str">
        <f t="shared" si="33"/>
        <v/>
      </c>
      <c r="CN17" s="76" t="str">
        <f t="shared" si="34"/>
        <v/>
      </c>
      <c r="CO17" s="76" t="str">
        <f t="shared" si="35"/>
        <v/>
      </c>
      <c r="CP17" s="76" t="str">
        <f t="shared" si="36"/>
        <v/>
      </c>
      <c r="CQ17" s="76" t="str">
        <f t="shared" si="37"/>
        <v/>
      </c>
      <c r="CR17" s="76" t="str">
        <f t="shared" si="38"/>
        <v/>
      </c>
      <c r="CS17" s="76" t="str">
        <f t="shared" si="39"/>
        <v/>
      </c>
      <c r="CT17" s="76" t="str">
        <f t="shared" si="40"/>
        <v/>
      </c>
      <c r="CU17" s="76" t="str">
        <f t="shared" si="41"/>
        <v/>
      </c>
      <c r="CV17" s="76" t="str">
        <f t="shared" si="42"/>
        <v/>
      </c>
      <c r="CW17" s="76" t="str">
        <f t="shared" si="43"/>
        <v/>
      </c>
      <c r="CX17" s="76" t="str">
        <f t="shared" si="44"/>
        <v/>
      </c>
      <c r="CY17" s="76" t="str">
        <f t="shared" si="45"/>
        <v/>
      </c>
      <c r="CZ17" s="76" t="str">
        <f t="shared" si="46"/>
        <v/>
      </c>
      <c r="DA17" s="76" t="str">
        <f t="shared" si="47"/>
        <v/>
      </c>
      <c r="DB17" s="76" t="str">
        <f t="shared" si="48"/>
        <v/>
      </c>
      <c r="DC17" s="76" t="str">
        <f t="shared" si="49"/>
        <v/>
      </c>
      <c r="DD17" s="76" t="str">
        <f t="shared" si="50"/>
        <v/>
      </c>
      <c r="DE17" s="76" t="str">
        <f t="shared" si="51"/>
        <v/>
      </c>
      <c r="DF17" s="76" t="str">
        <f t="shared" si="52"/>
        <v/>
      </c>
      <c r="DG17" s="76"/>
      <c r="DH17" s="76" t="str">
        <f t="shared" si="53"/>
        <v xml:space="preserve">Muhammad Ibnu Syabile An Nashar menunjukkan pemahaman dalam </v>
      </c>
      <c r="DI17" s="76"/>
      <c r="DJ17" s="76"/>
      <c r="DK17" s="76" t="str">
        <f t="shared" si="54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1"/>
        <v xml:space="preserve">Muhammad Yudhistira Malau menunjukkan pemahaman dalam </v>
      </c>
      <c r="BD18" s="85" t="str">
        <f t="shared" si="2"/>
        <v xml:space="preserve">Muhammad Yudhistira Malau membutuhkan bimbingan dalam </v>
      </c>
      <c r="BE18" s="78"/>
      <c r="BF18" s="78"/>
      <c r="BG18" s="76"/>
      <c r="BH18" s="76" t="str">
        <f t="shared" si="3"/>
        <v/>
      </c>
      <c r="BI18" s="76" t="str">
        <f t="shared" si="4"/>
        <v/>
      </c>
      <c r="BJ18" s="76" t="str">
        <f t="shared" si="5"/>
        <v/>
      </c>
      <c r="BK18" s="76" t="str">
        <f t="shared" si="6"/>
        <v/>
      </c>
      <c r="BL18" s="76" t="str">
        <f t="shared" si="7"/>
        <v/>
      </c>
      <c r="BM18" s="76" t="str">
        <f t="shared" si="8"/>
        <v/>
      </c>
      <c r="BN18" s="76" t="str">
        <f t="shared" si="9"/>
        <v/>
      </c>
      <c r="BO18" s="76" t="str">
        <f t="shared" si="10"/>
        <v/>
      </c>
      <c r="BP18" s="76" t="str">
        <f t="shared" si="11"/>
        <v/>
      </c>
      <c r="BQ18" s="76" t="str">
        <f t="shared" si="12"/>
        <v/>
      </c>
      <c r="BR18" s="76" t="str">
        <f t="shared" si="13"/>
        <v/>
      </c>
      <c r="BS18" s="76" t="str">
        <f t="shared" si="14"/>
        <v/>
      </c>
      <c r="BT18" s="76" t="str">
        <f t="shared" si="15"/>
        <v/>
      </c>
      <c r="BU18" s="76" t="str">
        <f t="shared" si="16"/>
        <v/>
      </c>
      <c r="BV18" s="76" t="str">
        <f t="shared" si="17"/>
        <v/>
      </c>
      <c r="BW18" s="76" t="str">
        <f t="shared" si="18"/>
        <v/>
      </c>
      <c r="BX18" s="76" t="str">
        <f t="shared" si="19"/>
        <v/>
      </c>
      <c r="BY18" s="76" t="str">
        <f t="shared" si="20"/>
        <v/>
      </c>
      <c r="BZ18" s="76" t="str">
        <f t="shared" si="21"/>
        <v/>
      </c>
      <c r="CA18" s="76" t="str">
        <f t="shared" si="22"/>
        <v/>
      </c>
      <c r="CB18" s="76" t="str">
        <f t="shared" si="23"/>
        <v/>
      </c>
      <c r="CC18" s="76" t="str">
        <f t="shared" si="24"/>
        <v/>
      </c>
      <c r="CD18" s="76" t="str">
        <f t="shared" si="25"/>
        <v/>
      </c>
      <c r="CE18" s="76" t="str">
        <f t="shared" si="26"/>
        <v/>
      </c>
      <c r="CF18" s="76" t="str">
        <f t="shared" si="27"/>
        <v/>
      </c>
      <c r="CG18" s="76"/>
      <c r="CH18" s="76" t="str">
        <f t="shared" si="28"/>
        <v/>
      </c>
      <c r="CI18" s="76" t="str">
        <f t="shared" si="29"/>
        <v/>
      </c>
      <c r="CJ18" s="76" t="str">
        <f t="shared" si="30"/>
        <v/>
      </c>
      <c r="CK18" s="76" t="str">
        <f t="shared" si="31"/>
        <v/>
      </c>
      <c r="CL18" s="76" t="str">
        <f t="shared" si="32"/>
        <v/>
      </c>
      <c r="CM18" s="76" t="str">
        <f t="shared" si="33"/>
        <v/>
      </c>
      <c r="CN18" s="76" t="str">
        <f t="shared" si="34"/>
        <v/>
      </c>
      <c r="CO18" s="76" t="str">
        <f t="shared" si="35"/>
        <v/>
      </c>
      <c r="CP18" s="76" t="str">
        <f t="shared" si="36"/>
        <v/>
      </c>
      <c r="CQ18" s="76" t="str">
        <f t="shared" si="37"/>
        <v/>
      </c>
      <c r="CR18" s="76" t="str">
        <f t="shared" si="38"/>
        <v/>
      </c>
      <c r="CS18" s="76" t="str">
        <f t="shared" si="39"/>
        <v/>
      </c>
      <c r="CT18" s="76" t="str">
        <f t="shared" si="40"/>
        <v/>
      </c>
      <c r="CU18" s="76" t="str">
        <f t="shared" si="41"/>
        <v/>
      </c>
      <c r="CV18" s="76" t="str">
        <f t="shared" si="42"/>
        <v/>
      </c>
      <c r="CW18" s="76" t="str">
        <f t="shared" si="43"/>
        <v/>
      </c>
      <c r="CX18" s="76" t="str">
        <f t="shared" si="44"/>
        <v/>
      </c>
      <c r="CY18" s="76" t="str">
        <f t="shared" si="45"/>
        <v/>
      </c>
      <c r="CZ18" s="76" t="str">
        <f t="shared" si="46"/>
        <v/>
      </c>
      <c r="DA18" s="76" t="str">
        <f t="shared" si="47"/>
        <v/>
      </c>
      <c r="DB18" s="76" t="str">
        <f t="shared" si="48"/>
        <v/>
      </c>
      <c r="DC18" s="76" t="str">
        <f t="shared" si="49"/>
        <v/>
      </c>
      <c r="DD18" s="76" t="str">
        <f t="shared" si="50"/>
        <v/>
      </c>
      <c r="DE18" s="76" t="str">
        <f t="shared" si="51"/>
        <v/>
      </c>
      <c r="DF18" s="76" t="str">
        <f t="shared" si="52"/>
        <v/>
      </c>
      <c r="DG18" s="76"/>
      <c r="DH18" s="76" t="str">
        <f t="shared" si="53"/>
        <v xml:space="preserve">Muhammad Yudhistira Malau menunjukkan pemahaman dalam </v>
      </c>
      <c r="DI18" s="76"/>
      <c r="DJ18" s="76"/>
      <c r="DK18" s="76" t="str">
        <f t="shared" si="54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1"/>
        <v xml:space="preserve">0 menunjukkan pemahaman dalam </v>
      </c>
      <c r="BD19" s="85" t="str">
        <f t="shared" si="2"/>
        <v xml:space="preserve">0 membutuhkan bimbingan dalam </v>
      </c>
      <c r="BE19" s="78"/>
      <c r="BF19" s="78"/>
      <c r="BG19" s="76"/>
      <c r="BH19" s="76" t="str">
        <f t="shared" si="3"/>
        <v/>
      </c>
      <c r="BI19" s="76" t="str">
        <f t="shared" si="4"/>
        <v/>
      </c>
      <c r="BJ19" s="76" t="str">
        <f t="shared" si="5"/>
        <v/>
      </c>
      <c r="BK19" s="76" t="str">
        <f t="shared" si="6"/>
        <v/>
      </c>
      <c r="BL19" s="76" t="str">
        <f t="shared" si="7"/>
        <v/>
      </c>
      <c r="BM19" s="76" t="str">
        <f t="shared" si="8"/>
        <v/>
      </c>
      <c r="BN19" s="76" t="str">
        <f t="shared" si="9"/>
        <v/>
      </c>
      <c r="BO19" s="76" t="str">
        <f t="shared" si="10"/>
        <v/>
      </c>
      <c r="BP19" s="76" t="str">
        <f t="shared" si="11"/>
        <v/>
      </c>
      <c r="BQ19" s="76" t="str">
        <f t="shared" si="12"/>
        <v/>
      </c>
      <c r="BR19" s="76" t="str">
        <f t="shared" si="13"/>
        <v/>
      </c>
      <c r="BS19" s="76" t="str">
        <f t="shared" si="14"/>
        <v/>
      </c>
      <c r="BT19" s="76" t="str">
        <f t="shared" si="15"/>
        <v/>
      </c>
      <c r="BU19" s="76" t="str">
        <f t="shared" si="16"/>
        <v/>
      </c>
      <c r="BV19" s="76" t="str">
        <f t="shared" si="17"/>
        <v/>
      </c>
      <c r="BW19" s="76" t="str">
        <f t="shared" si="18"/>
        <v/>
      </c>
      <c r="BX19" s="76" t="str">
        <f t="shared" si="19"/>
        <v/>
      </c>
      <c r="BY19" s="76" t="str">
        <f t="shared" si="20"/>
        <v/>
      </c>
      <c r="BZ19" s="76" t="str">
        <f t="shared" si="21"/>
        <v/>
      </c>
      <c r="CA19" s="76" t="str">
        <f t="shared" si="22"/>
        <v/>
      </c>
      <c r="CB19" s="76" t="str">
        <f t="shared" si="23"/>
        <v/>
      </c>
      <c r="CC19" s="76" t="str">
        <f t="shared" si="24"/>
        <v/>
      </c>
      <c r="CD19" s="76" t="str">
        <f t="shared" si="25"/>
        <v/>
      </c>
      <c r="CE19" s="76" t="str">
        <f t="shared" si="26"/>
        <v/>
      </c>
      <c r="CF19" s="76" t="str">
        <f t="shared" si="27"/>
        <v/>
      </c>
      <c r="CG19" s="76"/>
      <c r="CH19" s="76" t="str">
        <f t="shared" si="28"/>
        <v/>
      </c>
      <c r="CI19" s="76" t="str">
        <f t="shared" si="29"/>
        <v/>
      </c>
      <c r="CJ19" s="76" t="str">
        <f t="shared" si="30"/>
        <v/>
      </c>
      <c r="CK19" s="76" t="str">
        <f t="shared" si="31"/>
        <v/>
      </c>
      <c r="CL19" s="76" t="str">
        <f t="shared" si="32"/>
        <v/>
      </c>
      <c r="CM19" s="76" t="str">
        <f t="shared" si="33"/>
        <v/>
      </c>
      <c r="CN19" s="76" t="str">
        <f t="shared" si="34"/>
        <v/>
      </c>
      <c r="CO19" s="76" t="str">
        <f t="shared" si="35"/>
        <v/>
      </c>
      <c r="CP19" s="76" t="str">
        <f t="shared" si="36"/>
        <v/>
      </c>
      <c r="CQ19" s="76" t="str">
        <f t="shared" si="37"/>
        <v/>
      </c>
      <c r="CR19" s="76" t="str">
        <f t="shared" si="38"/>
        <v/>
      </c>
      <c r="CS19" s="76" t="str">
        <f t="shared" si="39"/>
        <v/>
      </c>
      <c r="CT19" s="76" t="str">
        <f t="shared" si="40"/>
        <v/>
      </c>
      <c r="CU19" s="76" t="str">
        <f t="shared" si="41"/>
        <v/>
      </c>
      <c r="CV19" s="76" t="str">
        <f t="shared" si="42"/>
        <v/>
      </c>
      <c r="CW19" s="76" t="str">
        <f t="shared" si="43"/>
        <v/>
      </c>
      <c r="CX19" s="76" t="str">
        <f t="shared" si="44"/>
        <v/>
      </c>
      <c r="CY19" s="76" t="str">
        <f t="shared" si="45"/>
        <v/>
      </c>
      <c r="CZ19" s="76" t="str">
        <f t="shared" si="46"/>
        <v/>
      </c>
      <c r="DA19" s="76" t="str">
        <f t="shared" si="47"/>
        <v/>
      </c>
      <c r="DB19" s="76" t="str">
        <f t="shared" si="48"/>
        <v/>
      </c>
      <c r="DC19" s="76" t="str">
        <f t="shared" si="49"/>
        <v/>
      </c>
      <c r="DD19" s="76" t="str">
        <f t="shared" si="50"/>
        <v/>
      </c>
      <c r="DE19" s="76" t="str">
        <f t="shared" si="51"/>
        <v/>
      </c>
      <c r="DF19" s="76" t="str">
        <f t="shared" si="52"/>
        <v/>
      </c>
      <c r="DG19" s="76"/>
      <c r="DH19" s="76" t="str">
        <f t="shared" si="53"/>
        <v xml:space="preserve">0 menunjukkan pemahaman dalam </v>
      </c>
      <c r="DI19" s="76"/>
      <c r="DJ19" s="76"/>
      <c r="DK19" s="76" t="str">
        <f t="shared" si="54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1"/>
        <v xml:space="preserve">0 menunjukkan pemahaman dalam </v>
      </c>
      <c r="BD20" s="85" t="str">
        <f t="shared" si="2"/>
        <v xml:space="preserve">0 membutuhkan bimbingan dalam </v>
      </c>
      <c r="BE20" s="78"/>
      <c r="BF20" s="78"/>
      <c r="BG20" s="76"/>
      <c r="BH20" s="76" t="str">
        <f t="shared" si="3"/>
        <v/>
      </c>
      <c r="BI20" s="76" t="str">
        <f t="shared" si="4"/>
        <v/>
      </c>
      <c r="BJ20" s="76" t="str">
        <f t="shared" si="5"/>
        <v/>
      </c>
      <c r="BK20" s="76" t="str">
        <f t="shared" si="6"/>
        <v/>
      </c>
      <c r="BL20" s="76" t="str">
        <f t="shared" si="7"/>
        <v/>
      </c>
      <c r="BM20" s="76" t="str">
        <f t="shared" si="8"/>
        <v/>
      </c>
      <c r="BN20" s="76" t="str">
        <f t="shared" si="9"/>
        <v/>
      </c>
      <c r="BO20" s="76" t="str">
        <f t="shared" si="10"/>
        <v/>
      </c>
      <c r="BP20" s="76" t="str">
        <f t="shared" si="11"/>
        <v/>
      </c>
      <c r="BQ20" s="76" t="str">
        <f t="shared" si="12"/>
        <v/>
      </c>
      <c r="BR20" s="76" t="str">
        <f t="shared" si="13"/>
        <v/>
      </c>
      <c r="BS20" s="76" t="str">
        <f t="shared" si="14"/>
        <v/>
      </c>
      <c r="BT20" s="76" t="str">
        <f t="shared" si="15"/>
        <v/>
      </c>
      <c r="BU20" s="76" t="str">
        <f t="shared" si="16"/>
        <v/>
      </c>
      <c r="BV20" s="76" t="str">
        <f t="shared" si="17"/>
        <v/>
      </c>
      <c r="BW20" s="76" t="str">
        <f t="shared" si="18"/>
        <v/>
      </c>
      <c r="BX20" s="76" t="str">
        <f t="shared" si="19"/>
        <v/>
      </c>
      <c r="BY20" s="76" t="str">
        <f t="shared" si="20"/>
        <v/>
      </c>
      <c r="BZ20" s="76" t="str">
        <f t="shared" si="21"/>
        <v/>
      </c>
      <c r="CA20" s="76" t="str">
        <f t="shared" si="22"/>
        <v/>
      </c>
      <c r="CB20" s="76" t="str">
        <f t="shared" si="23"/>
        <v/>
      </c>
      <c r="CC20" s="76" t="str">
        <f t="shared" si="24"/>
        <v/>
      </c>
      <c r="CD20" s="76" t="str">
        <f t="shared" si="25"/>
        <v/>
      </c>
      <c r="CE20" s="76" t="str">
        <f t="shared" si="26"/>
        <v/>
      </c>
      <c r="CF20" s="76" t="str">
        <f t="shared" si="27"/>
        <v/>
      </c>
      <c r="CG20" s="76"/>
      <c r="CH20" s="76" t="str">
        <f t="shared" si="28"/>
        <v/>
      </c>
      <c r="CI20" s="76" t="str">
        <f t="shared" si="29"/>
        <v/>
      </c>
      <c r="CJ20" s="76" t="str">
        <f t="shared" si="30"/>
        <v/>
      </c>
      <c r="CK20" s="76" t="str">
        <f t="shared" si="31"/>
        <v/>
      </c>
      <c r="CL20" s="76" t="str">
        <f t="shared" si="32"/>
        <v/>
      </c>
      <c r="CM20" s="76" t="str">
        <f t="shared" si="33"/>
        <v/>
      </c>
      <c r="CN20" s="76" t="str">
        <f t="shared" si="34"/>
        <v/>
      </c>
      <c r="CO20" s="76" t="str">
        <f t="shared" si="35"/>
        <v/>
      </c>
      <c r="CP20" s="76" t="str">
        <f t="shared" si="36"/>
        <v/>
      </c>
      <c r="CQ20" s="76" t="str">
        <f t="shared" si="37"/>
        <v/>
      </c>
      <c r="CR20" s="76" t="str">
        <f t="shared" si="38"/>
        <v/>
      </c>
      <c r="CS20" s="76" t="str">
        <f t="shared" si="39"/>
        <v/>
      </c>
      <c r="CT20" s="76" t="str">
        <f t="shared" si="40"/>
        <v/>
      </c>
      <c r="CU20" s="76" t="str">
        <f t="shared" si="41"/>
        <v/>
      </c>
      <c r="CV20" s="76" t="str">
        <f t="shared" si="42"/>
        <v/>
      </c>
      <c r="CW20" s="76" t="str">
        <f t="shared" si="43"/>
        <v/>
      </c>
      <c r="CX20" s="76" t="str">
        <f t="shared" si="44"/>
        <v/>
      </c>
      <c r="CY20" s="76" t="str">
        <f t="shared" si="45"/>
        <v/>
      </c>
      <c r="CZ20" s="76" t="str">
        <f t="shared" si="46"/>
        <v/>
      </c>
      <c r="DA20" s="76" t="str">
        <f t="shared" si="47"/>
        <v/>
      </c>
      <c r="DB20" s="76" t="str">
        <f t="shared" si="48"/>
        <v/>
      </c>
      <c r="DC20" s="76" t="str">
        <f t="shared" si="49"/>
        <v/>
      </c>
      <c r="DD20" s="76" t="str">
        <f t="shared" si="50"/>
        <v/>
      </c>
      <c r="DE20" s="76" t="str">
        <f t="shared" si="51"/>
        <v/>
      </c>
      <c r="DF20" s="76" t="str">
        <f t="shared" si="52"/>
        <v/>
      </c>
      <c r="DG20" s="76"/>
      <c r="DH20" s="76" t="str">
        <f t="shared" si="53"/>
        <v xml:space="preserve">0 menunjukkan pemahaman dalam </v>
      </c>
      <c r="DI20" s="76"/>
      <c r="DJ20" s="76"/>
      <c r="DK20" s="76" t="str">
        <f t="shared" si="54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1"/>
        <v xml:space="preserve">0 menunjukkan pemahaman dalam </v>
      </c>
      <c r="BD21" s="85" t="str">
        <f t="shared" si="2"/>
        <v xml:space="preserve">0 membutuhkan bimbingan dalam </v>
      </c>
      <c r="BE21" s="78"/>
      <c r="BF21" s="78"/>
      <c r="BG21" s="76"/>
      <c r="BH21" s="76" t="str">
        <f t="shared" si="3"/>
        <v/>
      </c>
      <c r="BI21" s="76" t="str">
        <f t="shared" si="4"/>
        <v/>
      </c>
      <c r="BJ21" s="76" t="str">
        <f t="shared" si="5"/>
        <v/>
      </c>
      <c r="BK21" s="76" t="str">
        <f t="shared" si="6"/>
        <v/>
      </c>
      <c r="BL21" s="76" t="str">
        <f t="shared" si="7"/>
        <v/>
      </c>
      <c r="BM21" s="76" t="str">
        <f t="shared" si="8"/>
        <v/>
      </c>
      <c r="BN21" s="76" t="str">
        <f t="shared" si="9"/>
        <v/>
      </c>
      <c r="BO21" s="76" t="str">
        <f t="shared" si="10"/>
        <v/>
      </c>
      <c r="BP21" s="76" t="str">
        <f t="shared" si="11"/>
        <v/>
      </c>
      <c r="BQ21" s="76" t="str">
        <f t="shared" si="12"/>
        <v/>
      </c>
      <c r="BR21" s="76" t="str">
        <f t="shared" si="13"/>
        <v/>
      </c>
      <c r="BS21" s="76" t="str">
        <f t="shared" si="14"/>
        <v/>
      </c>
      <c r="BT21" s="76" t="str">
        <f t="shared" si="15"/>
        <v/>
      </c>
      <c r="BU21" s="76" t="str">
        <f t="shared" si="16"/>
        <v/>
      </c>
      <c r="BV21" s="76" t="str">
        <f t="shared" si="17"/>
        <v/>
      </c>
      <c r="BW21" s="76" t="str">
        <f t="shared" si="18"/>
        <v/>
      </c>
      <c r="BX21" s="76" t="str">
        <f t="shared" si="19"/>
        <v/>
      </c>
      <c r="BY21" s="76" t="str">
        <f t="shared" si="20"/>
        <v/>
      </c>
      <c r="BZ21" s="76" t="str">
        <f t="shared" si="21"/>
        <v/>
      </c>
      <c r="CA21" s="76" t="str">
        <f t="shared" si="22"/>
        <v/>
      </c>
      <c r="CB21" s="76" t="str">
        <f t="shared" si="23"/>
        <v/>
      </c>
      <c r="CC21" s="76" t="str">
        <f t="shared" si="24"/>
        <v/>
      </c>
      <c r="CD21" s="76" t="str">
        <f t="shared" si="25"/>
        <v/>
      </c>
      <c r="CE21" s="76" t="str">
        <f t="shared" si="26"/>
        <v/>
      </c>
      <c r="CF21" s="76" t="str">
        <f t="shared" si="27"/>
        <v/>
      </c>
      <c r="CG21" s="76"/>
      <c r="CH21" s="76" t="str">
        <f t="shared" si="28"/>
        <v/>
      </c>
      <c r="CI21" s="76" t="str">
        <f t="shared" si="29"/>
        <v/>
      </c>
      <c r="CJ21" s="76" t="str">
        <f t="shared" si="30"/>
        <v/>
      </c>
      <c r="CK21" s="76" t="str">
        <f t="shared" si="31"/>
        <v/>
      </c>
      <c r="CL21" s="76" t="str">
        <f t="shared" si="32"/>
        <v/>
      </c>
      <c r="CM21" s="76" t="str">
        <f t="shared" si="33"/>
        <v/>
      </c>
      <c r="CN21" s="76" t="str">
        <f t="shared" si="34"/>
        <v/>
      </c>
      <c r="CO21" s="76" t="str">
        <f t="shared" si="35"/>
        <v/>
      </c>
      <c r="CP21" s="76" t="str">
        <f t="shared" si="36"/>
        <v/>
      </c>
      <c r="CQ21" s="76" t="str">
        <f t="shared" si="37"/>
        <v/>
      </c>
      <c r="CR21" s="76" t="str">
        <f t="shared" si="38"/>
        <v/>
      </c>
      <c r="CS21" s="76" t="str">
        <f t="shared" si="39"/>
        <v/>
      </c>
      <c r="CT21" s="76" t="str">
        <f t="shared" si="40"/>
        <v/>
      </c>
      <c r="CU21" s="76" t="str">
        <f t="shared" si="41"/>
        <v/>
      </c>
      <c r="CV21" s="76" t="str">
        <f t="shared" si="42"/>
        <v/>
      </c>
      <c r="CW21" s="76" t="str">
        <f t="shared" si="43"/>
        <v/>
      </c>
      <c r="CX21" s="76" t="str">
        <f t="shared" si="44"/>
        <v/>
      </c>
      <c r="CY21" s="76" t="str">
        <f t="shared" si="45"/>
        <v/>
      </c>
      <c r="CZ21" s="76" t="str">
        <f t="shared" si="46"/>
        <v/>
      </c>
      <c r="DA21" s="76" t="str">
        <f t="shared" si="47"/>
        <v/>
      </c>
      <c r="DB21" s="76" t="str">
        <f t="shared" si="48"/>
        <v/>
      </c>
      <c r="DC21" s="76" t="str">
        <f t="shared" si="49"/>
        <v/>
      </c>
      <c r="DD21" s="76" t="str">
        <f t="shared" si="50"/>
        <v/>
      </c>
      <c r="DE21" s="76" t="str">
        <f t="shared" si="51"/>
        <v/>
      </c>
      <c r="DF21" s="76" t="str">
        <f t="shared" si="52"/>
        <v/>
      </c>
      <c r="DG21" s="76"/>
      <c r="DH21" s="76" t="str">
        <f t="shared" si="53"/>
        <v xml:space="preserve">0 menunjukkan pemahaman dalam </v>
      </c>
      <c r="DI21" s="76"/>
      <c r="DJ21" s="76"/>
      <c r="DK21" s="76" t="str">
        <f t="shared" si="54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1"/>
        <v xml:space="preserve">0 menunjukkan pemahaman dalam </v>
      </c>
      <c r="BD22" s="85" t="str">
        <f t="shared" si="2"/>
        <v xml:space="preserve">0 membutuhkan bimbingan dalam </v>
      </c>
      <c r="BE22" s="78"/>
      <c r="BF22" s="78"/>
      <c r="BG22" s="76"/>
      <c r="BH22" s="76" t="str">
        <f t="shared" si="3"/>
        <v/>
      </c>
      <c r="BI22" s="76" t="str">
        <f t="shared" si="4"/>
        <v/>
      </c>
      <c r="BJ22" s="76" t="str">
        <f t="shared" si="5"/>
        <v/>
      </c>
      <c r="BK22" s="76" t="str">
        <f t="shared" si="6"/>
        <v/>
      </c>
      <c r="BL22" s="76" t="str">
        <f t="shared" si="7"/>
        <v/>
      </c>
      <c r="BM22" s="76" t="str">
        <f t="shared" si="8"/>
        <v/>
      </c>
      <c r="BN22" s="76" t="str">
        <f t="shared" si="9"/>
        <v/>
      </c>
      <c r="BO22" s="76" t="str">
        <f t="shared" si="10"/>
        <v/>
      </c>
      <c r="BP22" s="76" t="str">
        <f t="shared" si="11"/>
        <v/>
      </c>
      <c r="BQ22" s="76" t="str">
        <f t="shared" si="12"/>
        <v/>
      </c>
      <c r="BR22" s="76" t="str">
        <f t="shared" si="13"/>
        <v/>
      </c>
      <c r="BS22" s="76" t="str">
        <f t="shared" si="14"/>
        <v/>
      </c>
      <c r="BT22" s="76" t="str">
        <f t="shared" si="15"/>
        <v/>
      </c>
      <c r="BU22" s="76" t="str">
        <f t="shared" si="16"/>
        <v/>
      </c>
      <c r="BV22" s="76" t="str">
        <f t="shared" si="17"/>
        <v/>
      </c>
      <c r="BW22" s="76" t="str">
        <f t="shared" si="18"/>
        <v/>
      </c>
      <c r="BX22" s="76" t="str">
        <f t="shared" si="19"/>
        <v/>
      </c>
      <c r="BY22" s="76" t="str">
        <f t="shared" si="20"/>
        <v/>
      </c>
      <c r="BZ22" s="76" t="str">
        <f t="shared" si="21"/>
        <v/>
      </c>
      <c r="CA22" s="76" t="str">
        <f t="shared" si="22"/>
        <v/>
      </c>
      <c r="CB22" s="76" t="str">
        <f t="shared" si="23"/>
        <v/>
      </c>
      <c r="CC22" s="76" t="str">
        <f t="shared" si="24"/>
        <v/>
      </c>
      <c r="CD22" s="76" t="str">
        <f t="shared" si="25"/>
        <v/>
      </c>
      <c r="CE22" s="76" t="str">
        <f t="shared" si="26"/>
        <v/>
      </c>
      <c r="CF22" s="76" t="str">
        <f t="shared" si="27"/>
        <v/>
      </c>
      <c r="CG22" s="76"/>
      <c r="CH22" s="76" t="str">
        <f t="shared" si="28"/>
        <v/>
      </c>
      <c r="CI22" s="76" t="str">
        <f t="shared" si="29"/>
        <v/>
      </c>
      <c r="CJ22" s="76" t="str">
        <f t="shared" si="30"/>
        <v/>
      </c>
      <c r="CK22" s="76" t="str">
        <f t="shared" si="31"/>
        <v/>
      </c>
      <c r="CL22" s="76" t="str">
        <f t="shared" si="32"/>
        <v/>
      </c>
      <c r="CM22" s="76" t="str">
        <f t="shared" si="33"/>
        <v/>
      </c>
      <c r="CN22" s="76" t="str">
        <f t="shared" si="34"/>
        <v/>
      </c>
      <c r="CO22" s="76" t="str">
        <f t="shared" si="35"/>
        <v/>
      </c>
      <c r="CP22" s="76" t="str">
        <f t="shared" si="36"/>
        <v/>
      </c>
      <c r="CQ22" s="76" t="str">
        <f t="shared" si="37"/>
        <v/>
      </c>
      <c r="CR22" s="76" t="str">
        <f t="shared" si="38"/>
        <v/>
      </c>
      <c r="CS22" s="76" t="str">
        <f t="shared" si="39"/>
        <v/>
      </c>
      <c r="CT22" s="76" t="str">
        <f t="shared" si="40"/>
        <v/>
      </c>
      <c r="CU22" s="76" t="str">
        <f t="shared" si="41"/>
        <v/>
      </c>
      <c r="CV22" s="76" t="str">
        <f t="shared" si="42"/>
        <v/>
      </c>
      <c r="CW22" s="76" t="str">
        <f t="shared" si="43"/>
        <v/>
      </c>
      <c r="CX22" s="76" t="str">
        <f t="shared" si="44"/>
        <v/>
      </c>
      <c r="CY22" s="76" t="str">
        <f t="shared" si="45"/>
        <v/>
      </c>
      <c r="CZ22" s="76" t="str">
        <f t="shared" si="46"/>
        <v/>
      </c>
      <c r="DA22" s="76" t="str">
        <f t="shared" si="47"/>
        <v/>
      </c>
      <c r="DB22" s="76" t="str">
        <f t="shared" si="48"/>
        <v/>
      </c>
      <c r="DC22" s="76" t="str">
        <f t="shared" si="49"/>
        <v/>
      </c>
      <c r="DD22" s="76" t="str">
        <f t="shared" si="50"/>
        <v/>
      </c>
      <c r="DE22" s="76" t="str">
        <f t="shared" si="51"/>
        <v/>
      </c>
      <c r="DF22" s="76" t="str">
        <f t="shared" si="52"/>
        <v/>
      </c>
      <c r="DG22" s="76"/>
      <c r="DH22" s="76" t="str">
        <f t="shared" si="53"/>
        <v xml:space="preserve">0 menunjukkan pemahaman dalam </v>
      </c>
      <c r="DI22" s="76"/>
      <c r="DJ22" s="76"/>
      <c r="DK22" s="76" t="str">
        <f t="shared" si="54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1"/>
        <v xml:space="preserve">0 menunjukkan pemahaman dalam </v>
      </c>
      <c r="BD23" s="85" t="str">
        <f t="shared" si="2"/>
        <v xml:space="preserve">0 membutuhkan bimbingan dalam </v>
      </c>
      <c r="BE23" s="78"/>
      <c r="BF23" s="78"/>
      <c r="BG23" s="76"/>
      <c r="BH23" s="76" t="str">
        <f t="shared" si="3"/>
        <v/>
      </c>
      <c r="BI23" s="76" t="str">
        <f t="shared" si="4"/>
        <v/>
      </c>
      <c r="BJ23" s="76" t="str">
        <f t="shared" si="5"/>
        <v/>
      </c>
      <c r="BK23" s="76" t="str">
        <f t="shared" si="6"/>
        <v/>
      </c>
      <c r="BL23" s="76" t="str">
        <f t="shared" si="7"/>
        <v/>
      </c>
      <c r="BM23" s="76" t="str">
        <f t="shared" si="8"/>
        <v/>
      </c>
      <c r="BN23" s="76" t="str">
        <f t="shared" si="9"/>
        <v/>
      </c>
      <c r="BO23" s="76" t="str">
        <f t="shared" si="10"/>
        <v/>
      </c>
      <c r="BP23" s="76" t="str">
        <f t="shared" si="11"/>
        <v/>
      </c>
      <c r="BQ23" s="76" t="str">
        <f t="shared" si="12"/>
        <v/>
      </c>
      <c r="BR23" s="76" t="str">
        <f t="shared" si="13"/>
        <v/>
      </c>
      <c r="BS23" s="76" t="str">
        <f t="shared" si="14"/>
        <v/>
      </c>
      <c r="BT23" s="76" t="str">
        <f t="shared" si="15"/>
        <v/>
      </c>
      <c r="BU23" s="76" t="str">
        <f t="shared" si="16"/>
        <v/>
      </c>
      <c r="BV23" s="76" t="str">
        <f t="shared" si="17"/>
        <v/>
      </c>
      <c r="BW23" s="76" t="str">
        <f t="shared" si="18"/>
        <v/>
      </c>
      <c r="BX23" s="76" t="str">
        <f t="shared" si="19"/>
        <v/>
      </c>
      <c r="BY23" s="76" t="str">
        <f t="shared" si="20"/>
        <v/>
      </c>
      <c r="BZ23" s="76" t="str">
        <f t="shared" si="21"/>
        <v/>
      </c>
      <c r="CA23" s="76" t="str">
        <f t="shared" si="22"/>
        <v/>
      </c>
      <c r="CB23" s="76" t="str">
        <f t="shared" si="23"/>
        <v/>
      </c>
      <c r="CC23" s="76" t="str">
        <f t="shared" si="24"/>
        <v/>
      </c>
      <c r="CD23" s="76" t="str">
        <f t="shared" si="25"/>
        <v/>
      </c>
      <c r="CE23" s="76" t="str">
        <f t="shared" si="26"/>
        <v/>
      </c>
      <c r="CF23" s="76" t="str">
        <f t="shared" si="27"/>
        <v/>
      </c>
      <c r="CG23" s="76"/>
      <c r="CH23" s="76" t="str">
        <f t="shared" si="28"/>
        <v/>
      </c>
      <c r="CI23" s="76" t="str">
        <f t="shared" si="29"/>
        <v/>
      </c>
      <c r="CJ23" s="76" t="str">
        <f t="shared" si="30"/>
        <v/>
      </c>
      <c r="CK23" s="76" t="str">
        <f t="shared" si="31"/>
        <v/>
      </c>
      <c r="CL23" s="76" t="str">
        <f t="shared" si="32"/>
        <v/>
      </c>
      <c r="CM23" s="76" t="str">
        <f t="shared" si="33"/>
        <v/>
      </c>
      <c r="CN23" s="76" t="str">
        <f t="shared" si="34"/>
        <v/>
      </c>
      <c r="CO23" s="76" t="str">
        <f t="shared" si="35"/>
        <v/>
      </c>
      <c r="CP23" s="76" t="str">
        <f t="shared" si="36"/>
        <v/>
      </c>
      <c r="CQ23" s="76" t="str">
        <f t="shared" si="37"/>
        <v/>
      </c>
      <c r="CR23" s="76" t="str">
        <f t="shared" si="38"/>
        <v/>
      </c>
      <c r="CS23" s="76" t="str">
        <f t="shared" si="39"/>
        <v/>
      </c>
      <c r="CT23" s="76" t="str">
        <f t="shared" si="40"/>
        <v/>
      </c>
      <c r="CU23" s="76" t="str">
        <f t="shared" si="41"/>
        <v/>
      </c>
      <c r="CV23" s="76" t="str">
        <f t="shared" si="42"/>
        <v/>
      </c>
      <c r="CW23" s="76" t="str">
        <f t="shared" si="43"/>
        <v/>
      </c>
      <c r="CX23" s="76" t="str">
        <f t="shared" si="44"/>
        <v/>
      </c>
      <c r="CY23" s="76" t="str">
        <f t="shared" si="45"/>
        <v/>
      </c>
      <c r="CZ23" s="76" t="str">
        <f t="shared" si="46"/>
        <v/>
      </c>
      <c r="DA23" s="76" t="str">
        <f t="shared" si="47"/>
        <v/>
      </c>
      <c r="DB23" s="76" t="str">
        <f t="shared" si="48"/>
        <v/>
      </c>
      <c r="DC23" s="76" t="str">
        <f t="shared" si="49"/>
        <v/>
      </c>
      <c r="DD23" s="76" t="str">
        <f t="shared" si="50"/>
        <v/>
      </c>
      <c r="DE23" s="76" t="str">
        <f t="shared" si="51"/>
        <v/>
      </c>
      <c r="DF23" s="76" t="str">
        <f t="shared" si="52"/>
        <v/>
      </c>
      <c r="DG23" s="76"/>
      <c r="DH23" s="76" t="str">
        <f t="shared" si="53"/>
        <v xml:space="preserve">0 menunjukkan pemahaman dalam </v>
      </c>
      <c r="DI23" s="76"/>
      <c r="DJ23" s="76"/>
      <c r="DK23" s="76" t="str">
        <f t="shared" si="54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1"/>
        <v xml:space="preserve">0 menunjukkan pemahaman dalam </v>
      </c>
      <c r="BD24" s="85" t="str">
        <f t="shared" si="2"/>
        <v xml:space="preserve">0 membutuhkan bimbingan dalam </v>
      </c>
      <c r="BE24" s="78"/>
      <c r="BF24" s="78"/>
      <c r="BG24" s="76"/>
      <c r="BH24" s="76" t="str">
        <f t="shared" si="3"/>
        <v/>
      </c>
      <c r="BI24" s="76" t="str">
        <f t="shared" si="4"/>
        <v/>
      </c>
      <c r="BJ24" s="76" t="str">
        <f t="shared" si="5"/>
        <v/>
      </c>
      <c r="BK24" s="76" t="str">
        <f t="shared" si="6"/>
        <v/>
      </c>
      <c r="BL24" s="76" t="str">
        <f t="shared" si="7"/>
        <v/>
      </c>
      <c r="BM24" s="76" t="str">
        <f t="shared" si="8"/>
        <v/>
      </c>
      <c r="BN24" s="76" t="str">
        <f t="shared" si="9"/>
        <v/>
      </c>
      <c r="BO24" s="76" t="str">
        <f t="shared" si="10"/>
        <v/>
      </c>
      <c r="BP24" s="76" t="str">
        <f t="shared" si="11"/>
        <v/>
      </c>
      <c r="BQ24" s="76" t="str">
        <f t="shared" si="12"/>
        <v/>
      </c>
      <c r="BR24" s="76" t="str">
        <f t="shared" si="13"/>
        <v/>
      </c>
      <c r="BS24" s="76" t="str">
        <f t="shared" si="14"/>
        <v/>
      </c>
      <c r="BT24" s="76" t="str">
        <f t="shared" si="15"/>
        <v/>
      </c>
      <c r="BU24" s="76" t="str">
        <f t="shared" si="16"/>
        <v/>
      </c>
      <c r="BV24" s="76" t="str">
        <f t="shared" si="17"/>
        <v/>
      </c>
      <c r="BW24" s="76" t="str">
        <f t="shared" si="18"/>
        <v/>
      </c>
      <c r="BX24" s="76" t="str">
        <f t="shared" si="19"/>
        <v/>
      </c>
      <c r="BY24" s="76" t="str">
        <f t="shared" si="20"/>
        <v/>
      </c>
      <c r="BZ24" s="76" t="str">
        <f t="shared" si="21"/>
        <v/>
      </c>
      <c r="CA24" s="76" t="str">
        <f t="shared" si="22"/>
        <v/>
      </c>
      <c r="CB24" s="76" t="str">
        <f t="shared" si="23"/>
        <v/>
      </c>
      <c r="CC24" s="76" t="str">
        <f t="shared" si="24"/>
        <v/>
      </c>
      <c r="CD24" s="76" t="str">
        <f t="shared" si="25"/>
        <v/>
      </c>
      <c r="CE24" s="76" t="str">
        <f t="shared" si="26"/>
        <v/>
      </c>
      <c r="CF24" s="76" t="str">
        <f t="shared" si="27"/>
        <v/>
      </c>
      <c r="CG24" s="76"/>
      <c r="CH24" s="76" t="str">
        <f t="shared" si="28"/>
        <v/>
      </c>
      <c r="CI24" s="76" t="str">
        <f t="shared" si="29"/>
        <v/>
      </c>
      <c r="CJ24" s="76" t="str">
        <f t="shared" si="30"/>
        <v/>
      </c>
      <c r="CK24" s="76" t="str">
        <f t="shared" si="31"/>
        <v/>
      </c>
      <c r="CL24" s="76" t="str">
        <f t="shared" si="32"/>
        <v/>
      </c>
      <c r="CM24" s="76" t="str">
        <f t="shared" si="33"/>
        <v/>
      </c>
      <c r="CN24" s="76" t="str">
        <f t="shared" si="34"/>
        <v/>
      </c>
      <c r="CO24" s="76" t="str">
        <f t="shared" si="35"/>
        <v/>
      </c>
      <c r="CP24" s="76" t="str">
        <f t="shared" si="36"/>
        <v/>
      </c>
      <c r="CQ24" s="76" t="str">
        <f t="shared" si="37"/>
        <v/>
      </c>
      <c r="CR24" s="76" t="str">
        <f t="shared" si="38"/>
        <v/>
      </c>
      <c r="CS24" s="76" t="str">
        <f t="shared" si="39"/>
        <v/>
      </c>
      <c r="CT24" s="76" t="str">
        <f t="shared" si="40"/>
        <v/>
      </c>
      <c r="CU24" s="76" t="str">
        <f t="shared" si="41"/>
        <v/>
      </c>
      <c r="CV24" s="76" t="str">
        <f t="shared" si="42"/>
        <v/>
      </c>
      <c r="CW24" s="76" t="str">
        <f t="shared" si="43"/>
        <v/>
      </c>
      <c r="CX24" s="76" t="str">
        <f t="shared" si="44"/>
        <v/>
      </c>
      <c r="CY24" s="76" t="str">
        <f t="shared" si="45"/>
        <v/>
      </c>
      <c r="CZ24" s="76" t="str">
        <f t="shared" si="46"/>
        <v/>
      </c>
      <c r="DA24" s="76" t="str">
        <f t="shared" si="47"/>
        <v/>
      </c>
      <c r="DB24" s="76" t="str">
        <f t="shared" si="48"/>
        <v/>
      </c>
      <c r="DC24" s="76" t="str">
        <f t="shared" si="49"/>
        <v/>
      </c>
      <c r="DD24" s="76" t="str">
        <f t="shared" si="50"/>
        <v/>
      </c>
      <c r="DE24" s="76" t="str">
        <f t="shared" si="51"/>
        <v/>
      </c>
      <c r="DF24" s="76" t="str">
        <f t="shared" si="52"/>
        <v/>
      </c>
      <c r="DG24" s="76"/>
      <c r="DH24" s="76" t="str">
        <f t="shared" si="53"/>
        <v xml:space="preserve">0 menunjukkan pemahaman dalam </v>
      </c>
      <c r="DI24" s="76"/>
      <c r="DJ24" s="76"/>
      <c r="DK24" s="76" t="str">
        <f t="shared" si="54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1"/>
        <v xml:space="preserve">0 menunjukkan pemahaman dalam </v>
      </c>
      <c r="BD25" s="85" t="str">
        <f t="shared" si="2"/>
        <v xml:space="preserve">0 membutuhkan bimbingan dalam </v>
      </c>
      <c r="BE25" s="78"/>
      <c r="BF25" s="78"/>
      <c r="BG25" s="76"/>
      <c r="BH25" s="76" t="str">
        <f t="shared" si="3"/>
        <v/>
      </c>
      <c r="BI25" s="76" t="str">
        <f t="shared" si="4"/>
        <v/>
      </c>
      <c r="BJ25" s="76" t="str">
        <f t="shared" si="5"/>
        <v/>
      </c>
      <c r="BK25" s="76" t="str">
        <f t="shared" si="6"/>
        <v/>
      </c>
      <c r="BL25" s="76" t="str">
        <f t="shared" si="7"/>
        <v/>
      </c>
      <c r="BM25" s="76" t="str">
        <f t="shared" si="8"/>
        <v/>
      </c>
      <c r="BN25" s="76" t="str">
        <f t="shared" si="9"/>
        <v/>
      </c>
      <c r="BO25" s="76" t="str">
        <f t="shared" si="10"/>
        <v/>
      </c>
      <c r="BP25" s="76" t="str">
        <f t="shared" si="11"/>
        <v/>
      </c>
      <c r="BQ25" s="76" t="str">
        <f t="shared" si="12"/>
        <v/>
      </c>
      <c r="BR25" s="76" t="str">
        <f t="shared" si="13"/>
        <v/>
      </c>
      <c r="BS25" s="76" t="str">
        <f t="shared" si="14"/>
        <v/>
      </c>
      <c r="BT25" s="76" t="str">
        <f t="shared" si="15"/>
        <v/>
      </c>
      <c r="BU25" s="76" t="str">
        <f t="shared" si="16"/>
        <v/>
      </c>
      <c r="BV25" s="76" t="str">
        <f t="shared" si="17"/>
        <v/>
      </c>
      <c r="BW25" s="76" t="str">
        <f t="shared" si="18"/>
        <v/>
      </c>
      <c r="BX25" s="76" t="str">
        <f t="shared" si="19"/>
        <v/>
      </c>
      <c r="BY25" s="76" t="str">
        <f t="shared" si="20"/>
        <v/>
      </c>
      <c r="BZ25" s="76" t="str">
        <f t="shared" si="21"/>
        <v/>
      </c>
      <c r="CA25" s="76" t="str">
        <f t="shared" si="22"/>
        <v/>
      </c>
      <c r="CB25" s="76" t="str">
        <f t="shared" si="23"/>
        <v/>
      </c>
      <c r="CC25" s="76" t="str">
        <f t="shared" si="24"/>
        <v/>
      </c>
      <c r="CD25" s="76" t="str">
        <f t="shared" si="25"/>
        <v/>
      </c>
      <c r="CE25" s="76" t="str">
        <f t="shared" si="26"/>
        <v/>
      </c>
      <c r="CF25" s="76" t="str">
        <f t="shared" si="27"/>
        <v/>
      </c>
      <c r="CG25" s="76"/>
      <c r="CH25" s="76" t="str">
        <f t="shared" si="28"/>
        <v/>
      </c>
      <c r="CI25" s="76" t="str">
        <f t="shared" si="29"/>
        <v/>
      </c>
      <c r="CJ25" s="76" t="str">
        <f t="shared" si="30"/>
        <v/>
      </c>
      <c r="CK25" s="76" t="str">
        <f t="shared" si="31"/>
        <v/>
      </c>
      <c r="CL25" s="76" t="str">
        <f t="shared" si="32"/>
        <v/>
      </c>
      <c r="CM25" s="76" t="str">
        <f t="shared" si="33"/>
        <v/>
      </c>
      <c r="CN25" s="76" t="str">
        <f t="shared" si="34"/>
        <v/>
      </c>
      <c r="CO25" s="76" t="str">
        <f t="shared" si="35"/>
        <v/>
      </c>
      <c r="CP25" s="76" t="str">
        <f t="shared" si="36"/>
        <v/>
      </c>
      <c r="CQ25" s="76" t="str">
        <f t="shared" si="37"/>
        <v/>
      </c>
      <c r="CR25" s="76" t="str">
        <f t="shared" si="38"/>
        <v/>
      </c>
      <c r="CS25" s="76" t="str">
        <f t="shared" si="39"/>
        <v/>
      </c>
      <c r="CT25" s="76" t="str">
        <f t="shared" si="40"/>
        <v/>
      </c>
      <c r="CU25" s="76" t="str">
        <f t="shared" si="41"/>
        <v/>
      </c>
      <c r="CV25" s="76" t="str">
        <f t="shared" si="42"/>
        <v/>
      </c>
      <c r="CW25" s="76" t="str">
        <f t="shared" si="43"/>
        <v/>
      </c>
      <c r="CX25" s="76" t="str">
        <f t="shared" si="44"/>
        <v/>
      </c>
      <c r="CY25" s="76" t="str">
        <f t="shared" si="45"/>
        <v/>
      </c>
      <c r="CZ25" s="76" t="str">
        <f t="shared" si="46"/>
        <v/>
      </c>
      <c r="DA25" s="76" t="str">
        <f t="shared" si="47"/>
        <v/>
      </c>
      <c r="DB25" s="76" t="str">
        <f t="shared" si="48"/>
        <v/>
      </c>
      <c r="DC25" s="76" t="str">
        <f t="shared" si="49"/>
        <v/>
      </c>
      <c r="DD25" s="76" t="str">
        <f t="shared" si="50"/>
        <v/>
      </c>
      <c r="DE25" s="76" t="str">
        <f t="shared" si="51"/>
        <v/>
      </c>
      <c r="DF25" s="76" t="str">
        <f t="shared" si="52"/>
        <v/>
      </c>
      <c r="DG25" s="76"/>
      <c r="DH25" s="76" t="str">
        <f t="shared" si="53"/>
        <v xml:space="preserve">0 menunjukkan pemahaman dalam </v>
      </c>
      <c r="DI25" s="76"/>
      <c r="DJ25" s="76"/>
      <c r="DK25" s="76" t="str">
        <f t="shared" si="54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1"/>
        <v xml:space="preserve">0 menunjukkan pemahaman dalam </v>
      </c>
      <c r="BD26" s="85" t="str">
        <f t="shared" si="2"/>
        <v xml:space="preserve">0 membutuhkan bimbingan dalam </v>
      </c>
      <c r="BE26" s="78"/>
      <c r="BF26" s="78"/>
      <c r="BG26" s="76"/>
      <c r="BH26" s="76" t="str">
        <f t="shared" si="3"/>
        <v/>
      </c>
      <c r="BI26" s="76" t="str">
        <f t="shared" si="4"/>
        <v/>
      </c>
      <c r="BJ26" s="76" t="str">
        <f t="shared" si="5"/>
        <v/>
      </c>
      <c r="BK26" s="76" t="str">
        <f t="shared" si="6"/>
        <v/>
      </c>
      <c r="BL26" s="76" t="str">
        <f t="shared" si="7"/>
        <v/>
      </c>
      <c r="BM26" s="76" t="str">
        <f t="shared" si="8"/>
        <v/>
      </c>
      <c r="BN26" s="76" t="str">
        <f t="shared" si="9"/>
        <v/>
      </c>
      <c r="BO26" s="76" t="str">
        <f t="shared" si="10"/>
        <v/>
      </c>
      <c r="BP26" s="76" t="str">
        <f t="shared" si="11"/>
        <v/>
      </c>
      <c r="BQ26" s="76" t="str">
        <f t="shared" si="12"/>
        <v/>
      </c>
      <c r="BR26" s="76" t="str">
        <f t="shared" si="13"/>
        <v/>
      </c>
      <c r="BS26" s="76" t="str">
        <f t="shared" si="14"/>
        <v/>
      </c>
      <c r="BT26" s="76" t="str">
        <f t="shared" si="15"/>
        <v/>
      </c>
      <c r="BU26" s="76" t="str">
        <f t="shared" si="16"/>
        <v/>
      </c>
      <c r="BV26" s="76" t="str">
        <f t="shared" si="17"/>
        <v/>
      </c>
      <c r="BW26" s="76" t="str">
        <f t="shared" si="18"/>
        <v/>
      </c>
      <c r="BX26" s="76" t="str">
        <f t="shared" si="19"/>
        <v/>
      </c>
      <c r="BY26" s="76" t="str">
        <f t="shared" si="20"/>
        <v/>
      </c>
      <c r="BZ26" s="76" t="str">
        <f t="shared" si="21"/>
        <v/>
      </c>
      <c r="CA26" s="76" t="str">
        <f t="shared" si="22"/>
        <v/>
      </c>
      <c r="CB26" s="76" t="str">
        <f t="shared" si="23"/>
        <v/>
      </c>
      <c r="CC26" s="76" t="str">
        <f t="shared" si="24"/>
        <v/>
      </c>
      <c r="CD26" s="76" t="str">
        <f t="shared" si="25"/>
        <v/>
      </c>
      <c r="CE26" s="76" t="str">
        <f t="shared" si="26"/>
        <v/>
      </c>
      <c r="CF26" s="76" t="str">
        <f t="shared" si="27"/>
        <v/>
      </c>
      <c r="CG26" s="76"/>
      <c r="CH26" s="76" t="str">
        <f t="shared" si="28"/>
        <v/>
      </c>
      <c r="CI26" s="76" t="str">
        <f t="shared" si="29"/>
        <v/>
      </c>
      <c r="CJ26" s="76" t="str">
        <f t="shared" si="30"/>
        <v/>
      </c>
      <c r="CK26" s="76" t="str">
        <f t="shared" si="31"/>
        <v/>
      </c>
      <c r="CL26" s="76" t="str">
        <f t="shared" si="32"/>
        <v/>
      </c>
      <c r="CM26" s="76" t="str">
        <f t="shared" si="33"/>
        <v/>
      </c>
      <c r="CN26" s="76" t="str">
        <f t="shared" si="34"/>
        <v/>
      </c>
      <c r="CO26" s="76" t="str">
        <f t="shared" si="35"/>
        <v/>
      </c>
      <c r="CP26" s="76" t="str">
        <f t="shared" si="36"/>
        <v/>
      </c>
      <c r="CQ26" s="76" t="str">
        <f t="shared" si="37"/>
        <v/>
      </c>
      <c r="CR26" s="76" t="str">
        <f t="shared" si="38"/>
        <v/>
      </c>
      <c r="CS26" s="76" t="str">
        <f t="shared" si="39"/>
        <v/>
      </c>
      <c r="CT26" s="76" t="str">
        <f t="shared" si="40"/>
        <v/>
      </c>
      <c r="CU26" s="76" t="str">
        <f t="shared" si="41"/>
        <v/>
      </c>
      <c r="CV26" s="76" t="str">
        <f t="shared" si="42"/>
        <v/>
      </c>
      <c r="CW26" s="76" t="str">
        <f t="shared" si="43"/>
        <v/>
      </c>
      <c r="CX26" s="76" t="str">
        <f t="shared" si="44"/>
        <v/>
      </c>
      <c r="CY26" s="76" t="str">
        <f t="shared" si="45"/>
        <v/>
      </c>
      <c r="CZ26" s="76" t="str">
        <f t="shared" si="46"/>
        <v/>
      </c>
      <c r="DA26" s="76" t="str">
        <f t="shared" si="47"/>
        <v/>
      </c>
      <c r="DB26" s="76" t="str">
        <f t="shared" si="48"/>
        <v/>
      </c>
      <c r="DC26" s="76" t="str">
        <f t="shared" si="49"/>
        <v/>
      </c>
      <c r="DD26" s="76" t="str">
        <f t="shared" si="50"/>
        <v/>
      </c>
      <c r="DE26" s="76" t="str">
        <f t="shared" si="51"/>
        <v/>
      </c>
      <c r="DF26" s="76" t="str">
        <f t="shared" si="52"/>
        <v/>
      </c>
      <c r="DG26" s="76"/>
      <c r="DH26" s="76" t="str">
        <f t="shared" si="53"/>
        <v xml:space="preserve">0 menunjukkan pemahaman dalam </v>
      </c>
      <c r="DI26" s="76"/>
      <c r="DJ26" s="76"/>
      <c r="DK26" s="76" t="str">
        <f t="shared" si="54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1"/>
        <v xml:space="preserve">0 menunjukkan pemahaman dalam </v>
      </c>
      <c r="BD27" s="85" t="str">
        <f t="shared" si="2"/>
        <v xml:space="preserve">0 membutuhkan bimbingan dalam </v>
      </c>
      <c r="BE27" s="78"/>
      <c r="BF27" s="78"/>
      <c r="BG27" s="76"/>
      <c r="BH27" s="76" t="str">
        <f t="shared" si="3"/>
        <v/>
      </c>
      <c r="BI27" s="76" t="str">
        <f t="shared" si="4"/>
        <v/>
      </c>
      <c r="BJ27" s="76" t="str">
        <f t="shared" si="5"/>
        <v/>
      </c>
      <c r="BK27" s="76" t="str">
        <f t="shared" si="6"/>
        <v/>
      </c>
      <c r="BL27" s="76" t="str">
        <f t="shared" si="7"/>
        <v/>
      </c>
      <c r="BM27" s="76" t="str">
        <f t="shared" si="8"/>
        <v/>
      </c>
      <c r="BN27" s="76" t="str">
        <f t="shared" si="9"/>
        <v/>
      </c>
      <c r="BO27" s="76" t="str">
        <f t="shared" si="10"/>
        <v/>
      </c>
      <c r="BP27" s="76" t="str">
        <f t="shared" si="11"/>
        <v/>
      </c>
      <c r="BQ27" s="76" t="str">
        <f t="shared" si="12"/>
        <v/>
      </c>
      <c r="BR27" s="76" t="str">
        <f t="shared" si="13"/>
        <v/>
      </c>
      <c r="BS27" s="76" t="str">
        <f t="shared" si="14"/>
        <v/>
      </c>
      <c r="BT27" s="76" t="str">
        <f t="shared" si="15"/>
        <v/>
      </c>
      <c r="BU27" s="76" t="str">
        <f t="shared" si="16"/>
        <v/>
      </c>
      <c r="BV27" s="76" t="str">
        <f t="shared" si="17"/>
        <v/>
      </c>
      <c r="BW27" s="76" t="str">
        <f t="shared" si="18"/>
        <v/>
      </c>
      <c r="BX27" s="76" t="str">
        <f t="shared" si="19"/>
        <v/>
      </c>
      <c r="BY27" s="76" t="str">
        <f t="shared" si="20"/>
        <v/>
      </c>
      <c r="BZ27" s="76" t="str">
        <f t="shared" si="21"/>
        <v/>
      </c>
      <c r="CA27" s="76" t="str">
        <f t="shared" si="22"/>
        <v/>
      </c>
      <c r="CB27" s="76" t="str">
        <f t="shared" si="23"/>
        <v/>
      </c>
      <c r="CC27" s="76" t="str">
        <f t="shared" si="24"/>
        <v/>
      </c>
      <c r="CD27" s="76" t="str">
        <f t="shared" si="25"/>
        <v/>
      </c>
      <c r="CE27" s="76" t="str">
        <f t="shared" si="26"/>
        <v/>
      </c>
      <c r="CF27" s="76" t="str">
        <f t="shared" si="27"/>
        <v/>
      </c>
      <c r="CG27" s="76"/>
      <c r="CH27" s="76" t="str">
        <f t="shared" si="28"/>
        <v/>
      </c>
      <c r="CI27" s="76" t="str">
        <f t="shared" si="29"/>
        <v/>
      </c>
      <c r="CJ27" s="76" t="str">
        <f t="shared" si="30"/>
        <v/>
      </c>
      <c r="CK27" s="76" t="str">
        <f t="shared" si="31"/>
        <v/>
      </c>
      <c r="CL27" s="76" t="str">
        <f t="shared" si="32"/>
        <v/>
      </c>
      <c r="CM27" s="76" t="str">
        <f t="shared" si="33"/>
        <v/>
      </c>
      <c r="CN27" s="76" t="str">
        <f t="shared" si="34"/>
        <v/>
      </c>
      <c r="CO27" s="76" t="str">
        <f t="shared" si="35"/>
        <v/>
      </c>
      <c r="CP27" s="76" t="str">
        <f t="shared" si="36"/>
        <v/>
      </c>
      <c r="CQ27" s="76" t="str">
        <f t="shared" si="37"/>
        <v/>
      </c>
      <c r="CR27" s="76" t="str">
        <f t="shared" si="38"/>
        <v/>
      </c>
      <c r="CS27" s="76" t="str">
        <f t="shared" si="39"/>
        <v/>
      </c>
      <c r="CT27" s="76" t="str">
        <f t="shared" si="40"/>
        <v/>
      </c>
      <c r="CU27" s="76" t="str">
        <f t="shared" si="41"/>
        <v/>
      </c>
      <c r="CV27" s="76" t="str">
        <f t="shared" si="42"/>
        <v/>
      </c>
      <c r="CW27" s="76" t="str">
        <f t="shared" si="43"/>
        <v/>
      </c>
      <c r="CX27" s="76" t="str">
        <f t="shared" si="44"/>
        <v/>
      </c>
      <c r="CY27" s="76" t="str">
        <f t="shared" si="45"/>
        <v/>
      </c>
      <c r="CZ27" s="76" t="str">
        <f t="shared" si="46"/>
        <v/>
      </c>
      <c r="DA27" s="76" t="str">
        <f t="shared" si="47"/>
        <v/>
      </c>
      <c r="DB27" s="76" t="str">
        <f t="shared" si="48"/>
        <v/>
      </c>
      <c r="DC27" s="76" t="str">
        <f t="shared" si="49"/>
        <v/>
      </c>
      <c r="DD27" s="76" t="str">
        <f t="shared" si="50"/>
        <v/>
      </c>
      <c r="DE27" s="76" t="str">
        <f t="shared" si="51"/>
        <v/>
      </c>
      <c r="DF27" s="76" t="str">
        <f t="shared" si="52"/>
        <v/>
      </c>
      <c r="DG27" s="76"/>
      <c r="DH27" s="76" t="str">
        <f t="shared" si="53"/>
        <v xml:space="preserve">0 menunjukkan pemahaman dalam </v>
      </c>
      <c r="DI27" s="76"/>
      <c r="DJ27" s="76"/>
      <c r="DK27" s="76" t="str">
        <f t="shared" si="54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1"/>
        <v xml:space="preserve">0 menunjukkan pemahaman dalam </v>
      </c>
      <c r="BD28" s="85" t="str">
        <f t="shared" si="2"/>
        <v xml:space="preserve">0 membutuhkan bimbingan dalam </v>
      </c>
      <c r="BE28" s="78"/>
      <c r="BF28" s="78"/>
      <c r="BG28" s="76"/>
      <c r="BH28" s="76" t="str">
        <f t="shared" si="3"/>
        <v/>
      </c>
      <c r="BI28" s="76" t="str">
        <f t="shared" si="4"/>
        <v/>
      </c>
      <c r="BJ28" s="76" t="str">
        <f t="shared" si="5"/>
        <v/>
      </c>
      <c r="BK28" s="76" t="str">
        <f t="shared" si="6"/>
        <v/>
      </c>
      <c r="BL28" s="76" t="str">
        <f t="shared" si="7"/>
        <v/>
      </c>
      <c r="BM28" s="76" t="str">
        <f t="shared" si="8"/>
        <v/>
      </c>
      <c r="BN28" s="76" t="str">
        <f t="shared" si="9"/>
        <v/>
      </c>
      <c r="BO28" s="76" t="str">
        <f t="shared" si="10"/>
        <v/>
      </c>
      <c r="BP28" s="76" t="str">
        <f t="shared" si="11"/>
        <v/>
      </c>
      <c r="BQ28" s="76" t="str">
        <f t="shared" si="12"/>
        <v/>
      </c>
      <c r="BR28" s="76" t="str">
        <f t="shared" si="13"/>
        <v/>
      </c>
      <c r="BS28" s="76" t="str">
        <f t="shared" si="14"/>
        <v/>
      </c>
      <c r="BT28" s="76" t="str">
        <f t="shared" si="15"/>
        <v/>
      </c>
      <c r="BU28" s="76" t="str">
        <f t="shared" si="16"/>
        <v/>
      </c>
      <c r="BV28" s="76" t="str">
        <f t="shared" si="17"/>
        <v/>
      </c>
      <c r="BW28" s="76" t="str">
        <f t="shared" si="18"/>
        <v/>
      </c>
      <c r="BX28" s="76" t="str">
        <f t="shared" si="19"/>
        <v/>
      </c>
      <c r="BY28" s="76" t="str">
        <f t="shared" si="20"/>
        <v/>
      </c>
      <c r="BZ28" s="76" t="str">
        <f t="shared" si="21"/>
        <v/>
      </c>
      <c r="CA28" s="76" t="str">
        <f t="shared" si="22"/>
        <v/>
      </c>
      <c r="CB28" s="76" t="str">
        <f t="shared" si="23"/>
        <v/>
      </c>
      <c r="CC28" s="76" t="str">
        <f t="shared" si="24"/>
        <v/>
      </c>
      <c r="CD28" s="76" t="str">
        <f t="shared" si="25"/>
        <v/>
      </c>
      <c r="CE28" s="76" t="str">
        <f t="shared" si="26"/>
        <v/>
      </c>
      <c r="CF28" s="76" t="str">
        <f t="shared" si="27"/>
        <v/>
      </c>
      <c r="CG28" s="76"/>
      <c r="CH28" s="76" t="str">
        <f t="shared" si="28"/>
        <v/>
      </c>
      <c r="CI28" s="76" t="str">
        <f t="shared" si="29"/>
        <v/>
      </c>
      <c r="CJ28" s="76" t="str">
        <f t="shared" si="30"/>
        <v/>
      </c>
      <c r="CK28" s="76" t="str">
        <f t="shared" si="31"/>
        <v/>
      </c>
      <c r="CL28" s="76" t="str">
        <f t="shared" si="32"/>
        <v/>
      </c>
      <c r="CM28" s="76" t="str">
        <f t="shared" si="33"/>
        <v/>
      </c>
      <c r="CN28" s="76" t="str">
        <f t="shared" si="34"/>
        <v/>
      </c>
      <c r="CO28" s="76" t="str">
        <f t="shared" si="35"/>
        <v/>
      </c>
      <c r="CP28" s="76" t="str">
        <f t="shared" si="36"/>
        <v/>
      </c>
      <c r="CQ28" s="76" t="str">
        <f t="shared" si="37"/>
        <v/>
      </c>
      <c r="CR28" s="76" t="str">
        <f t="shared" si="38"/>
        <v/>
      </c>
      <c r="CS28" s="76" t="str">
        <f t="shared" si="39"/>
        <v/>
      </c>
      <c r="CT28" s="76" t="str">
        <f t="shared" si="40"/>
        <v/>
      </c>
      <c r="CU28" s="76" t="str">
        <f t="shared" si="41"/>
        <v/>
      </c>
      <c r="CV28" s="76" t="str">
        <f t="shared" si="42"/>
        <v/>
      </c>
      <c r="CW28" s="76" t="str">
        <f t="shared" si="43"/>
        <v/>
      </c>
      <c r="CX28" s="76" t="str">
        <f t="shared" si="44"/>
        <v/>
      </c>
      <c r="CY28" s="76" t="str">
        <f t="shared" si="45"/>
        <v/>
      </c>
      <c r="CZ28" s="76" t="str">
        <f t="shared" si="46"/>
        <v/>
      </c>
      <c r="DA28" s="76" t="str">
        <f t="shared" si="47"/>
        <v/>
      </c>
      <c r="DB28" s="76" t="str">
        <f t="shared" si="48"/>
        <v/>
      </c>
      <c r="DC28" s="76" t="str">
        <f t="shared" si="49"/>
        <v/>
      </c>
      <c r="DD28" s="76" t="str">
        <f t="shared" si="50"/>
        <v/>
      </c>
      <c r="DE28" s="76" t="str">
        <f t="shared" si="51"/>
        <v/>
      </c>
      <c r="DF28" s="76" t="str">
        <f t="shared" si="52"/>
        <v/>
      </c>
      <c r="DG28" s="76"/>
      <c r="DH28" s="76" t="str">
        <f t="shared" si="53"/>
        <v xml:space="preserve">0 menunjukkan pemahaman dalam </v>
      </c>
      <c r="DI28" s="76"/>
      <c r="DJ28" s="76"/>
      <c r="DK28" s="76" t="str">
        <f t="shared" si="54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1"/>
        <v xml:space="preserve">0 menunjukkan pemahaman dalam </v>
      </c>
      <c r="BD29" s="85" t="str">
        <f t="shared" si="2"/>
        <v xml:space="preserve">0 membutuhkan bimbingan dalam </v>
      </c>
      <c r="BE29" s="78"/>
      <c r="BF29" s="78"/>
      <c r="BG29" s="76"/>
      <c r="BH29" s="76" t="str">
        <f t="shared" si="3"/>
        <v/>
      </c>
      <c r="BI29" s="76" t="str">
        <f t="shared" si="4"/>
        <v/>
      </c>
      <c r="BJ29" s="76" t="str">
        <f t="shared" si="5"/>
        <v/>
      </c>
      <c r="BK29" s="76" t="str">
        <f t="shared" si="6"/>
        <v/>
      </c>
      <c r="BL29" s="76" t="str">
        <f t="shared" si="7"/>
        <v/>
      </c>
      <c r="BM29" s="76" t="str">
        <f t="shared" si="8"/>
        <v/>
      </c>
      <c r="BN29" s="76" t="str">
        <f t="shared" si="9"/>
        <v/>
      </c>
      <c r="BO29" s="76" t="str">
        <f t="shared" si="10"/>
        <v/>
      </c>
      <c r="BP29" s="76" t="str">
        <f t="shared" si="11"/>
        <v/>
      </c>
      <c r="BQ29" s="76" t="str">
        <f t="shared" si="12"/>
        <v/>
      </c>
      <c r="BR29" s="76" t="str">
        <f t="shared" si="13"/>
        <v/>
      </c>
      <c r="BS29" s="76" t="str">
        <f t="shared" si="14"/>
        <v/>
      </c>
      <c r="BT29" s="76" t="str">
        <f t="shared" si="15"/>
        <v/>
      </c>
      <c r="BU29" s="76" t="str">
        <f t="shared" si="16"/>
        <v/>
      </c>
      <c r="BV29" s="76" t="str">
        <f t="shared" si="17"/>
        <v/>
      </c>
      <c r="BW29" s="76" t="str">
        <f t="shared" si="18"/>
        <v/>
      </c>
      <c r="BX29" s="76" t="str">
        <f t="shared" si="19"/>
        <v/>
      </c>
      <c r="BY29" s="76" t="str">
        <f t="shared" si="20"/>
        <v/>
      </c>
      <c r="BZ29" s="76" t="str">
        <f t="shared" si="21"/>
        <v/>
      </c>
      <c r="CA29" s="76" t="str">
        <f t="shared" si="22"/>
        <v/>
      </c>
      <c r="CB29" s="76" t="str">
        <f t="shared" si="23"/>
        <v/>
      </c>
      <c r="CC29" s="76" t="str">
        <f t="shared" si="24"/>
        <v/>
      </c>
      <c r="CD29" s="76" t="str">
        <f t="shared" si="25"/>
        <v/>
      </c>
      <c r="CE29" s="76" t="str">
        <f t="shared" si="26"/>
        <v/>
      </c>
      <c r="CF29" s="76" t="str">
        <f t="shared" si="27"/>
        <v/>
      </c>
      <c r="CG29" s="76"/>
      <c r="CH29" s="76" t="str">
        <f t="shared" si="28"/>
        <v/>
      </c>
      <c r="CI29" s="76" t="str">
        <f t="shared" si="29"/>
        <v/>
      </c>
      <c r="CJ29" s="76" t="str">
        <f t="shared" si="30"/>
        <v/>
      </c>
      <c r="CK29" s="76" t="str">
        <f t="shared" si="31"/>
        <v/>
      </c>
      <c r="CL29" s="76" t="str">
        <f t="shared" si="32"/>
        <v/>
      </c>
      <c r="CM29" s="76" t="str">
        <f t="shared" si="33"/>
        <v/>
      </c>
      <c r="CN29" s="76" t="str">
        <f t="shared" si="34"/>
        <v/>
      </c>
      <c r="CO29" s="76" t="str">
        <f t="shared" si="35"/>
        <v/>
      </c>
      <c r="CP29" s="76" t="str">
        <f t="shared" si="36"/>
        <v/>
      </c>
      <c r="CQ29" s="76" t="str">
        <f t="shared" si="37"/>
        <v/>
      </c>
      <c r="CR29" s="76" t="str">
        <f t="shared" si="38"/>
        <v/>
      </c>
      <c r="CS29" s="76" t="str">
        <f t="shared" si="39"/>
        <v/>
      </c>
      <c r="CT29" s="76" t="str">
        <f t="shared" si="40"/>
        <v/>
      </c>
      <c r="CU29" s="76" t="str">
        <f t="shared" si="41"/>
        <v/>
      </c>
      <c r="CV29" s="76" t="str">
        <f t="shared" si="42"/>
        <v/>
      </c>
      <c r="CW29" s="76" t="str">
        <f t="shared" si="43"/>
        <v/>
      </c>
      <c r="CX29" s="76" t="str">
        <f t="shared" si="44"/>
        <v/>
      </c>
      <c r="CY29" s="76" t="str">
        <f t="shared" si="45"/>
        <v/>
      </c>
      <c r="CZ29" s="76" t="str">
        <f t="shared" si="46"/>
        <v/>
      </c>
      <c r="DA29" s="76" t="str">
        <f t="shared" si="47"/>
        <v/>
      </c>
      <c r="DB29" s="76" t="str">
        <f t="shared" si="48"/>
        <v/>
      </c>
      <c r="DC29" s="76" t="str">
        <f t="shared" si="49"/>
        <v/>
      </c>
      <c r="DD29" s="76" t="str">
        <f t="shared" si="50"/>
        <v/>
      </c>
      <c r="DE29" s="76" t="str">
        <f t="shared" si="51"/>
        <v/>
      </c>
      <c r="DF29" s="76" t="str">
        <f t="shared" si="52"/>
        <v/>
      </c>
      <c r="DG29" s="76"/>
      <c r="DH29" s="76" t="str">
        <f t="shared" si="53"/>
        <v xml:space="preserve">0 menunjukkan pemahaman dalam </v>
      </c>
      <c r="DI29" s="76"/>
      <c r="DJ29" s="76"/>
      <c r="DK29" s="76" t="str">
        <f t="shared" si="54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1"/>
        <v xml:space="preserve">0 menunjukkan pemahaman dalam </v>
      </c>
      <c r="BD30" s="85" t="str">
        <f t="shared" si="2"/>
        <v xml:space="preserve">0 membutuhkan bimbingan dalam </v>
      </c>
      <c r="BE30" s="78"/>
      <c r="BF30" s="78"/>
      <c r="BG30" s="76"/>
      <c r="BH30" s="76" t="str">
        <f t="shared" si="3"/>
        <v/>
      </c>
      <c r="BI30" s="76" t="str">
        <f t="shared" si="4"/>
        <v/>
      </c>
      <c r="BJ30" s="76" t="str">
        <f t="shared" si="5"/>
        <v/>
      </c>
      <c r="BK30" s="76" t="str">
        <f t="shared" si="6"/>
        <v/>
      </c>
      <c r="BL30" s="76" t="str">
        <f t="shared" si="7"/>
        <v/>
      </c>
      <c r="BM30" s="76" t="str">
        <f t="shared" si="8"/>
        <v/>
      </c>
      <c r="BN30" s="76" t="str">
        <f t="shared" si="9"/>
        <v/>
      </c>
      <c r="BO30" s="76" t="str">
        <f t="shared" si="10"/>
        <v/>
      </c>
      <c r="BP30" s="76" t="str">
        <f t="shared" si="11"/>
        <v/>
      </c>
      <c r="BQ30" s="76" t="str">
        <f t="shared" si="12"/>
        <v/>
      </c>
      <c r="BR30" s="76" t="str">
        <f t="shared" si="13"/>
        <v/>
      </c>
      <c r="BS30" s="76" t="str">
        <f t="shared" si="14"/>
        <v/>
      </c>
      <c r="BT30" s="76" t="str">
        <f t="shared" si="15"/>
        <v/>
      </c>
      <c r="BU30" s="76" t="str">
        <f t="shared" si="16"/>
        <v/>
      </c>
      <c r="BV30" s="76" t="str">
        <f t="shared" si="17"/>
        <v/>
      </c>
      <c r="BW30" s="76" t="str">
        <f t="shared" si="18"/>
        <v/>
      </c>
      <c r="BX30" s="76" t="str">
        <f t="shared" si="19"/>
        <v/>
      </c>
      <c r="BY30" s="76" t="str">
        <f t="shared" si="20"/>
        <v/>
      </c>
      <c r="BZ30" s="76" t="str">
        <f t="shared" si="21"/>
        <v/>
      </c>
      <c r="CA30" s="76" t="str">
        <f t="shared" si="22"/>
        <v/>
      </c>
      <c r="CB30" s="76" t="str">
        <f t="shared" si="23"/>
        <v/>
      </c>
      <c r="CC30" s="76" t="str">
        <f t="shared" si="24"/>
        <v/>
      </c>
      <c r="CD30" s="76" t="str">
        <f t="shared" si="25"/>
        <v/>
      </c>
      <c r="CE30" s="76" t="str">
        <f t="shared" si="26"/>
        <v/>
      </c>
      <c r="CF30" s="76" t="str">
        <f t="shared" si="27"/>
        <v/>
      </c>
      <c r="CG30" s="76"/>
      <c r="CH30" s="76" t="str">
        <f t="shared" si="28"/>
        <v/>
      </c>
      <c r="CI30" s="76" t="str">
        <f t="shared" si="29"/>
        <v/>
      </c>
      <c r="CJ30" s="76" t="str">
        <f t="shared" si="30"/>
        <v/>
      </c>
      <c r="CK30" s="76" t="str">
        <f t="shared" si="31"/>
        <v/>
      </c>
      <c r="CL30" s="76" t="str">
        <f t="shared" si="32"/>
        <v/>
      </c>
      <c r="CM30" s="76" t="str">
        <f t="shared" si="33"/>
        <v/>
      </c>
      <c r="CN30" s="76" t="str">
        <f t="shared" si="34"/>
        <v/>
      </c>
      <c r="CO30" s="76" t="str">
        <f t="shared" si="35"/>
        <v/>
      </c>
      <c r="CP30" s="76" t="str">
        <f t="shared" si="36"/>
        <v/>
      </c>
      <c r="CQ30" s="76" t="str">
        <f t="shared" si="37"/>
        <v/>
      </c>
      <c r="CR30" s="76" t="str">
        <f t="shared" si="38"/>
        <v/>
      </c>
      <c r="CS30" s="76" t="str">
        <f t="shared" si="39"/>
        <v/>
      </c>
      <c r="CT30" s="76" t="str">
        <f t="shared" si="40"/>
        <v/>
      </c>
      <c r="CU30" s="76" t="str">
        <f t="shared" si="41"/>
        <v/>
      </c>
      <c r="CV30" s="76" t="str">
        <f t="shared" si="42"/>
        <v/>
      </c>
      <c r="CW30" s="76" t="str">
        <f t="shared" si="43"/>
        <v/>
      </c>
      <c r="CX30" s="76" t="str">
        <f t="shared" si="44"/>
        <v/>
      </c>
      <c r="CY30" s="76" t="str">
        <f t="shared" si="45"/>
        <v/>
      </c>
      <c r="CZ30" s="76" t="str">
        <f t="shared" si="46"/>
        <v/>
      </c>
      <c r="DA30" s="76" t="str">
        <f t="shared" si="47"/>
        <v/>
      </c>
      <c r="DB30" s="76" t="str">
        <f t="shared" si="48"/>
        <v/>
      </c>
      <c r="DC30" s="76" t="str">
        <f t="shared" si="49"/>
        <v/>
      </c>
      <c r="DD30" s="76" t="str">
        <f t="shared" si="50"/>
        <v/>
      </c>
      <c r="DE30" s="76" t="str">
        <f t="shared" si="51"/>
        <v/>
      </c>
      <c r="DF30" s="76" t="str">
        <f t="shared" si="52"/>
        <v/>
      </c>
      <c r="DG30" s="76"/>
      <c r="DH30" s="76" t="str">
        <f t="shared" si="53"/>
        <v xml:space="preserve">0 menunjukkan pemahaman dalam </v>
      </c>
      <c r="DI30" s="76"/>
      <c r="DJ30" s="76"/>
      <c r="DK30" s="76" t="str">
        <f t="shared" si="54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1"/>
        <v xml:space="preserve">0 menunjukkan pemahaman dalam </v>
      </c>
      <c r="BD31" s="85" t="str">
        <f t="shared" si="2"/>
        <v xml:space="preserve">0 membutuhkan bimbingan dalam </v>
      </c>
      <c r="BE31" s="78"/>
      <c r="BF31" s="78"/>
      <c r="BG31" s="76"/>
      <c r="BH31" s="76" t="str">
        <f t="shared" si="3"/>
        <v/>
      </c>
      <c r="BI31" s="76" t="str">
        <f t="shared" si="4"/>
        <v/>
      </c>
      <c r="BJ31" s="76" t="str">
        <f t="shared" si="5"/>
        <v/>
      </c>
      <c r="BK31" s="76" t="str">
        <f t="shared" si="6"/>
        <v/>
      </c>
      <c r="BL31" s="76" t="str">
        <f t="shared" si="7"/>
        <v/>
      </c>
      <c r="BM31" s="76" t="str">
        <f t="shared" si="8"/>
        <v/>
      </c>
      <c r="BN31" s="76" t="str">
        <f t="shared" si="9"/>
        <v/>
      </c>
      <c r="BO31" s="76" t="str">
        <f t="shared" si="10"/>
        <v/>
      </c>
      <c r="BP31" s="76" t="str">
        <f t="shared" si="11"/>
        <v/>
      </c>
      <c r="BQ31" s="76" t="str">
        <f t="shared" si="12"/>
        <v/>
      </c>
      <c r="BR31" s="76" t="str">
        <f t="shared" si="13"/>
        <v/>
      </c>
      <c r="BS31" s="76" t="str">
        <f t="shared" si="14"/>
        <v/>
      </c>
      <c r="BT31" s="76" t="str">
        <f t="shared" si="15"/>
        <v/>
      </c>
      <c r="BU31" s="76" t="str">
        <f t="shared" si="16"/>
        <v/>
      </c>
      <c r="BV31" s="76" t="str">
        <f t="shared" si="17"/>
        <v/>
      </c>
      <c r="BW31" s="76" t="str">
        <f t="shared" si="18"/>
        <v/>
      </c>
      <c r="BX31" s="76" t="str">
        <f t="shared" si="19"/>
        <v/>
      </c>
      <c r="BY31" s="76" t="str">
        <f t="shared" si="20"/>
        <v/>
      </c>
      <c r="BZ31" s="76" t="str">
        <f t="shared" si="21"/>
        <v/>
      </c>
      <c r="CA31" s="76" t="str">
        <f t="shared" si="22"/>
        <v/>
      </c>
      <c r="CB31" s="76" t="str">
        <f t="shared" si="23"/>
        <v/>
      </c>
      <c r="CC31" s="76" t="str">
        <f t="shared" si="24"/>
        <v/>
      </c>
      <c r="CD31" s="76" t="str">
        <f t="shared" si="25"/>
        <v/>
      </c>
      <c r="CE31" s="76" t="str">
        <f t="shared" si="26"/>
        <v/>
      </c>
      <c r="CF31" s="76" t="str">
        <f t="shared" si="27"/>
        <v/>
      </c>
      <c r="CG31" s="76"/>
      <c r="CH31" s="76" t="str">
        <f t="shared" si="28"/>
        <v/>
      </c>
      <c r="CI31" s="76" t="str">
        <f t="shared" si="29"/>
        <v/>
      </c>
      <c r="CJ31" s="76" t="str">
        <f t="shared" si="30"/>
        <v/>
      </c>
      <c r="CK31" s="76" t="str">
        <f t="shared" si="31"/>
        <v/>
      </c>
      <c r="CL31" s="76" t="str">
        <f t="shared" si="32"/>
        <v/>
      </c>
      <c r="CM31" s="76" t="str">
        <f t="shared" si="33"/>
        <v/>
      </c>
      <c r="CN31" s="76" t="str">
        <f t="shared" si="34"/>
        <v/>
      </c>
      <c r="CO31" s="76" t="str">
        <f t="shared" si="35"/>
        <v/>
      </c>
      <c r="CP31" s="76" t="str">
        <f t="shared" si="36"/>
        <v/>
      </c>
      <c r="CQ31" s="76" t="str">
        <f t="shared" si="37"/>
        <v/>
      </c>
      <c r="CR31" s="76" t="str">
        <f t="shared" si="38"/>
        <v/>
      </c>
      <c r="CS31" s="76" t="str">
        <f t="shared" si="39"/>
        <v/>
      </c>
      <c r="CT31" s="76" t="str">
        <f t="shared" si="40"/>
        <v/>
      </c>
      <c r="CU31" s="76" t="str">
        <f t="shared" si="41"/>
        <v/>
      </c>
      <c r="CV31" s="76" t="str">
        <f t="shared" si="42"/>
        <v/>
      </c>
      <c r="CW31" s="76" t="str">
        <f t="shared" si="43"/>
        <v/>
      </c>
      <c r="CX31" s="76" t="str">
        <f t="shared" si="44"/>
        <v/>
      </c>
      <c r="CY31" s="76" t="str">
        <f t="shared" si="45"/>
        <v/>
      </c>
      <c r="CZ31" s="76" t="str">
        <f t="shared" si="46"/>
        <v/>
      </c>
      <c r="DA31" s="76" t="str">
        <f t="shared" si="47"/>
        <v/>
      </c>
      <c r="DB31" s="76" t="str">
        <f t="shared" si="48"/>
        <v/>
      </c>
      <c r="DC31" s="76" t="str">
        <f t="shared" si="49"/>
        <v/>
      </c>
      <c r="DD31" s="76" t="str">
        <f t="shared" si="50"/>
        <v/>
      </c>
      <c r="DE31" s="76" t="str">
        <f t="shared" si="51"/>
        <v/>
      </c>
      <c r="DF31" s="76" t="str">
        <f t="shared" si="52"/>
        <v/>
      </c>
      <c r="DG31" s="76"/>
      <c r="DH31" s="76" t="str">
        <f t="shared" si="53"/>
        <v xml:space="preserve">0 menunjukkan pemahaman dalam </v>
      </c>
      <c r="DI31" s="76"/>
      <c r="DJ31" s="76"/>
      <c r="DK31" s="76" t="str">
        <f t="shared" si="54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ref="BC32:BC42" si="55">DH32</f>
        <v xml:space="preserve">0 menunjukkan pemahaman dalam </v>
      </c>
      <c r="BD32" s="85" t="str">
        <f t="shared" ref="BD32:BD42" si="56">DK32</f>
        <v xml:space="preserve">0 membutuhkan bimbingan dalam </v>
      </c>
      <c r="BE32" s="78"/>
      <c r="BF32" s="78"/>
      <c r="BG32" s="76"/>
      <c r="BH32" s="76" t="str">
        <f t="shared" ref="BH32:BH42" si="57">IF(AND(E32=1,F32=1),E$10&amp;", ","")</f>
        <v/>
      </c>
      <c r="BI32" s="76" t="str">
        <f t="shared" ref="BI32:BI42" si="58">IF(AND(G32=1,H32=1),BI$10&amp;", ","")</f>
        <v/>
      </c>
      <c r="BJ32" s="76" t="str">
        <f t="shared" ref="BJ32:BJ42" si="59">IF(AND(I32=1,J32=1),BJ$10&amp;", ","")</f>
        <v/>
      </c>
      <c r="BK32" s="76" t="str">
        <f t="shared" ref="BK32:BK42" si="60">IF(AND(K32=1,L32=1),BK$10&amp;", ","")</f>
        <v/>
      </c>
      <c r="BL32" s="76" t="str">
        <f t="shared" ref="BL32:BL42" si="61">IF(AND(M32=1,N32=1),BL$10&amp;", ","")</f>
        <v/>
      </c>
      <c r="BM32" s="76" t="str">
        <f t="shared" ref="BM32:BM42" si="62">IF(AND(O32=P32=1),BM$10&amp;", ","")</f>
        <v/>
      </c>
      <c r="BN32" s="76" t="str">
        <f t="shared" ref="BN32:BN42" si="63">IF(AND(Q32=1,R32=1),BN$10&amp;", ","")</f>
        <v/>
      </c>
      <c r="BO32" s="76" t="str">
        <f t="shared" ref="BO32:BO42" si="64">IF(AND(S32=1,T32=1),BO$10&amp;", ","")</f>
        <v/>
      </c>
      <c r="BP32" s="76" t="str">
        <f t="shared" ref="BP32:BP42" si="65">IF(AND(U32=1,V32=1),BP$10&amp;", ","")</f>
        <v/>
      </c>
      <c r="BQ32" s="76" t="str">
        <f t="shared" ref="BQ32:BQ42" si="66">IF(AND(W32=1,X32=1),BQ$10&amp;", ","")</f>
        <v/>
      </c>
      <c r="BR32" s="76" t="str">
        <f t="shared" ref="BR32:BR42" si="67">IF(AND(Y32=1,Z32=1),BR$10&amp;", ","")</f>
        <v/>
      </c>
      <c r="BS32" s="76" t="str">
        <f t="shared" ref="BS32:BS42" si="68">IF(AND(AA32=1,AB32=1),BS$10&amp;", ","")</f>
        <v/>
      </c>
      <c r="BT32" s="76" t="str">
        <f t="shared" ref="BT32:BT42" si="69">IF(AND(AC32=1,AD32=1),BT$10&amp;", ","")</f>
        <v/>
      </c>
      <c r="BU32" s="76" t="str">
        <f t="shared" ref="BU32:BU42" si="70">IF(AND(AE32=1,AF32=1),BU$10&amp;", ","")</f>
        <v/>
      </c>
      <c r="BV32" s="76" t="str">
        <f t="shared" ref="BV32:BV42" si="71">IF(AND(AG32=1,AH32=1),BV$10&amp;", ","")</f>
        <v/>
      </c>
      <c r="BW32" s="76" t="str">
        <f t="shared" ref="BW32:BW42" si="72">IF(AND(AI32=1,AJ32=1),BW$10&amp;", ","")</f>
        <v/>
      </c>
      <c r="BX32" s="76" t="str">
        <f t="shared" ref="BX32:BX42" si="73">IF(AND(AK32=1,AL32=1),BX$10&amp;", ","")</f>
        <v/>
      </c>
      <c r="BY32" s="76" t="str">
        <f t="shared" ref="BY32:BY42" si="74">IF(AND(AM32=1,AN32=1),BY$10&amp;", ","")</f>
        <v/>
      </c>
      <c r="BZ32" s="76" t="str">
        <f t="shared" ref="BZ32:BZ42" si="75">IF(AND(AO32=AP32=1),BZ$10&amp;", ","")</f>
        <v/>
      </c>
      <c r="CA32" s="76" t="str">
        <f t="shared" ref="CA32:CA42" si="76">IF(AND(AQ32=1,AR32=1),CA$10&amp;", ","")</f>
        <v/>
      </c>
      <c r="CB32" s="76" t="str">
        <f t="shared" ref="CB32:CB42" si="77">IF(AND(AS32=1,AT32=1),CB$10&amp;", ","")</f>
        <v/>
      </c>
      <c r="CC32" s="76" t="str">
        <f t="shared" ref="CC32:CC42" si="78">IF(AND(AU32=1,AV32=1),CC$10&amp;", ","")</f>
        <v/>
      </c>
      <c r="CD32" s="76" t="str">
        <f t="shared" ref="CD32:CD42" si="79">IF(AND(AW32=1,AX32=1),CD$10&amp;", ","")</f>
        <v/>
      </c>
      <c r="CE32" s="76" t="str">
        <f t="shared" ref="CE32:CE42" si="80">IF(AND(AY32=1,AZ32=1),CE$10&amp;", ","")</f>
        <v/>
      </c>
      <c r="CF32" s="76" t="str">
        <f t="shared" ref="CF32:CF42" si="81">IF(AND(BA32=1,BB32=1),CF$10&amp;", ","")</f>
        <v/>
      </c>
      <c r="CG32" s="76"/>
      <c r="CH32" s="76" t="str">
        <f t="shared" ref="CH32:CH42" si="82">IF(AND(E32=1,F32=0),CH$10&amp;", ","")</f>
        <v/>
      </c>
      <c r="CI32" s="76" t="str">
        <f t="shared" ref="CI32:CI42" si="83">IF(AND(G32=1,H32=0),CI$10&amp;", ","")</f>
        <v/>
      </c>
      <c r="CJ32" s="76" t="str">
        <f t="shared" ref="CJ32:CJ42" si="84">IF(AND(I32=1,J32=0),CJ$10&amp;", ","")</f>
        <v/>
      </c>
      <c r="CK32" s="76" t="str">
        <f t="shared" ref="CK32:CK42" si="85">IF(AND(K32=1,L32=0),CK$10&amp;", ","")</f>
        <v/>
      </c>
      <c r="CL32" s="76" t="str">
        <f t="shared" ref="CL32:CL42" si="86">IF(AND(M32=1,N32=0),CL$10&amp;", ","")</f>
        <v/>
      </c>
      <c r="CM32" s="76" t="str">
        <f t="shared" ref="CM32:CM42" si="87">IF(AND(O32=1,P32=0),CM$10&amp;", ","")</f>
        <v/>
      </c>
      <c r="CN32" s="76" t="str">
        <f t="shared" ref="CN32:CN42" si="88">IF(AND(Q32=1,R32=0),CN$10&amp;", ","")</f>
        <v/>
      </c>
      <c r="CO32" s="76" t="str">
        <f t="shared" ref="CO32:CO42" si="89">IF(AND(S32=1,T32=0),CO$10&amp;", ","")</f>
        <v/>
      </c>
      <c r="CP32" s="76" t="str">
        <f t="shared" ref="CP32:CP42" si="90">IF(AND(U32=1,V32=0),CP$10&amp;", ","")</f>
        <v/>
      </c>
      <c r="CQ32" s="76" t="str">
        <f t="shared" ref="CQ32:CQ42" si="91">IF(AND(W32=1,X32=0),CQ$10&amp;", ","")</f>
        <v/>
      </c>
      <c r="CR32" s="76" t="str">
        <f t="shared" ref="CR32:CR42" si="92">IF(AND(Y32=1,Z32=0),CR$10&amp;", ","")</f>
        <v/>
      </c>
      <c r="CS32" s="76" t="str">
        <f t="shared" ref="CS32:CS42" si="93">IF(AND(AA32=1,AB32=0),CS$10&amp;", ","")</f>
        <v/>
      </c>
      <c r="CT32" s="76" t="str">
        <f t="shared" ref="CT32:CT42" si="94">IF(AND(AC32=AD32=0),CT$10&amp;", ","")</f>
        <v/>
      </c>
      <c r="CU32" s="76" t="str">
        <f t="shared" ref="CU32:CU42" si="95">IF(AND(AE32=1,AF32=0),CU$10&amp;", ","")</f>
        <v/>
      </c>
      <c r="CV32" s="76" t="str">
        <f t="shared" ref="CV32:CV42" si="96">IF(AND(AG32=1,AH32=0),CV$10&amp;", ","")</f>
        <v/>
      </c>
      <c r="CW32" s="76" t="str">
        <f t="shared" ref="CW32:CW42" si="97">IF(AND(AI32=1,AJ32=0),CW$10&amp;", ","")</f>
        <v/>
      </c>
      <c r="CX32" s="76" t="str">
        <f t="shared" ref="CX32:CX42" si="98">IF(AND(AK32=1,AL32=0),CX$10&amp;", ","")</f>
        <v/>
      </c>
      <c r="CY32" s="76" t="str">
        <f t="shared" ref="CY32:CY42" si="99">IF(AND(AM32=1,AN32=0),CY$10&amp;", ","")</f>
        <v/>
      </c>
      <c r="CZ32" s="76" t="str">
        <f t="shared" ref="CZ32:CZ42" si="100">IF(AND(AO32=1,AP32=0),CZ$10&amp;", ","")</f>
        <v/>
      </c>
      <c r="DA32" s="76" t="str">
        <f t="shared" ref="DA32:DA42" si="101">IF(AND(AQ32=1,AR32=0),DA$10&amp;", ","")</f>
        <v/>
      </c>
      <c r="DB32" s="76" t="str">
        <f t="shared" ref="DB32:DB42" si="102">IF(AND(AS32=1,AT32=0),DB$10&amp;", ","")</f>
        <v/>
      </c>
      <c r="DC32" s="76" t="str">
        <f t="shared" ref="DC32:DC42" si="103">IF(AND(AU32=1,AV32=0),DC$10&amp;", ","")</f>
        <v/>
      </c>
      <c r="DD32" s="76" t="str">
        <f t="shared" ref="DD32:DD42" si="104">IF(AND(AW32=1,AX32=0),DD$10&amp;", ","")</f>
        <v/>
      </c>
      <c r="DE32" s="76" t="str">
        <f t="shared" ref="DE32:DE42" si="105">IF(AND(AY32=1,AZ32=0),DE$10&amp;", ","")</f>
        <v/>
      </c>
      <c r="DF32" s="76" t="str">
        <f t="shared" ref="DF32:DF42" si="106">IF(AND(AD32=1,BA32=0),BB$10&amp;", ","")</f>
        <v/>
      </c>
      <c r="DG32" s="76"/>
      <c r="DH32" s="76" t="str">
        <f t="shared" ref="DH32:DH42" si="107">PROPER(D32)&amp;" menunjukkan pemahaman dalam "&amp;BH32&amp;BI32&amp;BJ32&amp;BK32&amp;BL32&amp;BM32&amp;BN32&amp;BO32&amp;BP32&amp;BQ32&amp;BR32&amp;BS32&amp;BT32&amp;BU32&amp;BV32&amp;BW32&amp;BX32&amp;BY32&amp;BZ32&amp;CA32&amp;CB32&amp;CC32&amp;CD32&amp;CE32&amp;CF32</f>
        <v xml:space="preserve">0 menunjukkan pemahaman dalam </v>
      </c>
      <c r="DI32" s="76"/>
      <c r="DJ32" s="76"/>
      <c r="DK32" s="76" t="str">
        <f t="shared" ref="DK32:DK42" si="108">PROPER(D32)&amp;" membutuhkan bimbingan dalam "&amp;CH32&amp;CI32&amp;CJ32&amp;CK32&amp;CL32&amp;CM32&amp;CN32&amp;CO32&amp;CP32&amp;CQ32&amp;CR32&amp;CS32&amp;CT32&amp;CU32&amp;CV32&amp;CW32&amp;CX32&amp;CY32&amp;CZ32&amp;DA32&amp;DB32&amp;DC32&amp;DD32&amp;DE32&amp;DF32</f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55"/>
        <v xml:space="preserve">0 menunjukkan pemahaman dalam </v>
      </c>
      <c r="BD33" s="85" t="str">
        <f t="shared" si="56"/>
        <v xml:space="preserve">0 membutuhkan bimbingan dalam </v>
      </c>
      <c r="BE33" s="78"/>
      <c r="BF33" s="78"/>
      <c r="BG33" s="76"/>
      <c r="BH33" s="76" t="str">
        <f t="shared" si="57"/>
        <v/>
      </c>
      <c r="BI33" s="76" t="str">
        <f t="shared" si="58"/>
        <v/>
      </c>
      <c r="BJ33" s="76" t="str">
        <f t="shared" si="59"/>
        <v/>
      </c>
      <c r="BK33" s="76" t="str">
        <f t="shared" si="60"/>
        <v/>
      </c>
      <c r="BL33" s="76" t="str">
        <f t="shared" si="61"/>
        <v/>
      </c>
      <c r="BM33" s="76" t="str">
        <f t="shared" si="62"/>
        <v/>
      </c>
      <c r="BN33" s="76" t="str">
        <f t="shared" si="63"/>
        <v/>
      </c>
      <c r="BO33" s="76" t="str">
        <f t="shared" si="64"/>
        <v/>
      </c>
      <c r="BP33" s="76" t="str">
        <f t="shared" si="65"/>
        <v/>
      </c>
      <c r="BQ33" s="76" t="str">
        <f t="shared" si="66"/>
        <v/>
      </c>
      <c r="BR33" s="76" t="str">
        <f t="shared" si="67"/>
        <v/>
      </c>
      <c r="BS33" s="76" t="str">
        <f t="shared" si="68"/>
        <v/>
      </c>
      <c r="BT33" s="76" t="str">
        <f t="shared" si="69"/>
        <v/>
      </c>
      <c r="BU33" s="76" t="str">
        <f t="shared" si="70"/>
        <v/>
      </c>
      <c r="BV33" s="76" t="str">
        <f t="shared" si="71"/>
        <v/>
      </c>
      <c r="BW33" s="76" t="str">
        <f t="shared" si="72"/>
        <v/>
      </c>
      <c r="BX33" s="76" t="str">
        <f t="shared" si="73"/>
        <v/>
      </c>
      <c r="BY33" s="76" t="str">
        <f t="shared" si="74"/>
        <v/>
      </c>
      <c r="BZ33" s="76" t="str">
        <f t="shared" si="75"/>
        <v/>
      </c>
      <c r="CA33" s="76" t="str">
        <f t="shared" si="76"/>
        <v/>
      </c>
      <c r="CB33" s="76" t="str">
        <f t="shared" si="77"/>
        <v/>
      </c>
      <c r="CC33" s="76" t="str">
        <f t="shared" si="78"/>
        <v/>
      </c>
      <c r="CD33" s="76" t="str">
        <f t="shared" si="79"/>
        <v/>
      </c>
      <c r="CE33" s="76" t="str">
        <f t="shared" si="80"/>
        <v/>
      </c>
      <c r="CF33" s="76" t="str">
        <f t="shared" si="81"/>
        <v/>
      </c>
      <c r="CG33" s="76"/>
      <c r="CH33" s="76" t="str">
        <f t="shared" si="82"/>
        <v/>
      </c>
      <c r="CI33" s="76" t="str">
        <f t="shared" si="83"/>
        <v/>
      </c>
      <c r="CJ33" s="76" t="str">
        <f t="shared" si="84"/>
        <v/>
      </c>
      <c r="CK33" s="76" t="str">
        <f t="shared" si="85"/>
        <v/>
      </c>
      <c r="CL33" s="76" t="str">
        <f t="shared" si="86"/>
        <v/>
      </c>
      <c r="CM33" s="76" t="str">
        <f t="shared" si="87"/>
        <v/>
      </c>
      <c r="CN33" s="76" t="str">
        <f t="shared" si="88"/>
        <v/>
      </c>
      <c r="CO33" s="76" t="str">
        <f t="shared" si="89"/>
        <v/>
      </c>
      <c r="CP33" s="76" t="str">
        <f t="shared" si="90"/>
        <v/>
      </c>
      <c r="CQ33" s="76" t="str">
        <f t="shared" si="91"/>
        <v/>
      </c>
      <c r="CR33" s="76" t="str">
        <f t="shared" si="92"/>
        <v/>
      </c>
      <c r="CS33" s="76" t="str">
        <f t="shared" si="93"/>
        <v/>
      </c>
      <c r="CT33" s="76" t="str">
        <f t="shared" si="94"/>
        <v/>
      </c>
      <c r="CU33" s="76" t="str">
        <f t="shared" si="95"/>
        <v/>
      </c>
      <c r="CV33" s="76" t="str">
        <f t="shared" si="96"/>
        <v/>
      </c>
      <c r="CW33" s="76" t="str">
        <f t="shared" si="97"/>
        <v/>
      </c>
      <c r="CX33" s="76" t="str">
        <f t="shared" si="98"/>
        <v/>
      </c>
      <c r="CY33" s="76" t="str">
        <f t="shared" si="99"/>
        <v/>
      </c>
      <c r="CZ33" s="76" t="str">
        <f t="shared" si="100"/>
        <v/>
      </c>
      <c r="DA33" s="76" t="str">
        <f t="shared" si="101"/>
        <v/>
      </c>
      <c r="DB33" s="76" t="str">
        <f t="shared" si="102"/>
        <v/>
      </c>
      <c r="DC33" s="76" t="str">
        <f t="shared" si="103"/>
        <v/>
      </c>
      <c r="DD33" s="76" t="str">
        <f t="shared" si="104"/>
        <v/>
      </c>
      <c r="DE33" s="76" t="str">
        <f t="shared" si="105"/>
        <v/>
      </c>
      <c r="DF33" s="76" t="str">
        <f t="shared" si="106"/>
        <v/>
      </c>
      <c r="DG33" s="76"/>
      <c r="DH33" s="76" t="str">
        <f t="shared" si="107"/>
        <v xml:space="preserve">0 menunjukkan pemahaman dalam </v>
      </c>
      <c r="DI33" s="76"/>
      <c r="DJ33" s="76"/>
      <c r="DK33" s="76" t="str">
        <f t="shared" si="108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55"/>
        <v xml:space="preserve">0 menunjukkan pemahaman dalam </v>
      </c>
      <c r="BD34" s="85" t="str">
        <f t="shared" si="56"/>
        <v xml:space="preserve">0 membutuhkan bimbingan dalam </v>
      </c>
      <c r="BE34" s="78"/>
      <c r="BF34" s="78"/>
      <c r="BG34" s="76"/>
      <c r="BH34" s="76" t="str">
        <f t="shared" si="57"/>
        <v/>
      </c>
      <c r="BI34" s="76" t="str">
        <f t="shared" si="58"/>
        <v/>
      </c>
      <c r="BJ34" s="76" t="str">
        <f t="shared" si="59"/>
        <v/>
      </c>
      <c r="BK34" s="76" t="str">
        <f t="shared" si="60"/>
        <v/>
      </c>
      <c r="BL34" s="76" t="str">
        <f t="shared" si="61"/>
        <v/>
      </c>
      <c r="BM34" s="76" t="str">
        <f t="shared" si="62"/>
        <v/>
      </c>
      <c r="BN34" s="76" t="str">
        <f t="shared" si="63"/>
        <v/>
      </c>
      <c r="BO34" s="76" t="str">
        <f t="shared" si="64"/>
        <v/>
      </c>
      <c r="BP34" s="76" t="str">
        <f t="shared" si="65"/>
        <v/>
      </c>
      <c r="BQ34" s="76" t="str">
        <f t="shared" si="66"/>
        <v/>
      </c>
      <c r="BR34" s="76" t="str">
        <f t="shared" si="67"/>
        <v/>
      </c>
      <c r="BS34" s="76" t="str">
        <f t="shared" si="68"/>
        <v/>
      </c>
      <c r="BT34" s="76" t="str">
        <f t="shared" si="69"/>
        <v/>
      </c>
      <c r="BU34" s="76" t="str">
        <f t="shared" si="70"/>
        <v/>
      </c>
      <c r="BV34" s="76" t="str">
        <f t="shared" si="71"/>
        <v/>
      </c>
      <c r="BW34" s="76" t="str">
        <f t="shared" si="72"/>
        <v/>
      </c>
      <c r="BX34" s="76" t="str">
        <f t="shared" si="73"/>
        <v/>
      </c>
      <c r="BY34" s="76" t="str">
        <f t="shared" si="74"/>
        <v/>
      </c>
      <c r="BZ34" s="76" t="str">
        <f t="shared" si="75"/>
        <v/>
      </c>
      <c r="CA34" s="76" t="str">
        <f t="shared" si="76"/>
        <v/>
      </c>
      <c r="CB34" s="76" t="str">
        <f t="shared" si="77"/>
        <v/>
      </c>
      <c r="CC34" s="76" t="str">
        <f t="shared" si="78"/>
        <v/>
      </c>
      <c r="CD34" s="76" t="str">
        <f t="shared" si="79"/>
        <v/>
      </c>
      <c r="CE34" s="76" t="str">
        <f t="shared" si="80"/>
        <v/>
      </c>
      <c r="CF34" s="76" t="str">
        <f t="shared" si="81"/>
        <v/>
      </c>
      <c r="CG34" s="76"/>
      <c r="CH34" s="76" t="str">
        <f t="shared" si="82"/>
        <v/>
      </c>
      <c r="CI34" s="76" t="str">
        <f t="shared" si="83"/>
        <v/>
      </c>
      <c r="CJ34" s="76" t="str">
        <f t="shared" si="84"/>
        <v/>
      </c>
      <c r="CK34" s="76" t="str">
        <f t="shared" si="85"/>
        <v/>
      </c>
      <c r="CL34" s="76" t="str">
        <f t="shared" si="86"/>
        <v/>
      </c>
      <c r="CM34" s="76" t="str">
        <f t="shared" si="87"/>
        <v/>
      </c>
      <c r="CN34" s="76" t="str">
        <f t="shared" si="88"/>
        <v/>
      </c>
      <c r="CO34" s="76" t="str">
        <f t="shared" si="89"/>
        <v/>
      </c>
      <c r="CP34" s="76" t="str">
        <f t="shared" si="90"/>
        <v/>
      </c>
      <c r="CQ34" s="76" t="str">
        <f t="shared" si="91"/>
        <v/>
      </c>
      <c r="CR34" s="76" t="str">
        <f t="shared" si="92"/>
        <v/>
      </c>
      <c r="CS34" s="76" t="str">
        <f t="shared" si="93"/>
        <v/>
      </c>
      <c r="CT34" s="76" t="str">
        <f t="shared" si="94"/>
        <v/>
      </c>
      <c r="CU34" s="76" t="str">
        <f t="shared" si="95"/>
        <v/>
      </c>
      <c r="CV34" s="76" t="str">
        <f t="shared" si="96"/>
        <v/>
      </c>
      <c r="CW34" s="76" t="str">
        <f t="shared" si="97"/>
        <v/>
      </c>
      <c r="CX34" s="76" t="str">
        <f t="shared" si="98"/>
        <v/>
      </c>
      <c r="CY34" s="76" t="str">
        <f t="shared" si="99"/>
        <v/>
      </c>
      <c r="CZ34" s="76" t="str">
        <f t="shared" si="100"/>
        <v/>
      </c>
      <c r="DA34" s="76" t="str">
        <f t="shared" si="101"/>
        <v/>
      </c>
      <c r="DB34" s="76" t="str">
        <f t="shared" si="102"/>
        <v/>
      </c>
      <c r="DC34" s="76" t="str">
        <f t="shared" si="103"/>
        <v/>
      </c>
      <c r="DD34" s="76" t="str">
        <f t="shared" si="104"/>
        <v/>
      </c>
      <c r="DE34" s="76" t="str">
        <f t="shared" si="105"/>
        <v/>
      </c>
      <c r="DF34" s="76" t="str">
        <f t="shared" si="106"/>
        <v/>
      </c>
      <c r="DG34" s="76"/>
      <c r="DH34" s="76" t="str">
        <f t="shared" si="107"/>
        <v xml:space="preserve">0 menunjukkan pemahaman dalam </v>
      </c>
      <c r="DI34" s="76"/>
      <c r="DJ34" s="76"/>
      <c r="DK34" s="76" t="str">
        <f t="shared" si="108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55"/>
        <v xml:space="preserve">0 menunjukkan pemahaman dalam </v>
      </c>
      <c r="BD35" s="85" t="str">
        <f t="shared" si="56"/>
        <v xml:space="preserve">0 membutuhkan bimbingan dalam </v>
      </c>
      <c r="BE35" s="78"/>
      <c r="BF35" s="78"/>
      <c r="BG35" s="76"/>
      <c r="BH35" s="76" t="str">
        <f t="shared" si="57"/>
        <v/>
      </c>
      <c r="BI35" s="76" t="str">
        <f t="shared" si="58"/>
        <v/>
      </c>
      <c r="BJ35" s="76" t="str">
        <f t="shared" si="59"/>
        <v/>
      </c>
      <c r="BK35" s="76" t="str">
        <f t="shared" si="60"/>
        <v/>
      </c>
      <c r="BL35" s="76" t="str">
        <f t="shared" si="61"/>
        <v/>
      </c>
      <c r="BM35" s="76" t="str">
        <f t="shared" si="62"/>
        <v/>
      </c>
      <c r="BN35" s="76" t="str">
        <f t="shared" si="63"/>
        <v/>
      </c>
      <c r="BO35" s="76" t="str">
        <f t="shared" si="64"/>
        <v/>
      </c>
      <c r="BP35" s="76" t="str">
        <f t="shared" si="65"/>
        <v/>
      </c>
      <c r="BQ35" s="76" t="str">
        <f t="shared" si="66"/>
        <v/>
      </c>
      <c r="BR35" s="76" t="str">
        <f t="shared" si="67"/>
        <v/>
      </c>
      <c r="BS35" s="76" t="str">
        <f t="shared" si="68"/>
        <v/>
      </c>
      <c r="BT35" s="76" t="str">
        <f t="shared" si="69"/>
        <v/>
      </c>
      <c r="BU35" s="76" t="str">
        <f t="shared" si="70"/>
        <v/>
      </c>
      <c r="BV35" s="76" t="str">
        <f t="shared" si="71"/>
        <v/>
      </c>
      <c r="BW35" s="76" t="str">
        <f t="shared" si="72"/>
        <v/>
      </c>
      <c r="BX35" s="76" t="str">
        <f t="shared" si="73"/>
        <v/>
      </c>
      <c r="BY35" s="76" t="str">
        <f t="shared" si="74"/>
        <v/>
      </c>
      <c r="BZ35" s="76" t="str">
        <f t="shared" si="75"/>
        <v/>
      </c>
      <c r="CA35" s="76" t="str">
        <f t="shared" si="76"/>
        <v/>
      </c>
      <c r="CB35" s="76" t="str">
        <f t="shared" si="77"/>
        <v/>
      </c>
      <c r="CC35" s="76" t="str">
        <f t="shared" si="78"/>
        <v/>
      </c>
      <c r="CD35" s="76" t="str">
        <f t="shared" si="79"/>
        <v/>
      </c>
      <c r="CE35" s="76" t="str">
        <f t="shared" si="80"/>
        <v/>
      </c>
      <c r="CF35" s="76" t="str">
        <f t="shared" si="81"/>
        <v/>
      </c>
      <c r="CG35" s="76"/>
      <c r="CH35" s="76" t="str">
        <f t="shared" si="82"/>
        <v/>
      </c>
      <c r="CI35" s="76" t="str">
        <f t="shared" si="83"/>
        <v/>
      </c>
      <c r="CJ35" s="76" t="str">
        <f t="shared" si="84"/>
        <v/>
      </c>
      <c r="CK35" s="76" t="str">
        <f t="shared" si="85"/>
        <v/>
      </c>
      <c r="CL35" s="76" t="str">
        <f t="shared" si="86"/>
        <v/>
      </c>
      <c r="CM35" s="76" t="str">
        <f t="shared" si="87"/>
        <v/>
      </c>
      <c r="CN35" s="76" t="str">
        <f t="shared" si="88"/>
        <v/>
      </c>
      <c r="CO35" s="76" t="str">
        <f t="shared" si="89"/>
        <v/>
      </c>
      <c r="CP35" s="76" t="str">
        <f t="shared" si="90"/>
        <v/>
      </c>
      <c r="CQ35" s="76" t="str">
        <f t="shared" si="91"/>
        <v/>
      </c>
      <c r="CR35" s="76" t="str">
        <f t="shared" si="92"/>
        <v/>
      </c>
      <c r="CS35" s="76" t="str">
        <f t="shared" si="93"/>
        <v/>
      </c>
      <c r="CT35" s="76" t="str">
        <f t="shared" si="94"/>
        <v/>
      </c>
      <c r="CU35" s="76" t="str">
        <f t="shared" si="95"/>
        <v/>
      </c>
      <c r="CV35" s="76" t="str">
        <f t="shared" si="96"/>
        <v/>
      </c>
      <c r="CW35" s="76" t="str">
        <f t="shared" si="97"/>
        <v/>
      </c>
      <c r="CX35" s="76" t="str">
        <f t="shared" si="98"/>
        <v/>
      </c>
      <c r="CY35" s="76" t="str">
        <f t="shared" si="99"/>
        <v/>
      </c>
      <c r="CZ35" s="76" t="str">
        <f t="shared" si="100"/>
        <v/>
      </c>
      <c r="DA35" s="76" t="str">
        <f t="shared" si="101"/>
        <v/>
      </c>
      <c r="DB35" s="76" t="str">
        <f t="shared" si="102"/>
        <v/>
      </c>
      <c r="DC35" s="76" t="str">
        <f t="shared" si="103"/>
        <v/>
      </c>
      <c r="DD35" s="76" t="str">
        <f t="shared" si="104"/>
        <v/>
      </c>
      <c r="DE35" s="76" t="str">
        <f t="shared" si="105"/>
        <v/>
      </c>
      <c r="DF35" s="76" t="str">
        <f t="shared" si="106"/>
        <v/>
      </c>
      <c r="DG35" s="76"/>
      <c r="DH35" s="76" t="str">
        <f t="shared" si="107"/>
        <v xml:space="preserve">0 menunjukkan pemahaman dalam </v>
      </c>
      <c r="DI35" s="76"/>
      <c r="DJ35" s="76"/>
      <c r="DK35" s="76" t="str">
        <f t="shared" si="108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55"/>
        <v xml:space="preserve">0 menunjukkan pemahaman dalam </v>
      </c>
      <c r="BD36" s="85" t="str">
        <f t="shared" si="56"/>
        <v xml:space="preserve">0 membutuhkan bimbingan dalam </v>
      </c>
      <c r="BE36" s="78"/>
      <c r="BF36" s="78"/>
      <c r="BG36" s="76"/>
      <c r="BH36" s="76" t="str">
        <f t="shared" si="57"/>
        <v/>
      </c>
      <c r="BI36" s="76" t="str">
        <f t="shared" si="58"/>
        <v/>
      </c>
      <c r="BJ36" s="76" t="str">
        <f t="shared" si="59"/>
        <v/>
      </c>
      <c r="BK36" s="76" t="str">
        <f t="shared" si="60"/>
        <v/>
      </c>
      <c r="BL36" s="76" t="str">
        <f t="shared" si="61"/>
        <v/>
      </c>
      <c r="BM36" s="76" t="str">
        <f t="shared" si="62"/>
        <v/>
      </c>
      <c r="BN36" s="76" t="str">
        <f t="shared" si="63"/>
        <v/>
      </c>
      <c r="BO36" s="76" t="str">
        <f t="shared" si="64"/>
        <v/>
      </c>
      <c r="BP36" s="76" t="str">
        <f t="shared" si="65"/>
        <v/>
      </c>
      <c r="BQ36" s="76" t="str">
        <f t="shared" si="66"/>
        <v/>
      </c>
      <c r="BR36" s="76" t="str">
        <f t="shared" si="67"/>
        <v/>
      </c>
      <c r="BS36" s="76" t="str">
        <f t="shared" si="68"/>
        <v/>
      </c>
      <c r="BT36" s="76" t="str">
        <f t="shared" si="69"/>
        <v/>
      </c>
      <c r="BU36" s="76" t="str">
        <f t="shared" si="70"/>
        <v/>
      </c>
      <c r="BV36" s="76" t="str">
        <f t="shared" si="71"/>
        <v/>
      </c>
      <c r="BW36" s="76" t="str">
        <f t="shared" si="72"/>
        <v/>
      </c>
      <c r="BX36" s="76" t="str">
        <f t="shared" si="73"/>
        <v/>
      </c>
      <c r="BY36" s="76" t="str">
        <f t="shared" si="74"/>
        <v/>
      </c>
      <c r="BZ36" s="76" t="str">
        <f t="shared" si="75"/>
        <v/>
      </c>
      <c r="CA36" s="76" t="str">
        <f t="shared" si="76"/>
        <v/>
      </c>
      <c r="CB36" s="76" t="str">
        <f t="shared" si="77"/>
        <v/>
      </c>
      <c r="CC36" s="76" t="str">
        <f t="shared" si="78"/>
        <v/>
      </c>
      <c r="CD36" s="76" t="str">
        <f t="shared" si="79"/>
        <v/>
      </c>
      <c r="CE36" s="76" t="str">
        <f t="shared" si="80"/>
        <v/>
      </c>
      <c r="CF36" s="76" t="str">
        <f t="shared" si="81"/>
        <v/>
      </c>
      <c r="CG36" s="76"/>
      <c r="CH36" s="76" t="str">
        <f t="shared" si="82"/>
        <v/>
      </c>
      <c r="CI36" s="76" t="str">
        <f t="shared" si="83"/>
        <v/>
      </c>
      <c r="CJ36" s="76" t="str">
        <f t="shared" si="84"/>
        <v/>
      </c>
      <c r="CK36" s="76" t="str">
        <f t="shared" si="85"/>
        <v/>
      </c>
      <c r="CL36" s="76" t="str">
        <f t="shared" si="86"/>
        <v/>
      </c>
      <c r="CM36" s="76" t="str">
        <f t="shared" si="87"/>
        <v/>
      </c>
      <c r="CN36" s="76" t="str">
        <f t="shared" si="88"/>
        <v/>
      </c>
      <c r="CO36" s="76" t="str">
        <f t="shared" si="89"/>
        <v/>
      </c>
      <c r="CP36" s="76" t="str">
        <f t="shared" si="90"/>
        <v/>
      </c>
      <c r="CQ36" s="76" t="str">
        <f t="shared" si="91"/>
        <v/>
      </c>
      <c r="CR36" s="76" t="str">
        <f t="shared" si="92"/>
        <v/>
      </c>
      <c r="CS36" s="76" t="str">
        <f t="shared" si="93"/>
        <v/>
      </c>
      <c r="CT36" s="76" t="str">
        <f t="shared" si="94"/>
        <v/>
      </c>
      <c r="CU36" s="76" t="str">
        <f t="shared" si="95"/>
        <v/>
      </c>
      <c r="CV36" s="76" t="str">
        <f t="shared" si="96"/>
        <v/>
      </c>
      <c r="CW36" s="76" t="str">
        <f t="shared" si="97"/>
        <v/>
      </c>
      <c r="CX36" s="76" t="str">
        <f t="shared" si="98"/>
        <v/>
      </c>
      <c r="CY36" s="76" t="str">
        <f t="shared" si="99"/>
        <v/>
      </c>
      <c r="CZ36" s="76" t="str">
        <f t="shared" si="100"/>
        <v/>
      </c>
      <c r="DA36" s="76" t="str">
        <f t="shared" si="101"/>
        <v/>
      </c>
      <c r="DB36" s="76" t="str">
        <f t="shared" si="102"/>
        <v/>
      </c>
      <c r="DC36" s="76" t="str">
        <f t="shared" si="103"/>
        <v/>
      </c>
      <c r="DD36" s="76" t="str">
        <f t="shared" si="104"/>
        <v/>
      </c>
      <c r="DE36" s="76" t="str">
        <f t="shared" si="105"/>
        <v/>
      </c>
      <c r="DF36" s="76" t="str">
        <f t="shared" si="106"/>
        <v/>
      </c>
      <c r="DG36" s="76"/>
      <c r="DH36" s="76" t="str">
        <f t="shared" si="107"/>
        <v xml:space="preserve">0 menunjukkan pemahaman dalam </v>
      </c>
      <c r="DI36" s="76"/>
      <c r="DJ36" s="76"/>
      <c r="DK36" s="76" t="str">
        <f t="shared" si="108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55"/>
        <v xml:space="preserve">0 menunjukkan pemahaman dalam </v>
      </c>
      <c r="BD37" s="85" t="str">
        <f t="shared" si="56"/>
        <v xml:space="preserve">0 membutuhkan bimbingan dalam </v>
      </c>
      <c r="BE37" s="78"/>
      <c r="BF37" s="78"/>
      <c r="BG37" s="76"/>
      <c r="BH37" s="76" t="str">
        <f t="shared" si="57"/>
        <v/>
      </c>
      <c r="BI37" s="76" t="str">
        <f t="shared" si="58"/>
        <v/>
      </c>
      <c r="BJ37" s="76" t="str">
        <f t="shared" si="59"/>
        <v/>
      </c>
      <c r="BK37" s="76" t="str">
        <f t="shared" si="60"/>
        <v/>
      </c>
      <c r="BL37" s="76" t="str">
        <f t="shared" si="61"/>
        <v/>
      </c>
      <c r="BM37" s="76" t="str">
        <f t="shared" si="62"/>
        <v/>
      </c>
      <c r="BN37" s="76" t="str">
        <f t="shared" si="63"/>
        <v/>
      </c>
      <c r="BO37" s="76" t="str">
        <f t="shared" si="64"/>
        <v/>
      </c>
      <c r="BP37" s="76" t="str">
        <f t="shared" si="65"/>
        <v/>
      </c>
      <c r="BQ37" s="76" t="str">
        <f t="shared" si="66"/>
        <v/>
      </c>
      <c r="BR37" s="76" t="str">
        <f t="shared" si="67"/>
        <v/>
      </c>
      <c r="BS37" s="76" t="str">
        <f t="shared" si="68"/>
        <v/>
      </c>
      <c r="BT37" s="76" t="str">
        <f t="shared" si="69"/>
        <v/>
      </c>
      <c r="BU37" s="76" t="str">
        <f t="shared" si="70"/>
        <v/>
      </c>
      <c r="BV37" s="76" t="str">
        <f t="shared" si="71"/>
        <v/>
      </c>
      <c r="BW37" s="76" t="str">
        <f t="shared" si="72"/>
        <v/>
      </c>
      <c r="BX37" s="76" t="str">
        <f t="shared" si="73"/>
        <v/>
      </c>
      <c r="BY37" s="76" t="str">
        <f t="shared" si="74"/>
        <v/>
      </c>
      <c r="BZ37" s="76" t="str">
        <f t="shared" si="75"/>
        <v/>
      </c>
      <c r="CA37" s="76" t="str">
        <f t="shared" si="76"/>
        <v/>
      </c>
      <c r="CB37" s="76" t="str">
        <f t="shared" si="77"/>
        <v/>
      </c>
      <c r="CC37" s="76" t="str">
        <f t="shared" si="78"/>
        <v/>
      </c>
      <c r="CD37" s="76" t="str">
        <f t="shared" si="79"/>
        <v/>
      </c>
      <c r="CE37" s="76" t="str">
        <f t="shared" si="80"/>
        <v/>
      </c>
      <c r="CF37" s="76" t="str">
        <f t="shared" si="81"/>
        <v/>
      </c>
      <c r="CG37" s="76"/>
      <c r="CH37" s="76" t="str">
        <f t="shared" si="82"/>
        <v/>
      </c>
      <c r="CI37" s="76" t="str">
        <f t="shared" si="83"/>
        <v/>
      </c>
      <c r="CJ37" s="76" t="str">
        <f t="shared" si="84"/>
        <v/>
      </c>
      <c r="CK37" s="76" t="str">
        <f t="shared" si="85"/>
        <v/>
      </c>
      <c r="CL37" s="76" t="str">
        <f t="shared" si="86"/>
        <v/>
      </c>
      <c r="CM37" s="76" t="str">
        <f t="shared" si="87"/>
        <v/>
      </c>
      <c r="CN37" s="76" t="str">
        <f t="shared" si="88"/>
        <v/>
      </c>
      <c r="CO37" s="76" t="str">
        <f t="shared" si="89"/>
        <v/>
      </c>
      <c r="CP37" s="76" t="str">
        <f t="shared" si="90"/>
        <v/>
      </c>
      <c r="CQ37" s="76" t="str">
        <f t="shared" si="91"/>
        <v/>
      </c>
      <c r="CR37" s="76" t="str">
        <f t="shared" si="92"/>
        <v/>
      </c>
      <c r="CS37" s="76" t="str">
        <f t="shared" si="93"/>
        <v/>
      </c>
      <c r="CT37" s="76" t="str">
        <f t="shared" si="94"/>
        <v/>
      </c>
      <c r="CU37" s="76" t="str">
        <f t="shared" si="95"/>
        <v/>
      </c>
      <c r="CV37" s="76" t="str">
        <f t="shared" si="96"/>
        <v/>
      </c>
      <c r="CW37" s="76" t="str">
        <f t="shared" si="97"/>
        <v/>
      </c>
      <c r="CX37" s="76" t="str">
        <f t="shared" si="98"/>
        <v/>
      </c>
      <c r="CY37" s="76" t="str">
        <f t="shared" si="99"/>
        <v/>
      </c>
      <c r="CZ37" s="76" t="str">
        <f t="shared" si="100"/>
        <v/>
      </c>
      <c r="DA37" s="76" t="str">
        <f t="shared" si="101"/>
        <v/>
      </c>
      <c r="DB37" s="76" t="str">
        <f t="shared" si="102"/>
        <v/>
      </c>
      <c r="DC37" s="76" t="str">
        <f t="shared" si="103"/>
        <v/>
      </c>
      <c r="DD37" s="76" t="str">
        <f t="shared" si="104"/>
        <v/>
      </c>
      <c r="DE37" s="76" t="str">
        <f t="shared" si="105"/>
        <v/>
      </c>
      <c r="DF37" s="76" t="str">
        <f t="shared" si="106"/>
        <v/>
      </c>
      <c r="DG37" s="76"/>
      <c r="DH37" s="76" t="str">
        <f t="shared" si="107"/>
        <v xml:space="preserve">0 menunjukkan pemahaman dalam </v>
      </c>
      <c r="DI37" s="76"/>
      <c r="DJ37" s="76"/>
      <c r="DK37" s="76" t="str">
        <f t="shared" si="108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55"/>
        <v xml:space="preserve">0 menunjukkan pemahaman dalam </v>
      </c>
      <c r="BD38" s="85" t="str">
        <f t="shared" si="56"/>
        <v xml:space="preserve">0 membutuhkan bimbingan dalam </v>
      </c>
      <c r="BE38" s="78"/>
      <c r="BF38" s="78"/>
      <c r="BG38" s="76"/>
      <c r="BH38" s="76" t="str">
        <f t="shared" si="57"/>
        <v/>
      </c>
      <c r="BI38" s="76" t="str">
        <f t="shared" si="58"/>
        <v/>
      </c>
      <c r="BJ38" s="76" t="str">
        <f t="shared" si="59"/>
        <v/>
      </c>
      <c r="BK38" s="76" t="str">
        <f t="shared" si="60"/>
        <v/>
      </c>
      <c r="BL38" s="76" t="str">
        <f t="shared" si="61"/>
        <v/>
      </c>
      <c r="BM38" s="76" t="str">
        <f t="shared" si="62"/>
        <v/>
      </c>
      <c r="BN38" s="76" t="str">
        <f t="shared" si="63"/>
        <v/>
      </c>
      <c r="BO38" s="76" t="str">
        <f t="shared" si="64"/>
        <v/>
      </c>
      <c r="BP38" s="76" t="str">
        <f t="shared" si="65"/>
        <v/>
      </c>
      <c r="BQ38" s="76" t="str">
        <f t="shared" si="66"/>
        <v/>
      </c>
      <c r="BR38" s="76" t="str">
        <f t="shared" si="67"/>
        <v/>
      </c>
      <c r="BS38" s="76" t="str">
        <f t="shared" si="68"/>
        <v/>
      </c>
      <c r="BT38" s="76" t="str">
        <f t="shared" si="69"/>
        <v/>
      </c>
      <c r="BU38" s="76" t="str">
        <f t="shared" si="70"/>
        <v/>
      </c>
      <c r="BV38" s="76" t="str">
        <f t="shared" si="71"/>
        <v/>
      </c>
      <c r="BW38" s="76" t="str">
        <f t="shared" si="72"/>
        <v/>
      </c>
      <c r="BX38" s="76" t="str">
        <f t="shared" si="73"/>
        <v/>
      </c>
      <c r="BY38" s="76" t="str">
        <f t="shared" si="74"/>
        <v/>
      </c>
      <c r="BZ38" s="76" t="str">
        <f t="shared" si="75"/>
        <v/>
      </c>
      <c r="CA38" s="76" t="str">
        <f t="shared" si="76"/>
        <v/>
      </c>
      <c r="CB38" s="76" t="str">
        <f t="shared" si="77"/>
        <v/>
      </c>
      <c r="CC38" s="76" t="str">
        <f t="shared" si="78"/>
        <v/>
      </c>
      <c r="CD38" s="76" t="str">
        <f t="shared" si="79"/>
        <v/>
      </c>
      <c r="CE38" s="76" t="str">
        <f t="shared" si="80"/>
        <v/>
      </c>
      <c r="CF38" s="76" t="str">
        <f t="shared" si="81"/>
        <v/>
      </c>
      <c r="CG38" s="76"/>
      <c r="CH38" s="76" t="str">
        <f t="shared" si="82"/>
        <v/>
      </c>
      <c r="CI38" s="76" t="str">
        <f t="shared" si="83"/>
        <v/>
      </c>
      <c r="CJ38" s="76" t="str">
        <f t="shared" si="84"/>
        <v/>
      </c>
      <c r="CK38" s="76" t="str">
        <f t="shared" si="85"/>
        <v/>
      </c>
      <c r="CL38" s="76" t="str">
        <f t="shared" si="86"/>
        <v/>
      </c>
      <c r="CM38" s="76" t="str">
        <f t="shared" si="87"/>
        <v/>
      </c>
      <c r="CN38" s="76" t="str">
        <f t="shared" si="88"/>
        <v/>
      </c>
      <c r="CO38" s="76" t="str">
        <f t="shared" si="89"/>
        <v/>
      </c>
      <c r="CP38" s="76" t="str">
        <f t="shared" si="90"/>
        <v/>
      </c>
      <c r="CQ38" s="76" t="str">
        <f t="shared" si="91"/>
        <v/>
      </c>
      <c r="CR38" s="76" t="str">
        <f t="shared" si="92"/>
        <v/>
      </c>
      <c r="CS38" s="76" t="str">
        <f t="shared" si="93"/>
        <v/>
      </c>
      <c r="CT38" s="76" t="str">
        <f t="shared" si="94"/>
        <v/>
      </c>
      <c r="CU38" s="76" t="str">
        <f t="shared" si="95"/>
        <v/>
      </c>
      <c r="CV38" s="76" t="str">
        <f t="shared" si="96"/>
        <v/>
      </c>
      <c r="CW38" s="76" t="str">
        <f t="shared" si="97"/>
        <v/>
      </c>
      <c r="CX38" s="76" t="str">
        <f t="shared" si="98"/>
        <v/>
      </c>
      <c r="CY38" s="76" t="str">
        <f t="shared" si="99"/>
        <v/>
      </c>
      <c r="CZ38" s="76" t="str">
        <f t="shared" si="100"/>
        <v/>
      </c>
      <c r="DA38" s="76" t="str">
        <f t="shared" si="101"/>
        <v/>
      </c>
      <c r="DB38" s="76" t="str">
        <f t="shared" si="102"/>
        <v/>
      </c>
      <c r="DC38" s="76" t="str">
        <f t="shared" si="103"/>
        <v/>
      </c>
      <c r="DD38" s="76" t="str">
        <f t="shared" si="104"/>
        <v/>
      </c>
      <c r="DE38" s="76" t="str">
        <f t="shared" si="105"/>
        <v/>
      </c>
      <c r="DF38" s="76" t="str">
        <f t="shared" si="106"/>
        <v/>
      </c>
      <c r="DG38" s="76"/>
      <c r="DH38" s="76" t="str">
        <f t="shared" si="107"/>
        <v xml:space="preserve">0 menunjukkan pemahaman dalam </v>
      </c>
      <c r="DI38" s="76"/>
      <c r="DJ38" s="76"/>
      <c r="DK38" s="76" t="str">
        <f t="shared" si="108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55"/>
        <v xml:space="preserve">0 menunjukkan pemahaman dalam </v>
      </c>
      <c r="BD39" s="85" t="str">
        <f t="shared" si="56"/>
        <v xml:space="preserve">0 membutuhkan bimbingan dalam </v>
      </c>
      <c r="BE39" s="78"/>
      <c r="BF39" s="78"/>
      <c r="BG39" s="76"/>
      <c r="BH39" s="76" t="str">
        <f t="shared" si="57"/>
        <v/>
      </c>
      <c r="BI39" s="76" t="str">
        <f t="shared" si="58"/>
        <v/>
      </c>
      <c r="BJ39" s="76" t="str">
        <f t="shared" si="59"/>
        <v/>
      </c>
      <c r="BK39" s="76" t="str">
        <f t="shared" si="60"/>
        <v/>
      </c>
      <c r="BL39" s="76" t="str">
        <f t="shared" si="61"/>
        <v/>
      </c>
      <c r="BM39" s="76" t="str">
        <f t="shared" si="62"/>
        <v/>
      </c>
      <c r="BN39" s="76" t="str">
        <f t="shared" si="63"/>
        <v/>
      </c>
      <c r="BO39" s="76" t="str">
        <f t="shared" si="64"/>
        <v/>
      </c>
      <c r="BP39" s="76" t="str">
        <f t="shared" si="65"/>
        <v/>
      </c>
      <c r="BQ39" s="76" t="str">
        <f t="shared" si="66"/>
        <v/>
      </c>
      <c r="BR39" s="76" t="str">
        <f t="shared" si="67"/>
        <v/>
      </c>
      <c r="BS39" s="76" t="str">
        <f t="shared" si="68"/>
        <v/>
      </c>
      <c r="BT39" s="76" t="str">
        <f t="shared" si="69"/>
        <v/>
      </c>
      <c r="BU39" s="76" t="str">
        <f t="shared" si="70"/>
        <v/>
      </c>
      <c r="BV39" s="76" t="str">
        <f t="shared" si="71"/>
        <v/>
      </c>
      <c r="BW39" s="76" t="str">
        <f t="shared" si="72"/>
        <v/>
      </c>
      <c r="BX39" s="76" t="str">
        <f t="shared" si="73"/>
        <v/>
      </c>
      <c r="BY39" s="76" t="str">
        <f t="shared" si="74"/>
        <v/>
      </c>
      <c r="BZ39" s="76" t="str">
        <f t="shared" si="75"/>
        <v/>
      </c>
      <c r="CA39" s="76" t="str">
        <f t="shared" si="76"/>
        <v/>
      </c>
      <c r="CB39" s="76" t="str">
        <f t="shared" si="77"/>
        <v/>
      </c>
      <c r="CC39" s="76" t="str">
        <f t="shared" si="78"/>
        <v/>
      </c>
      <c r="CD39" s="76" t="str">
        <f t="shared" si="79"/>
        <v/>
      </c>
      <c r="CE39" s="76" t="str">
        <f t="shared" si="80"/>
        <v/>
      </c>
      <c r="CF39" s="76" t="str">
        <f t="shared" si="81"/>
        <v/>
      </c>
      <c r="CG39" s="76"/>
      <c r="CH39" s="76" t="str">
        <f t="shared" si="82"/>
        <v/>
      </c>
      <c r="CI39" s="76" t="str">
        <f t="shared" si="83"/>
        <v/>
      </c>
      <c r="CJ39" s="76" t="str">
        <f t="shared" si="84"/>
        <v/>
      </c>
      <c r="CK39" s="76" t="str">
        <f t="shared" si="85"/>
        <v/>
      </c>
      <c r="CL39" s="76" t="str">
        <f t="shared" si="86"/>
        <v/>
      </c>
      <c r="CM39" s="76" t="str">
        <f t="shared" si="87"/>
        <v/>
      </c>
      <c r="CN39" s="76" t="str">
        <f t="shared" si="88"/>
        <v/>
      </c>
      <c r="CO39" s="76" t="str">
        <f t="shared" si="89"/>
        <v/>
      </c>
      <c r="CP39" s="76" t="str">
        <f t="shared" si="90"/>
        <v/>
      </c>
      <c r="CQ39" s="76" t="str">
        <f t="shared" si="91"/>
        <v/>
      </c>
      <c r="CR39" s="76" t="str">
        <f t="shared" si="92"/>
        <v/>
      </c>
      <c r="CS39" s="76" t="str">
        <f t="shared" si="93"/>
        <v/>
      </c>
      <c r="CT39" s="76" t="str">
        <f t="shared" si="94"/>
        <v/>
      </c>
      <c r="CU39" s="76" t="str">
        <f t="shared" si="95"/>
        <v/>
      </c>
      <c r="CV39" s="76" t="str">
        <f t="shared" si="96"/>
        <v/>
      </c>
      <c r="CW39" s="76" t="str">
        <f t="shared" si="97"/>
        <v/>
      </c>
      <c r="CX39" s="76" t="str">
        <f t="shared" si="98"/>
        <v/>
      </c>
      <c r="CY39" s="76" t="str">
        <f t="shared" si="99"/>
        <v/>
      </c>
      <c r="CZ39" s="76" t="str">
        <f t="shared" si="100"/>
        <v/>
      </c>
      <c r="DA39" s="76" t="str">
        <f t="shared" si="101"/>
        <v/>
      </c>
      <c r="DB39" s="76" t="str">
        <f t="shared" si="102"/>
        <v/>
      </c>
      <c r="DC39" s="76" t="str">
        <f t="shared" si="103"/>
        <v/>
      </c>
      <c r="DD39" s="76" t="str">
        <f t="shared" si="104"/>
        <v/>
      </c>
      <c r="DE39" s="76" t="str">
        <f t="shared" si="105"/>
        <v/>
      </c>
      <c r="DF39" s="76" t="str">
        <f t="shared" si="106"/>
        <v/>
      </c>
      <c r="DG39" s="76"/>
      <c r="DH39" s="76" t="str">
        <f t="shared" si="107"/>
        <v xml:space="preserve">0 menunjukkan pemahaman dalam </v>
      </c>
      <c r="DI39" s="76"/>
      <c r="DJ39" s="76"/>
      <c r="DK39" s="76" t="str">
        <f t="shared" si="108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55"/>
        <v xml:space="preserve">0 menunjukkan pemahaman dalam </v>
      </c>
      <c r="BD40" s="85" t="str">
        <f t="shared" si="56"/>
        <v xml:space="preserve">0 membutuhkan bimbingan dalam </v>
      </c>
      <c r="BE40" s="78"/>
      <c r="BF40" s="78"/>
      <c r="BG40" s="76"/>
      <c r="BH40" s="76" t="str">
        <f t="shared" si="57"/>
        <v/>
      </c>
      <c r="BI40" s="76" t="str">
        <f t="shared" si="58"/>
        <v/>
      </c>
      <c r="BJ40" s="76" t="str">
        <f t="shared" si="59"/>
        <v/>
      </c>
      <c r="BK40" s="76" t="str">
        <f t="shared" si="60"/>
        <v/>
      </c>
      <c r="BL40" s="76" t="str">
        <f t="shared" si="61"/>
        <v/>
      </c>
      <c r="BM40" s="76" t="str">
        <f t="shared" si="62"/>
        <v/>
      </c>
      <c r="BN40" s="76" t="str">
        <f t="shared" si="63"/>
        <v/>
      </c>
      <c r="BO40" s="76" t="str">
        <f t="shared" si="64"/>
        <v/>
      </c>
      <c r="BP40" s="76" t="str">
        <f t="shared" si="65"/>
        <v/>
      </c>
      <c r="BQ40" s="76" t="str">
        <f t="shared" si="66"/>
        <v/>
      </c>
      <c r="BR40" s="76" t="str">
        <f t="shared" si="67"/>
        <v/>
      </c>
      <c r="BS40" s="76" t="str">
        <f t="shared" si="68"/>
        <v/>
      </c>
      <c r="BT40" s="76" t="str">
        <f t="shared" si="69"/>
        <v/>
      </c>
      <c r="BU40" s="76" t="str">
        <f t="shared" si="70"/>
        <v/>
      </c>
      <c r="BV40" s="76" t="str">
        <f t="shared" si="71"/>
        <v/>
      </c>
      <c r="BW40" s="76" t="str">
        <f t="shared" si="72"/>
        <v/>
      </c>
      <c r="BX40" s="76" t="str">
        <f t="shared" si="73"/>
        <v/>
      </c>
      <c r="BY40" s="76" t="str">
        <f t="shared" si="74"/>
        <v/>
      </c>
      <c r="BZ40" s="76" t="str">
        <f t="shared" si="75"/>
        <v/>
      </c>
      <c r="CA40" s="76" t="str">
        <f t="shared" si="76"/>
        <v/>
      </c>
      <c r="CB40" s="76" t="str">
        <f t="shared" si="77"/>
        <v/>
      </c>
      <c r="CC40" s="76" t="str">
        <f t="shared" si="78"/>
        <v/>
      </c>
      <c r="CD40" s="76" t="str">
        <f t="shared" si="79"/>
        <v/>
      </c>
      <c r="CE40" s="76" t="str">
        <f t="shared" si="80"/>
        <v/>
      </c>
      <c r="CF40" s="76" t="str">
        <f t="shared" si="81"/>
        <v/>
      </c>
      <c r="CG40" s="76"/>
      <c r="CH40" s="76" t="str">
        <f t="shared" si="82"/>
        <v/>
      </c>
      <c r="CI40" s="76" t="str">
        <f t="shared" si="83"/>
        <v/>
      </c>
      <c r="CJ40" s="76" t="str">
        <f t="shared" si="84"/>
        <v/>
      </c>
      <c r="CK40" s="76" t="str">
        <f t="shared" si="85"/>
        <v/>
      </c>
      <c r="CL40" s="76" t="str">
        <f t="shared" si="86"/>
        <v/>
      </c>
      <c r="CM40" s="76" t="str">
        <f t="shared" si="87"/>
        <v/>
      </c>
      <c r="CN40" s="76" t="str">
        <f t="shared" si="88"/>
        <v/>
      </c>
      <c r="CO40" s="76" t="str">
        <f t="shared" si="89"/>
        <v/>
      </c>
      <c r="CP40" s="76" t="str">
        <f t="shared" si="90"/>
        <v/>
      </c>
      <c r="CQ40" s="76" t="str">
        <f t="shared" si="91"/>
        <v/>
      </c>
      <c r="CR40" s="76" t="str">
        <f t="shared" si="92"/>
        <v/>
      </c>
      <c r="CS40" s="76" t="str">
        <f t="shared" si="93"/>
        <v/>
      </c>
      <c r="CT40" s="76" t="str">
        <f t="shared" si="94"/>
        <v/>
      </c>
      <c r="CU40" s="76" t="str">
        <f t="shared" si="95"/>
        <v/>
      </c>
      <c r="CV40" s="76" t="str">
        <f t="shared" si="96"/>
        <v/>
      </c>
      <c r="CW40" s="76" t="str">
        <f t="shared" si="97"/>
        <v/>
      </c>
      <c r="CX40" s="76" t="str">
        <f t="shared" si="98"/>
        <v/>
      </c>
      <c r="CY40" s="76" t="str">
        <f t="shared" si="99"/>
        <v/>
      </c>
      <c r="CZ40" s="76" t="str">
        <f t="shared" si="100"/>
        <v/>
      </c>
      <c r="DA40" s="76" t="str">
        <f t="shared" si="101"/>
        <v/>
      </c>
      <c r="DB40" s="76" t="str">
        <f t="shared" si="102"/>
        <v/>
      </c>
      <c r="DC40" s="76" t="str">
        <f t="shared" si="103"/>
        <v/>
      </c>
      <c r="DD40" s="76" t="str">
        <f t="shared" si="104"/>
        <v/>
      </c>
      <c r="DE40" s="76" t="str">
        <f t="shared" si="105"/>
        <v/>
      </c>
      <c r="DF40" s="76" t="str">
        <f t="shared" si="106"/>
        <v/>
      </c>
      <c r="DG40" s="76"/>
      <c r="DH40" s="76" t="str">
        <f t="shared" si="107"/>
        <v xml:space="preserve">0 menunjukkan pemahaman dalam </v>
      </c>
      <c r="DI40" s="76"/>
      <c r="DJ40" s="76"/>
      <c r="DK40" s="76" t="str">
        <f t="shared" si="108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55"/>
        <v xml:space="preserve">0 menunjukkan pemahaman dalam </v>
      </c>
      <c r="BD41" s="85" t="str">
        <f t="shared" si="56"/>
        <v xml:space="preserve">0 membutuhkan bimbingan dalam </v>
      </c>
      <c r="BE41" s="78"/>
      <c r="BF41" s="78"/>
      <c r="BG41" s="76"/>
      <c r="BH41" s="76" t="str">
        <f t="shared" si="57"/>
        <v/>
      </c>
      <c r="BI41" s="76" t="str">
        <f t="shared" si="58"/>
        <v/>
      </c>
      <c r="BJ41" s="76" t="str">
        <f t="shared" si="59"/>
        <v/>
      </c>
      <c r="BK41" s="76" t="str">
        <f t="shared" si="60"/>
        <v/>
      </c>
      <c r="BL41" s="76" t="str">
        <f t="shared" si="61"/>
        <v/>
      </c>
      <c r="BM41" s="76" t="str">
        <f t="shared" si="62"/>
        <v/>
      </c>
      <c r="BN41" s="76" t="str">
        <f t="shared" si="63"/>
        <v/>
      </c>
      <c r="BO41" s="76" t="str">
        <f t="shared" si="64"/>
        <v/>
      </c>
      <c r="BP41" s="76" t="str">
        <f t="shared" si="65"/>
        <v/>
      </c>
      <c r="BQ41" s="76" t="str">
        <f t="shared" si="66"/>
        <v/>
      </c>
      <c r="BR41" s="76" t="str">
        <f t="shared" si="67"/>
        <v/>
      </c>
      <c r="BS41" s="76" t="str">
        <f t="shared" si="68"/>
        <v/>
      </c>
      <c r="BT41" s="76" t="str">
        <f t="shared" si="69"/>
        <v/>
      </c>
      <c r="BU41" s="76" t="str">
        <f t="shared" si="70"/>
        <v/>
      </c>
      <c r="BV41" s="76" t="str">
        <f t="shared" si="71"/>
        <v/>
      </c>
      <c r="BW41" s="76" t="str">
        <f t="shared" si="72"/>
        <v/>
      </c>
      <c r="BX41" s="76" t="str">
        <f t="shared" si="73"/>
        <v/>
      </c>
      <c r="BY41" s="76" t="str">
        <f t="shared" si="74"/>
        <v/>
      </c>
      <c r="BZ41" s="76" t="str">
        <f t="shared" si="75"/>
        <v/>
      </c>
      <c r="CA41" s="76" t="str">
        <f t="shared" si="76"/>
        <v/>
      </c>
      <c r="CB41" s="76" t="str">
        <f t="shared" si="77"/>
        <v/>
      </c>
      <c r="CC41" s="76" t="str">
        <f t="shared" si="78"/>
        <v/>
      </c>
      <c r="CD41" s="76" t="str">
        <f t="shared" si="79"/>
        <v/>
      </c>
      <c r="CE41" s="76" t="str">
        <f t="shared" si="80"/>
        <v/>
      </c>
      <c r="CF41" s="76" t="str">
        <f t="shared" si="81"/>
        <v/>
      </c>
      <c r="CG41" s="76"/>
      <c r="CH41" s="76" t="str">
        <f t="shared" si="82"/>
        <v/>
      </c>
      <c r="CI41" s="76" t="str">
        <f t="shared" si="83"/>
        <v/>
      </c>
      <c r="CJ41" s="76" t="str">
        <f t="shared" si="84"/>
        <v/>
      </c>
      <c r="CK41" s="76" t="str">
        <f t="shared" si="85"/>
        <v/>
      </c>
      <c r="CL41" s="76" t="str">
        <f t="shared" si="86"/>
        <v/>
      </c>
      <c r="CM41" s="76" t="str">
        <f t="shared" si="87"/>
        <v/>
      </c>
      <c r="CN41" s="76" t="str">
        <f t="shared" si="88"/>
        <v/>
      </c>
      <c r="CO41" s="76" t="str">
        <f t="shared" si="89"/>
        <v/>
      </c>
      <c r="CP41" s="76" t="str">
        <f t="shared" si="90"/>
        <v/>
      </c>
      <c r="CQ41" s="76" t="str">
        <f t="shared" si="91"/>
        <v/>
      </c>
      <c r="CR41" s="76" t="str">
        <f t="shared" si="92"/>
        <v/>
      </c>
      <c r="CS41" s="76" t="str">
        <f t="shared" si="93"/>
        <v/>
      </c>
      <c r="CT41" s="76" t="str">
        <f t="shared" si="94"/>
        <v/>
      </c>
      <c r="CU41" s="76" t="str">
        <f t="shared" si="95"/>
        <v/>
      </c>
      <c r="CV41" s="76" t="str">
        <f t="shared" si="96"/>
        <v/>
      </c>
      <c r="CW41" s="76" t="str">
        <f t="shared" si="97"/>
        <v/>
      </c>
      <c r="CX41" s="76" t="str">
        <f t="shared" si="98"/>
        <v/>
      </c>
      <c r="CY41" s="76" t="str">
        <f t="shared" si="99"/>
        <v/>
      </c>
      <c r="CZ41" s="76" t="str">
        <f t="shared" si="100"/>
        <v/>
      </c>
      <c r="DA41" s="76" t="str">
        <f t="shared" si="101"/>
        <v/>
      </c>
      <c r="DB41" s="76" t="str">
        <f t="shared" si="102"/>
        <v/>
      </c>
      <c r="DC41" s="76" t="str">
        <f t="shared" si="103"/>
        <v/>
      </c>
      <c r="DD41" s="76" t="str">
        <f t="shared" si="104"/>
        <v/>
      </c>
      <c r="DE41" s="76" t="str">
        <f t="shared" si="105"/>
        <v/>
      </c>
      <c r="DF41" s="76" t="str">
        <f t="shared" si="106"/>
        <v/>
      </c>
      <c r="DG41" s="76"/>
      <c r="DH41" s="76" t="str">
        <f t="shared" si="107"/>
        <v xml:space="preserve">0 menunjukkan pemahaman dalam </v>
      </c>
      <c r="DI41" s="76"/>
      <c r="DJ41" s="76"/>
      <c r="DK41" s="76" t="str">
        <f t="shared" si="108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55"/>
        <v xml:space="preserve">0 menunjukkan pemahaman dalam </v>
      </c>
      <c r="BD42" s="85" t="str">
        <f t="shared" si="56"/>
        <v xml:space="preserve">0 membutuhkan bimbingan dalam </v>
      </c>
      <c r="BE42" s="78"/>
      <c r="BF42" s="78"/>
      <c r="BG42" s="76"/>
      <c r="BH42" s="76" t="str">
        <f t="shared" si="57"/>
        <v/>
      </c>
      <c r="BI42" s="76" t="str">
        <f t="shared" si="58"/>
        <v/>
      </c>
      <c r="BJ42" s="76" t="str">
        <f t="shared" si="59"/>
        <v/>
      </c>
      <c r="BK42" s="76" t="str">
        <f t="shared" si="60"/>
        <v/>
      </c>
      <c r="BL42" s="76" t="str">
        <f t="shared" si="61"/>
        <v/>
      </c>
      <c r="BM42" s="76" t="str">
        <f t="shared" si="62"/>
        <v/>
      </c>
      <c r="BN42" s="76" t="str">
        <f t="shared" si="63"/>
        <v/>
      </c>
      <c r="BO42" s="76" t="str">
        <f t="shared" si="64"/>
        <v/>
      </c>
      <c r="BP42" s="76" t="str">
        <f t="shared" si="65"/>
        <v/>
      </c>
      <c r="BQ42" s="76" t="str">
        <f t="shared" si="66"/>
        <v/>
      </c>
      <c r="BR42" s="76" t="str">
        <f t="shared" si="67"/>
        <v/>
      </c>
      <c r="BS42" s="76" t="str">
        <f t="shared" si="68"/>
        <v/>
      </c>
      <c r="BT42" s="76" t="str">
        <f t="shared" si="69"/>
        <v/>
      </c>
      <c r="BU42" s="76" t="str">
        <f t="shared" si="70"/>
        <v/>
      </c>
      <c r="BV42" s="76" t="str">
        <f t="shared" si="71"/>
        <v/>
      </c>
      <c r="BW42" s="76" t="str">
        <f t="shared" si="72"/>
        <v/>
      </c>
      <c r="BX42" s="76" t="str">
        <f t="shared" si="73"/>
        <v/>
      </c>
      <c r="BY42" s="76" t="str">
        <f t="shared" si="74"/>
        <v/>
      </c>
      <c r="BZ42" s="76" t="str">
        <f t="shared" si="75"/>
        <v/>
      </c>
      <c r="CA42" s="76" t="str">
        <f t="shared" si="76"/>
        <v/>
      </c>
      <c r="CB42" s="76" t="str">
        <f t="shared" si="77"/>
        <v/>
      </c>
      <c r="CC42" s="76" t="str">
        <f t="shared" si="78"/>
        <v/>
      </c>
      <c r="CD42" s="76" t="str">
        <f t="shared" si="79"/>
        <v/>
      </c>
      <c r="CE42" s="76" t="str">
        <f t="shared" si="80"/>
        <v/>
      </c>
      <c r="CF42" s="76" t="str">
        <f t="shared" si="81"/>
        <v/>
      </c>
      <c r="CG42" s="76"/>
      <c r="CH42" s="76" t="str">
        <f t="shared" si="82"/>
        <v/>
      </c>
      <c r="CI42" s="76" t="str">
        <f t="shared" si="83"/>
        <v/>
      </c>
      <c r="CJ42" s="76" t="str">
        <f t="shared" si="84"/>
        <v/>
      </c>
      <c r="CK42" s="76" t="str">
        <f t="shared" si="85"/>
        <v/>
      </c>
      <c r="CL42" s="76" t="str">
        <f t="shared" si="86"/>
        <v/>
      </c>
      <c r="CM42" s="76" t="str">
        <f t="shared" si="87"/>
        <v/>
      </c>
      <c r="CN42" s="76" t="str">
        <f t="shared" si="88"/>
        <v/>
      </c>
      <c r="CO42" s="76" t="str">
        <f t="shared" si="89"/>
        <v/>
      </c>
      <c r="CP42" s="76" t="str">
        <f t="shared" si="90"/>
        <v/>
      </c>
      <c r="CQ42" s="76" t="str">
        <f t="shared" si="91"/>
        <v/>
      </c>
      <c r="CR42" s="76" t="str">
        <f t="shared" si="92"/>
        <v/>
      </c>
      <c r="CS42" s="76" t="str">
        <f t="shared" si="93"/>
        <v/>
      </c>
      <c r="CT42" s="76" t="str">
        <f t="shared" si="94"/>
        <v/>
      </c>
      <c r="CU42" s="76" t="str">
        <f t="shared" si="95"/>
        <v/>
      </c>
      <c r="CV42" s="76" t="str">
        <f t="shared" si="96"/>
        <v/>
      </c>
      <c r="CW42" s="76" t="str">
        <f t="shared" si="97"/>
        <v/>
      </c>
      <c r="CX42" s="76" t="str">
        <f t="shared" si="98"/>
        <v/>
      </c>
      <c r="CY42" s="76" t="str">
        <f t="shared" si="99"/>
        <v/>
      </c>
      <c r="CZ42" s="76" t="str">
        <f t="shared" si="100"/>
        <v/>
      </c>
      <c r="DA42" s="76" t="str">
        <f t="shared" si="101"/>
        <v/>
      </c>
      <c r="DB42" s="76" t="str">
        <f t="shared" si="102"/>
        <v/>
      </c>
      <c r="DC42" s="76" t="str">
        <f t="shared" si="103"/>
        <v/>
      </c>
      <c r="DD42" s="76" t="str">
        <f t="shared" si="104"/>
        <v/>
      </c>
      <c r="DE42" s="76" t="str">
        <f t="shared" si="105"/>
        <v/>
      </c>
      <c r="DF42" s="76" t="str">
        <f t="shared" si="106"/>
        <v/>
      </c>
      <c r="DG42" s="76"/>
      <c r="DH42" s="76" t="str">
        <f t="shared" si="107"/>
        <v xml:space="preserve">0 menunjukkan pemahaman dalam </v>
      </c>
      <c r="DI42" s="76"/>
      <c r="DJ42" s="76"/>
      <c r="DK42" s="76" t="str">
        <f t="shared" si="108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1"/>
        <v xml:space="preserve">0 menunjukkan pemahaman dalam </v>
      </c>
      <c r="BD43" s="85" t="str">
        <f t="shared" si="2"/>
        <v xml:space="preserve">0 membutuhkan bimbingan dalam </v>
      </c>
      <c r="BE43" s="78"/>
      <c r="BF43" s="78"/>
      <c r="BG43" s="76"/>
      <c r="BH43" s="76" t="str">
        <f t="shared" si="3"/>
        <v/>
      </c>
      <c r="BI43" s="76" t="str">
        <f t="shared" si="4"/>
        <v/>
      </c>
      <c r="BJ43" s="76" t="str">
        <f t="shared" si="5"/>
        <v/>
      </c>
      <c r="BK43" s="76" t="str">
        <f t="shared" si="6"/>
        <v/>
      </c>
      <c r="BL43" s="76" t="str">
        <f t="shared" si="7"/>
        <v/>
      </c>
      <c r="BM43" s="76" t="str">
        <f t="shared" si="8"/>
        <v/>
      </c>
      <c r="BN43" s="76" t="str">
        <f t="shared" si="9"/>
        <v/>
      </c>
      <c r="BO43" s="76" t="str">
        <f t="shared" si="10"/>
        <v/>
      </c>
      <c r="BP43" s="76" t="str">
        <f t="shared" si="11"/>
        <v/>
      </c>
      <c r="BQ43" s="76" t="str">
        <f t="shared" si="12"/>
        <v/>
      </c>
      <c r="BR43" s="76" t="str">
        <f t="shared" si="13"/>
        <v/>
      </c>
      <c r="BS43" s="76" t="str">
        <f t="shared" si="14"/>
        <v/>
      </c>
      <c r="BT43" s="76" t="str">
        <f t="shared" si="15"/>
        <v/>
      </c>
      <c r="BU43" s="76" t="str">
        <f t="shared" si="16"/>
        <v/>
      </c>
      <c r="BV43" s="76" t="str">
        <f t="shared" si="17"/>
        <v/>
      </c>
      <c r="BW43" s="76" t="str">
        <f t="shared" si="18"/>
        <v/>
      </c>
      <c r="BX43" s="76" t="str">
        <f t="shared" si="19"/>
        <v/>
      </c>
      <c r="BY43" s="76" t="str">
        <f t="shared" si="20"/>
        <v/>
      </c>
      <c r="BZ43" s="76" t="str">
        <f t="shared" si="21"/>
        <v/>
      </c>
      <c r="CA43" s="76" t="str">
        <f t="shared" si="22"/>
        <v/>
      </c>
      <c r="CB43" s="76" t="str">
        <f t="shared" si="23"/>
        <v/>
      </c>
      <c r="CC43" s="76" t="str">
        <f t="shared" si="24"/>
        <v/>
      </c>
      <c r="CD43" s="76" t="str">
        <f t="shared" si="25"/>
        <v/>
      </c>
      <c r="CE43" s="76" t="str">
        <f t="shared" si="26"/>
        <v/>
      </c>
      <c r="CF43" s="76" t="str">
        <f t="shared" si="27"/>
        <v/>
      </c>
      <c r="CG43" s="76"/>
      <c r="CH43" s="76" t="str">
        <f t="shared" si="28"/>
        <v/>
      </c>
      <c r="CI43" s="76" t="str">
        <f t="shared" si="29"/>
        <v/>
      </c>
      <c r="CJ43" s="76" t="str">
        <f t="shared" si="30"/>
        <v/>
      </c>
      <c r="CK43" s="76" t="str">
        <f t="shared" si="31"/>
        <v/>
      </c>
      <c r="CL43" s="76" t="str">
        <f t="shared" si="32"/>
        <v/>
      </c>
      <c r="CM43" s="76" t="str">
        <f t="shared" si="33"/>
        <v/>
      </c>
      <c r="CN43" s="76" t="str">
        <f t="shared" si="34"/>
        <v/>
      </c>
      <c r="CO43" s="76" t="str">
        <f t="shared" si="35"/>
        <v/>
      </c>
      <c r="CP43" s="76" t="str">
        <f t="shared" si="36"/>
        <v/>
      </c>
      <c r="CQ43" s="76" t="str">
        <f t="shared" si="37"/>
        <v/>
      </c>
      <c r="CR43" s="76" t="str">
        <f t="shared" si="38"/>
        <v/>
      </c>
      <c r="CS43" s="76" t="str">
        <f t="shared" si="39"/>
        <v/>
      </c>
      <c r="CT43" s="76" t="str">
        <f t="shared" si="40"/>
        <v/>
      </c>
      <c r="CU43" s="76" t="str">
        <f t="shared" si="41"/>
        <v/>
      </c>
      <c r="CV43" s="76" t="str">
        <f t="shared" si="42"/>
        <v/>
      </c>
      <c r="CW43" s="76" t="str">
        <f t="shared" si="43"/>
        <v/>
      </c>
      <c r="CX43" s="76" t="str">
        <f t="shared" si="44"/>
        <v/>
      </c>
      <c r="CY43" s="76" t="str">
        <f t="shared" si="45"/>
        <v/>
      </c>
      <c r="CZ43" s="76" t="str">
        <f t="shared" si="46"/>
        <v/>
      </c>
      <c r="DA43" s="76" t="str">
        <f t="shared" si="47"/>
        <v/>
      </c>
      <c r="DB43" s="76" t="str">
        <f t="shared" si="48"/>
        <v/>
      </c>
      <c r="DC43" s="76" t="str">
        <f t="shared" si="49"/>
        <v/>
      </c>
      <c r="DD43" s="76" t="str">
        <f t="shared" si="50"/>
        <v/>
      </c>
      <c r="DE43" s="76" t="str">
        <f t="shared" si="51"/>
        <v/>
      </c>
      <c r="DF43" s="76" t="str">
        <f t="shared" si="52"/>
        <v/>
      </c>
      <c r="DG43" s="76"/>
      <c r="DH43" s="76" t="str">
        <f t="shared" si="53"/>
        <v xml:space="preserve">0 menunjukkan pemahaman dalam </v>
      </c>
      <c r="DI43" s="76"/>
      <c r="DJ43" s="76"/>
      <c r="DK43" s="76" t="str">
        <f t="shared" si="54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1"/>
        <v xml:space="preserve">0 menunjukkan pemahaman dalam </v>
      </c>
      <c r="BD44" s="85" t="str">
        <f t="shared" si="2"/>
        <v xml:space="preserve">0 membutuhkan bimbingan dalam </v>
      </c>
      <c r="BE44" s="78"/>
      <c r="BF44" s="78"/>
      <c r="BG44" s="76"/>
      <c r="BH44" s="76" t="str">
        <f t="shared" si="3"/>
        <v/>
      </c>
      <c r="BI44" s="76" t="str">
        <f t="shared" si="4"/>
        <v/>
      </c>
      <c r="BJ44" s="76" t="str">
        <f t="shared" si="5"/>
        <v/>
      </c>
      <c r="BK44" s="76" t="str">
        <f t="shared" si="6"/>
        <v/>
      </c>
      <c r="BL44" s="76" t="str">
        <f t="shared" si="7"/>
        <v/>
      </c>
      <c r="BM44" s="76" t="str">
        <f t="shared" si="8"/>
        <v/>
      </c>
      <c r="BN44" s="76" t="str">
        <f t="shared" si="9"/>
        <v/>
      </c>
      <c r="BO44" s="76" t="str">
        <f t="shared" si="10"/>
        <v/>
      </c>
      <c r="BP44" s="76" t="str">
        <f t="shared" si="11"/>
        <v/>
      </c>
      <c r="BQ44" s="76" t="str">
        <f t="shared" si="12"/>
        <v/>
      </c>
      <c r="BR44" s="76" t="str">
        <f t="shared" si="13"/>
        <v/>
      </c>
      <c r="BS44" s="76" t="str">
        <f t="shared" si="14"/>
        <v/>
      </c>
      <c r="BT44" s="76" t="str">
        <f t="shared" si="15"/>
        <v/>
      </c>
      <c r="BU44" s="76" t="str">
        <f t="shared" si="16"/>
        <v/>
      </c>
      <c r="BV44" s="76" t="str">
        <f t="shared" si="17"/>
        <v/>
      </c>
      <c r="BW44" s="76" t="str">
        <f t="shared" si="18"/>
        <v/>
      </c>
      <c r="BX44" s="76" t="str">
        <f t="shared" si="19"/>
        <v/>
      </c>
      <c r="BY44" s="76" t="str">
        <f t="shared" si="20"/>
        <v/>
      </c>
      <c r="BZ44" s="76" t="str">
        <f t="shared" si="21"/>
        <v/>
      </c>
      <c r="CA44" s="76" t="str">
        <f t="shared" si="22"/>
        <v/>
      </c>
      <c r="CB44" s="76" t="str">
        <f t="shared" si="23"/>
        <v/>
      </c>
      <c r="CC44" s="76" t="str">
        <f t="shared" si="24"/>
        <v/>
      </c>
      <c r="CD44" s="76" t="str">
        <f t="shared" si="25"/>
        <v/>
      </c>
      <c r="CE44" s="76" t="str">
        <f t="shared" si="26"/>
        <v/>
      </c>
      <c r="CF44" s="76" t="str">
        <f t="shared" si="27"/>
        <v/>
      </c>
      <c r="CG44" s="76"/>
      <c r="CH44" s="76" t="str">
        <f t="shared" si="28"/>
        <v/>
      </c>
      <c r="CI44" s="76" t="str">
        <f t="shared" si="29"/>
        <v/>
      </c>
      <c r="CJ44" s="76" t="str">
        <f t="shared" si="30"/>
        <v/>
      </c>
      <c r="CK44" s="76" t="str">
        <f t="shared" si="31"/>
        <v/>
      </c>
      <c r="CL44" s="76" t="str">
        <f t="shared" si="32"/>
        <v/>
      </c>
      <c r="CM44" s="76" t="str">
        <f t="shared" si="33"/>
        <v/>
      </c>
      <c r="CN44" s="76" t="str">
        <f t="shared" si="34"/>
        <v/>
      </c>
      <c r="CO44" s="76" t="str">
        <f t="shared" si="35"/>
        <v/>
      </c>
      <c r="CP44" s="76" t="str">
        <f t="shared" si="36"/>
        <v/>
      </c>
      <c r="CQ44" s="76" t="str">
        <f t="shared" si="37"/>
        <v/>
      </c>
      <c r="CR44" s="76" t="str">
        <f t="shared" si="38"/>
        <v/>
      </c>
      <c r="CS44" s="76" t="str">
        <f t="shared" si="39"/>
        <v/>
      </c>
      <c r="CT44" s="76" t="str">
        <f t="shared" si="40"/>
        <v/>
      </c>
      <c r="CU44" s="76" t="str">
        <f t="shared" si="41"/>
        <v/>
      </c>
      <c r="CV44" s="76" t="str">
        <f t="shared" si="42"/>
        <v/>
      </c>
      <c r="CW44" s="76" t="str">
        <f t="shared" si="43"/>
        <v/>
      </c>
      <c r="CX44" s="76" t="str">
        <f t="shared" si="44"/>
        <v/>
      </c>
      <c r="CY44" s="76" t="str">
        <f t="shared" si="45"/>
        <v/>
      </c>
      <c r="CZ44" s="76" t="str">
        <f t="shared" si="46"/>
        <v/>
      </c>
      <c r="DA44" s="76" t="str">
        <f t="shared" si="47"/>
        <v/>
      </c>
      <c r="DB44" s="76" t="str">
        <f t="shared" si="48"/>
        <v/>
      </c>
      <c r="DC44" s="76" t="str">
        <f t="shared" si="49"/>
        <v/>
      </c>
      <c r="DD44" s="76" t="str">
        <f t="shared" si="50"/>
        <v/>
      </c>
      <c r="DE44" s="76" t="str">
        <f t="shared" si="51"/>
        <v/>
      </c>
      <c r="DF44" s="76" t="str">
        <f t="shared" si="52"/>
        <v/>
      </c>
      <c r="DG44" s="76"/>
      <c r="DH44" s="76" t="str">
        <f t="shared" si="53"/>
        <v xml:space="preserve">0 menunjukkan pemahaman dalam </v>
      </c>
      <c r="DI44" s="76"/>
      <c r="DJ44" s="76"/>
      <c r="DK44" s="76" t="str">
        <f t="shared" si="54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8"/>
      <c r="B45" s="78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1"/>
        <v xml:space="preserve">0 menunjukkan pemahaman dalam </v>
      </c>
      <c r="BD45" s="85" t="str">
        <f t="shared" si="2"/>
        <v xml:space="preserve">0 membutuhkan bimbingan dalam </v>
      </c>
      <c r="BE45" s="78"/>
      <c r="BF45" s="78"/>
      <c r="BG45" s="76"/>
      <c r="BH45" s="76" t="str">
        <f t="shared" si="3"/>
        <v/>
      </c>
      <c r="BI45" s="76" t="str">
        <f t="shared" si="4"/>
        <v/>
      </c>
      <c r="BJ45" s="76" t="str">
        <f t="shared" si="5"/>
        <v/>
      </c>
      <c r="BK45" s="76" t="str">
        <f t="shared" si="6"/>
        <v/>
      </c>
      <c r="BL45" s="76" t="str">
        <f t="shared" si="7"/>
        <v/>
      </c>
      <c r="BM45" s="76" t="str">
        <f t="shared" si="8"/>
        <v/>
      </c>
      <c r="BN45" s="76" t="str">
        <f t="shared" si="9"/>
        <v/>
      </c>
      <c r="BO45" s="76" t="str">
        <f t="shared" si="10"/>
        <v/>
      </c>
      <c r="BP45" s="76" t="str">
        <f t="shared" si="11"/>
        <v/>
      </c>
      <c r="BQ45" s="76" t="str">
        <f t="shared" si="12"/>
        <v/>
      </c>
      <c r="BR45" s="76" t="str">
        <f t="shared" si="13"/>
        <v/>
      </c>
      <c r="BS45" s="76" t="str">
        <f t="shared" si="14"/>
        <v/>
      </c>
      <c r="BT45" s="76" t="str">
        <f t="shared" si="15"/>
        <v/>
      </c>
      <c r="BU45" s="76" t="str">
        <f t="shared" si="16"/>
        <v/>
      </c>
      <c r="BV45" s="76" t="str">
        <f t="shared" si="17"/>
        <v/>
      </c>
      <c r="BW45" s="76" t="str">
        <f t="shared" si="18"/>
        <v/>
      </c>
      <c r="BX45" s="76" t="str">
        <f t="shared" si="19"/>
        <v/>
      </c>
      <c r="BY45" s="76" t="str">
        <f t="shared" si="20"/>
        <v/>
      </c>
      <c r="BZ45" s="76" t="str">
        <f t="shared" si="21"/>
        <v/>
      </c>
      <c r="CA45" s="76" t="str">
        <f t="shared" si="22"/>
        <v/>
      </c>
      <c r="CB45" s="76" t="str">
        <f t="shared" si="23"/>
        <v/>
      </c>
      <c r="CC45" s="76" t="str">
        <f t="shared" si="24"/>
        <v/>
      </c>
      <c r="CD45" s="76" t="str">
        <f t="shared" si="25"/>
        <v/>
      </c>
      <c r="CE45" s="76" t="str">
        <f t="shared" si="26"/>
        <v/>
      </c>
      <c r="CF45" s="76" t="str">
        <f t="shared" si="27"/>
        <v/>
      </c>
      <c r="CG45" s="76"/>
      <c r="CH45" s="76" t="str">
        <f t="shared" si="28"/>
        <v/>
      </c>
      <c r="CI45" s="76" t="str">
        <f t="shared" si="29"/>
        <v/>
      </c>
      <c r="CJ45" s="76" t="str">
        <f t="shared" si="30"/>
        <v/>
      </c>
      <c r="CK45" s="76" t="str">
        <f t="shared" si="31"/>
        <v/>
      </c>
      <c r="CL45" s="76" t="str">
        <f t="shared" si="32"/>
        <v/>
      </c>
      <c r="CM45" s="76" t="str">
        <f t="shared" si="33"/>
        <v/>
      </c>
      <c r="CN45" s="76" t="str">
        <f t="shared" si="34"/>
        <v/>
      </c>
      <c r="CO45" s="76" t="str">
        <f t="shared" si="35"/>
        <v/>
      </c>
      <c r="CP45" s="76" t="str">
        <f t="shared" si="36"/>
        <v/>
      </c>
      <c r="CQ45" s="76" t="str">
        <f t="shared" si="37"/>
        <v/>
      </c>
      <c r="CR45" s="76" t="str">
        <f t="shared" si="38"/>
        <v/>
      </c>
      <c r="CS45" s="76" t="str">
        <f t="shared" si="39"/>
        <v/>
      </c>
      <c r="CT45" s="76" t="str">
        <f t="shared" si="40"/>
        <v/>
      </c>
      <c r="CU45" s="76" t="str">
        <f t="shared" si="41"/>
        <v/>
      </c>
      <c r="CV45" s="76" t="str">
        <f t="shared" si="42"/>
        <v/>
      </c>
      <c r="CW45" s="76" t="str">
        <f t="shared" si="43"/>
        <v/>
      </c>
      <c r="CX45" s="76" t="str">
        <f t="shared" si="44"/>
        <v/>
      </c>
      <c r="CY45" s="76" t="str">
        <f t="shared" si="45"/>
        <v/>
      </c>
      <c r="CZ45" s="76" t="str">
        <f t="shared" si="46"/>
        <v/>
      </c>
      <c r="DA45" s="76" t="str">
        <f t="shared" si="47"/>
        <v/>
      </c>
      <c r="DB45" s="76" t="str">
        <f t="shared" si="48"/>
        <v/>
      </c>
      <c r="DC45" s="76" t="str">
        <f t="shared" si="49"/>
        <v/>
      </c>
      <c r="DD45" s="76" t="str">
        <f t="shared" si="50"/>
        <v/>
      </c>
      <c r="DE45" s="76" t="str">
        <f t="shared" si="51"/>
        <v/>
      </c>
      <c r="DF45" s="76" t="str">
        <f t="shared" si="52"/>
        <v/>
      </c>
      <c r="DG45" s="76"/>
      <c r="DH45" s="76" t="str">
        <f t="shared" si="53"/>
        <v xml:space="preserve">0 menunjukkan pemahaman dalam </v>
      </c>
      <c r="DI45" s="76"/>
      <c r="DJ45" s="76"/>
      <c r="DK45" s="76" t="str">
        <f t="shared" si="54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8"/>
      <c r="B46" s="78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1"/>
        <v xml:space="preserve">0 menunjukkan pemahaman dalam </v>
      </c>
      <c r="BD46" s="85" t="str">
        <f t="shared" si="2"/>
        <v xml:space="preserve">0 membutuhkan bimbingan dalam </v>
      </c>
      <c r="BE46" s="78"/>
      <c r="BF46" s="78"/>
      <c r="BG46" s="76"/>
      <c r="BH46" s="76" t="str">
        <f t="shared" si="3"/>
        <v/>
      </c>
      <c r="BI46" s="76" t="str">
        <f t="shared" si="4"/>
        <v/>
      </c>
      <c r="BJ46" s="76" t="str">
        <f t="shared" si="5"/>
        <v/>
      </c>
      <c r="BK46" s="76" t="str">
        <f t="shared" si="6"/>
        <v/>
      </c>
      <c r="BL46" s="76" t="str">
        <f t="shared" si="7"/>
        <v/>
      </c>
      <c r="BM46" s="76" t="str">
        <f t="shared" si="8"/>
        <v/>
      </c>
      <c r="BN46" s="76" t="str">
        <f t="shared" si="9"/>
        <v/>
      </c>
      <c r="BO46" s="76" t="str">
        <f t="shared" si="10"/>
        <v/>
      </c>
      <c r="BP46" s="76" t="str">
        <f t="shared" si="11"/>
        <v/>
      </c>
      <c r="BQ46" s="76" t="str">
        <f t="shared" si="12"/>
        <v/>
      </c>
      <c r="BR46" s="76" t="str">
        <f t="shared" si="13"/>
        <v/>
      </c>
      <c r="BS46" s="76" t="str">
        <f t="shared" si="14"/>
        <v/>
      </c>
      <c r="BT46" s="76" t="str">
        <f t="shared" si="15"/>
        <v/>
      </c>
      <c r="BU46" s="76" t="str">
        <f t="shared" si="16"/>
        <v/>
      </c>
      <c r="BV46" s="76" t="str">
        <f t="shared" si="17"/>
        <v/>
      </c>
      <c r="BW46" s="76" t="str">
        <f t="shared" si="18"/>
        <v/>
      </c>
      <c r="BX46" s="76" t="str">
        <f t="shared" si="19"/>
        <v/>
      </c>
      <c r="BY46" s="76" t="str">
        <f t="shared" si="20"/>
        <v/>
      </c>
      <c r="BZ46" s="76" t="str">
        <f t="shared" si="21"/>
        <v/>
      </c>
      <c r="CA46" s="76" t="str">
        <f t="shared" si="22"/>
        <v/>
      </c>
      <c r="CB46" s="76" t="str">
        <f t="shared" si="23"/>
        <v/>
      </c>
      <c r="CC46" s="76" t="str">
        <f t="shared" si="24"/>
        <v/>
      </c>
      <c r="CD46" s="76" t="str">
        <f t="shared" si="25"/>
        <v/>
      </c>
      <c r="CE46" s="76" t="str">
        <f t="shared" si="26"/>
        <v/>
      </c>
      <c r="CF46" s="76" t="str">
        <f t="shared" si="27"/>
        <v/>
      </c>
      <c r="CG46" s="76"/>
      <c r="CH46" s="76" t="str">
        <f t="shared" si="28"/>
        <v/>
      </c>
      <c r="CI46" s="76" t="str">
        <f t="shared" si="29"/>
        <v/>
      </c>
      <c r="CJ46" s="76" t="str">
        <f t="shared" si="30"/>
        <v/>
      </c>
      <c r="CK46" s="76" t="str">
        <f t="shared" si="31"/>
        <v/>
      </c>
      <c r="CL46" s="76" t="str">
        <f t="shared" si="32"/>
        <v/>
      </c>
      <c r="CM46" s="76" t="str">
        <f t="shared" si="33"/>
        <v/>
      </c>
      <c r="CN46" s="76" t="str">
        <f t="shared" si="34"/>
        <v/>
      </c>
      <c r="CO46" s="76" t="str">
        <f t="shared" si="35"/>
        <v/>
      </c>
      <c r="CP46" s="76" t="str">
        <f t="shared" si="36"/>
        <v/>
      </c>
      <c r="CQ46" s="76" t="str">
        <f t="shared" si="37"/>
        <v/>
      </c>
      <c r="CR46" s="76" t="str">
        <f t="shared" si="38"/>
        <v/>
      </c>
      <c r="CS46" s="76" t="str">
        <f t="shared" si="39"/>
        <v/>
      </c>
      <c r="CT46" s="76" t="str">
        <f t="shared" si="40"/>
        <v/>
      </c>
      <c r="CU46" s="76" t="str">
        <f t="shared" si="41"/>
        <v/>
      </c>
      <c r="CV46" s="76" t="str">
        <f t="shared" si="42"/>
        <v/>
      </c>
      <c r="CW46" s="76" t="str">
        <f t="shared" si="43"/>
        <v/>
      </c>
      <c r="CX46" s="76" t="str">
        <f t="shared" si="44"/>
        <v/>
      </c>
      <c r="CY46" s="76" t="str">
        <f t="shared" si="45"/>
        <v/>
      </c>
      <c r="CZ46" s="76" t="str">
        <f t="shared" si="46"/>
        <v/>
      </c>
      <c r="DA46" s="76" t="str">
        <f t="shared" si="47"/>
        <v/>
      </c>
      <c r="DB46" s="76" t="str">
        <f t="shared" si="48"/>
        <v/>
      </c>
      <c r="DC46" s="76" t="str">
        <f t="shared" si="49"/>
        <v/>
      </c>
      <c r="DD46" s="76" t="str">
        <f t="shared" si="50"/>
        <v/>
      </c>
      <c r="DE46" s="76" t="str">
        <f t="shared" si="51"/>
        <v/>
      </c>
      <c r="DF46" s="76" t="str">
        <f t="shared" si="52"/>
        <v/>
      </c>
      <c r="DG46" s="76"/>
      <c r="DH46" s="76" t="str">
        <f t="shared" si="53"/>
        <v xml:space="preserve">0 menunjukkan pemahaman dalam </v>
      </c>
      <c r="DI46" s="76"/>
      <c r="DJ46" s="76"/>
      <c r="DK46" s="76" t="str">
        <f t="shared" si="54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8"/>
      <c r="B47" s="78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1"/>
        <v xml:space="preserve">0 menunjukkan pemahaman dalam </v>
      </c>
      <c r="BD47" s="85" t="str">
        <f t="shared" si="2"/>
        <v xml:space="preserve">0 membutuhkan bimbingan dalam </v>
      </c>
      <c r="BE47" s="78"/>
      <c r="BF47" s="78"/>
      <c r="BG47" s="76"/>
      <c r="BH47" s="76" t="str">
        <f t="shared" si="3"/>
        <v/>
      </c>
      <c r="BI47" s="76" t="str">
        <f t="shared" si="4"/>
        <v/>
      </c>
      <c r="BJ47" s="76" t="str">
        <f t="shared" si="5"/>
        <v/>
      </c>
      <c r="BK47" s="76" t="str">
        <f t="shared" si="6"/>
        <v/>
      </c>
      <c r="BL47" s="76" t="str">
        <f t="shared" si="7"/>
        <v/>
      </c>
      <c r="BM47" s="76" t="str">
        <f t="shared" si="8"/>
        <v/>
      </c>
      <c r="BN47" s="76" t="str">
        <f t="shared" si="9"/>
        <v/>
      </c>
      <c r="BO47" s="76" t="str">
        <f t="shared" si="10"/>
        <v/>
      </c>
      <c r="BP47" s="76" t="str">
        <f t="shared" si="11"/>
        <v/>
      </c>
      <c r="BQ47" s="76" t="str">
        <f t="shared" si="12"/>
        <v/>
      </c>
      <c r="BR47" s="76" t="str">
        <f t="shared" si="13"/>
        <v/>
      </c>
      <c r="BS47" s="76" t="str">
        <f t="shared" si="14"/>
        <v/>
      </c>
      <c r="BT47" s="76" t="str">
        <f t="shared" si="15"/>
        <v/>
      </c>
      <c r="BU47" s="76" t="str">
        <f t="shared" si="16"/>
        <v/>
      </c>
      <c r="BV47" s="76" t="str">
        <f t="shared" si="17"/>
        <v/>
      </c>
      <c r="BW47" s="76" t="str">
        <f t="shared" si="18"/>
        <v/>
      </c>
      <c r="BX47" s="76" t="str">
        <f t="shared" si="19"/>
        <v/>
      </c>
      <c r="BY47" s="76" t="str">
        <f t="shared" si="20"/>
        <v/>
      </c>
      <c r="BZ47" s="76" t="str">
        <f t="shared" si="21"/>
        <v/>
      </c>
      <c r="CA47" s="76" t="str">
        <f t="shared" si="22"/>
        <v/>
      </c>
      <c r="CB47" s="76" t="str">
        <f t="shared" si="23"/>
        <v/>
      </c>
      <c r="CC47" s="76" t="str">
        <f t="shared" si="24"/>
        <v/>
      </c>
      <c r="CD47" s="76" t="str">
        <f t="shared" si="25"/>
        <v/>
      </c>
      <c r="CE47" s="76" t="str">
        <f t="shared" si="26"/>
        <v/>
      </c>
      <c r="CF47" s="76" t="str">
        <f t="shared" si="27"/>
        <v/>
      </c>
      <c r="CG47" s="76"/>
      <c r="CH47" s="76" t="str">
        <f t="shared" si="28"/>
        <v/>
      </c>
      <c r="CI47" s="76" t="str">
        <f t="shared" si="29"/>
        <v/>
      </c>
      <c r="CJ47" s="76" t="str">
        <f t="shared" si="30"/>
        <v/>
      </c>
      <c r="CK47" s="76" t="str">
        <f t="shared" si="31"/>
        <v/>
      </c>
      <c r="CL47" s="76" t="str">
        <f t="shared" si="32"/>
        <v/>
      </c>
      <c r="CM47" s="76" t="str">
        <f t="shared" si="33"/>
        <v/>
      </c>
      <c r="CN47" s="76" t="str">
        <f t="shared" si="34"/>
        <v/>
      </c>
      <c r="CO47" s="76" t="str">
        <f t="shared" si="35"/>
        <v/>
      </c>
      <c r="CP47" s="76" t="str">
        <f t="shared" si="36"/>
        <v/>
      </c>
      <c r="CQ47" s="76" t="str">
        <f t="shared" si="37"/>
        <v/>
      </c>
      <c r="CR47" s="76" t="str">
        <f t="shared" si="38"/>
        <v/>
      </c>
      <c r="CS47" s="76" t="str">
        <f t="shared" si="39"/>
        <v/>
      </c>
      <c r="CT47" s="76" t="str">
        <f t="shared" si="40"/>
        <v/>
      </c>
      <c r="CU47" s="76" t="str">
        <f t="shared" si="41"/>
        <v/>
      </c>
      <c r="CV47" s="76" t="str">
        <f t="shared" si="42"/>
        <v/>
      </c>
      <c r="CW47" s="76" t="str">
        <f t="shared" si="43"/>
        <v/>
      </c>
      <c r="CX47" s="76" t="str">
        <f t="shared" si="44"/>
        <v/>
      </c>
      <c r="CY47" s="76" t="str">
        <f t="shared" si="45"/>
        <v/>
      </c>
      <c r="CZ47" s="76" t="str">
        <f t="shared" si="46"/>
        <v/>
      </c>
      <c r="DA47" s="76" t="str">
        <f t="shared" si="47"/>
        <v/>
      </c>
      <c r="DB47" s="76" t="str">
        <f t="shared" si="48"/>
        <v/>
      </c>
      <c r="DC47" s="76" t="str">
        <f t="shared" si="49"/>
        <v/>
      </c>
      <c r="DD47" s="76" t="str">
        <f t="shared" si="50"/>
        <v/>
      </c>
      <c r="DE47" s="76" t="str">
        <f t="shared" si="51"/>
        <v/>
      </c>
      <c r="DF47" s="76" t="str">
        <f t="shared" si="52"/>
        <v/>
      </c>
      <c r="DG47" s="76"/>
      <c r="DH47" s="76" t="str">
        <f t="shared" si="53"/>
        <v xml:space="preserve">0 menunjukkan pemahaman dalam </v>
      </c>
      <c r="DI47" s="76"/>
      <c r="DJ47" s="76"/>
      <c r="DK47" s="76" t="str">
        <f t="shared" si="54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A48" s="78"/>
      <c r="B48" s="78"/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1"/>
        <v xml:space="preserve">0 menunjukkan pemahaman dalam </v>
      </c>
      <c r="BD48" s="85" t="str">
        <f t="shared" si="2"/>
        <v xml:space="preserve">0 membutuhkan bimbingan dalam </v>
      </c>
      <c r="BE48" s="78"/>
      <c r="BF48" s="78"/>
      <c r="BG48" s="76"/>
      <c r="BH48" s="76" t="str">
        <f t="shared" si="3"/>
        <v/>
      </c>
      <c r="BI48" s="76" t="str">
        <f t="shared" si="4"/>
        <v/>
      </c>
      <c r="BJ48" s="76" t="str">
        <f t="shared" si="5"/>
        <v/>
      </c>
      <c r="BK48" s="76" t="str">
        <f t="shared" si="6"/>
        <v/>
      </c>
      <c r="BL48" s="76" t="str">
        <f t="shared" si="7"/>
        <v/>
      </c>
      <c r="BM48" s="76" t="str">
        <f t="shared" si="8"/>
        <v/>
      </c>
      <c r="BN48" s="76" t="str">
        <f t="shared" si="9"/>
        <v/>
      </c>
      <c r="BO48" s="76" t="str">
        <f t="shared" si="10"/>
        <v/>
      </c>
      <c r="BP48" s="76" t="str">
        <f t="shared" si="11"/>
        <v/>
      </c>
      <c r="BQ48" s="76" t="str">
        <f t="shared" si="12"/>
        <v/>
      </c>
      <c r="BR48" s="76" t="str">
        <f t="shared" si="13"/>
        <v/>
      </c>
      <c r="BS48" s="76" t="str">
        <f t="shared" si="14"/>
        <v/>
      </c>
      <c r="BT48" s="76" t="str">
        <f t="shared" si="15"/>
        <v/>
      </c>
      <c r="BU48" s="76" t="str">
        <f t="shared" si="16"/>
        <v/>
      </c>
      <c r="BV48" s="76" t="str">
        <f t="shared" si="17"/>
        <v/>
      </c>
      <c r="BW48" s="76" t="str">
        <f t="shared" si="18"/>
        <v/>
      </c>
      <c r="BX48" s="76" t="str">
        <f t="shared" si="19"/>
        <v/>
      </c>
      <c r="BY48" s="76" t="str">
        <f t="shared" si="20"/>
        <v/>
      </c>
      <c r="BZ48" s="76" t="str">
        <f t="shared" si="21"/>
        <v/>
      </c>
      <c r="CA48" s="76" t="str">
        <f t="shared" si="22"/>
        <v/>
      </c>
      <c r="CB48" s="76" t="str">
        <f t="shared" si="23"/>
        <v/>
      </c>
      <c r="CC48" s="76" t="str">
        <f t="shared" si="24"/>
        <v/>
      </c>
      <c r="CD48" s="76" t="str">
        <f t="shared" si="25"/>
        <v/>
      </c>
      <c r="CE48" s="76" t="str">
        <f t="shared" si="26"/>
        <v/>
      </c>
      <c r="CF48" s="76" t="str">
        <f t="shared" si="27"/>
        <v/>
      </c>
      <c r="CG48" s="76"/>
      <c r="CH48" s="76" t="str">
        <f t="shared" si="28"/>
        <v/>
      </c>
      <c r="CI48" s="76" t="str">
        <f t="shared" si="29"/>
        <v/>
      </c>
      <c r="CJ48" s="76" t="str">
        <f t="shared" si="30"/>
        <v/>
      </c>
      <c r="CK48" s="76" t="str">
        <f t="shared" si="31"/>
        <v/>
      </c>
      <c r="CL48" s="76" t="str">
        <f t="shared" si="32"/>
        <v/>
      </c>
      <c r="CM48" s="76" t="str">
        <f t="shared" si="33"/>
        <v/>
      </c>
      <c r="CN48" s="76" t="str">
        <f t="shared" si="34"/>
        <v/>
      </c>
      <c r="CO48" s="76" t="str">
        <f t="shared" si="35"/>
        <v/>
      </c>
      <c r="CP48" s="76" t="str">
        <f t="shared" si="36"/>
        <v/>
      </c>
      <c r="CQ48" s="76" t="str">
        <f t="shared" si="37"/>
        <v/>
      </c>
      <c r="CR48" s="76" t="str">
        <f t="shared" si="38"/>
        <v/>
      </c>
      <c r="CS48" s="76" t="str">
        <f t="shared" si="39"/>
        <v/>
      </c>
      <c r="CT48" s="76" t="str">
        <f t="shared" si="40"/>
        <v/>
      </c>
      <c r="CU48" s="76" t="str">
        <f t="shared" si="41"/>
        <v/>
      </c>
      <c r="CV48" s="76" t="str">
        <f t="shared" si="42"/>
        <v/>
      </c>
      <c r="CW48" s="76" t="str">
        <f t="shared" si="43"/>
        <v/>
      </c>
      <c r="CX48" s="76" t="str">
        <f t="shared" si="44"/>
        <v/>
      </c>
      <c r="CY48" s="76" t="str">
        <f t="shared" si="45"/>
        <v/>
      </c>
      <c r="CZ48" s="76" t="str">
        <f t="shared" si="46"/>
        <v/>
      </c>
      <c r="DA48" s="76" t="str">
        <f t="shared" si="47"/>
        <v/>
      </c>
      <c r="DB48" s="76" t="str">
        <f t="shared" si="48"/>
        <v/>
      </c>
      <c r="DC48" s="76" t="str">
        <f t="shared" si="49"/>
        <v/>
      </c>
      <c r="DD48" s="76" t="str">
        <f t="shared" si="50"/>
        <v/>
      </c>
      <c r="DE48" s="76" t="str">
        <f t="shared" si="51"/>
        <v/>
      </c>
      <c r="DF48" s="76" t="str">
        <f t="shared" si="52"/>
        <v/>
      </c>
      <c r="DG48" s="76"/>
      <c r="DH48" s="76" t="str">
        <f t="shared" si="53"/>
        <v xml:space="preserve">0 menunjukkan pemahaman dalam </v>
      </c>
      <c r="DI48" s="76"/>
      <c r="DJ48" s="76"/>
      <c r="DK48" s="76" t="str">
        <f t="shared" si="54"/>
        <v xml:space="preserve">0 membutuhkan bimbingan dalam </v>
      </c>
      <c r="DL48" s="76"/>
      <c r="DM48" s="76"/>
      <c r="DN48" s="76"/>
      <c r="DO48" s="76"/>
      <c r="DP48" s="76"/>
      <c r="DQ48" s="76"/>
    </row>
    <row r="49" spans="1:121" ht="19.5" customHeight="1" x14ac:dyDescent="0.35">
      <c r="A49" s="78"/>
      <c r="B49" s="78"/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1"/>
        <v xml:space="preserve">0 menunjukkan pemahaman dalam </v>
      </c>
      <c r="BD49" s="85" t="str">
        <f t="shared" si="2"/>
        <v xml:space="preserve">0 membutuhkan bimbingan dalam </v>
      </c>
      <c r="BE49" s="78"/>
      <c r="BF49" s="78"/>
      <c r="BG49" s="76"/>
      <c r="BH49" s="76" t="str">
        <f t="shared" si="3"/>
        <v/>
      </c>
      <c r="BI49" s="76" t="str">
        <f t="shared" si="4"/>
        <v/>
      </c>
      <c r="BJ49" s="76" t="str">
        <f t="shared" si="5"/>
        <v/>
      </c>
      <c r="BK49" s="76" t="str">
        <f t="shared" si="6"/>
        <v/>
      </c>
      <c r="BL49" s="76" t="str">
        <f t="shared" si="7"/>
        <v/>
      </c>
      <c r="BM49" s="76" t="str">
        <f t="shared" si="8"/>
        <v/>
      </c>
      <c r="BN49" s="76" t="str">
        <f t="shared" si="9"/>
        <v/>
      </c>
      <c r="BO49" s="76" t="str">
        <f t="shared" si="10"/>
        <v/>
      </c>
      <c r="BP49" s="76" t="str">
        <f t="shared" si="11"/>
        <v/>
      </c>
      <c r="BQ49" s="76" t="str">
        <f t="shared" si="12"/>
        <v/>
      </c>
      <c r="BR49" s="76" t="str">
        <f t="shared" si="13"/>
        <v/>
      </c>
      <c r="BS49" s="76" t="str">
        <f t="shared" si="14"/>
        <v/>
      </c>
      <c r="BT49" s="76" t="str">
        <f t="shared" si="15"/>
        <v/>
      </c>
      <c r="BU49" s="76" t="str">
        <f t="shared" si="16"/>
        <v/>
      </c>
      <c r="BV49" s="76" t="str">
        <f t="shared" si="17"/>
        <v/>
      </c>
      <c r="BW49" s="76" t="str">
        <f t="shared" si="18"/>
        <v/>
      </c>
      <c r="BX49" s="76" t="str">
        <f t="shared" si="19"/>
        <v/>
      </c>
      <c r="BY49" s="76" t="str">
        <f t="shared" si="20"/>
        <v/>
      </c>
      <c r="BZ49" s="76" t="str">
        <f t="shared" si="21"/>
        <v/>
      </c>
      <c r="CA49" s="76" t="str">
        <f t="shared" si="22"/>
        <v/>
      </c>
      <c r="CB49" s="76" t="str">
        <f t="shared" si="23"/>
        <v/>
      </c>
      <c r="CC49" s="76" t="str">
        <f t="shared" si="24"/>
        <v/>
      </c>
      <c r="CD49" s="76" t="str">
        <f t="shared" si="25"/>
        <v/>
      </c>
      <c r="CE49" s="76" t="str">
        <f t="shared" si="26"/>
        <v/>
      </c>
      <c r="CF49" s="76" t="str">
        <f t="shared" si="27"/>
        <v/>
      </c>
      <c r="CG49" s="76"/>
      <c r="CH49" s="76" t="str">
        <f t="shared" si="28"/>
        <v/>
      </c>
      <c r="CI49" s="76" t="str">
        <f t="shared" si="29"/>
        <v/>
      </c>
      <c r="CJ49" s="76" t="str">
        <f t="shared" si="30"/>
        <v/>
      </c>
      <c r="CK49" s="76" t="str">
        <f t="shared" si="31"/>
        <v/>
      </c>
      <c r="CL49" s="76" t="str">
        <f t="shared" si="32"/>
        <v/>
      </c>
      <c r="CM49" s="76" t="str">
        <f t="shared" si="33"/>
        <v/>
      </c>
      <c r="CN49" s="76" t="str">
        <f t="shared" si="34"/>
        <v/>
      </c>
      <c r="CO49" s="76" t="str">
        <f t="shared" si="35"/>
        <v/>
      </c>
      <c r="CP49" s="76" t="str">
        <f t="shared" si="36"/>
        <v/>
      </c>
      <c r="CQ49" s="76" t="str">
        <f t="shared" si="37"/>
        <v/>
      </c>
      <c r="CR49" s="76" t="str">
        <f t="shared" si="38"/>
        <v/>
      </c>
      <c r="CS49" s="76" t="str">
        <f t="shared" si="39"/>
        <v/>
      </c>
      <c r="CT49" s="76" t="str">
        <f t="shared" si="40"/>
        <v/>
      </c>
      <c r="CU49" s="76" t="str">
        <f t="shared" si="41"/>
        <v/>
      </c>
      <c r="CV49" s="76" t="str">
        <f t="shared" si="42"/>
        <v/>
      </c>
      <c r="CW49" s="76" t="str">
        <f t="shared" si="43"/>
        <v/>
      </c>
      <c r="CX49" s="76" t="str">
        <f t="shared" si="44"/>
        <v/>
      </c>
      <c r="CY49" s="76" t="str">
        <f t="shared" si="45"/>
        <v/>
      </c>
      <c r="CZ49" s="76" t="str">
        <f t="shared" si="46"/>
        <v/>
      </c>
      <c r="DA49" s="76" t="str">
        <f t="shared" si="47"/>
        <v/>
      </c>
      <c r="DB49" s="76" t="str">
        <f t="shared" si="48"/>
        <v/>
      </c>
      <c r="DC49" s="76" t="str">
        <f t="shared" si="49"/>
        <v/>
      </c>
      <c r="DD49" s="76" t="str">
        <f t="shared" si="50"/>
        <v/>
      </c>
      <c r="DE49" s="76" t="str">
        <f t="shared" si="51"/>
        <v/>
      </c>
      <c r="DF49" s="76" t="str">
        <f t="shared" si="52"/>
        <v/>
      </c>
      <c r="DG49" s="76"/>
      <c r="DH49" s="76" t="str">
        <f t="shared" si="53"/>
        <v xml:space="preserve">0 menunjukkan pemahaman dalam </v>
      </c>
      <c r="DI49" s="76"/>
      <c r="DJ49" s="76"/>
      <c r="DK49" s="76" t="str">
        <f t="shared" si="54"/>
        <v xml:space="preserve">0 membutuhkan bimbingan dalam </v>
      </c>
      <c r="DL49" s="76"/>
      <c r="DM49" s="76"/>
      <c r="DN49" s="76"/>
      <c r="DO49" s="76"/>
      <c r="DP49" s="76"/>
      <c r="DQ49" s="76"/>
    </row>
    <row r="50" spans="1:121" ht="19.5" customHeight="1" x14ac:dyDescent="0.35">
      <c r="A50" s="78"/>
      <c r="B50" s="78"/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1"/>
        <v xml:space="preserve">0 menunjukkan pemahaman dalam </v>
      </c>
      <c r="BD50" s="85" t="str">
        <f t="shared" si="2"/>
        <v xml:space="preserve">0 membutuhkan bimbingan dalam </v>
      </c>
      <c r="BE50" s="78"/>
      <c r="BF50" s="78"/>
      <c r="BG50" s="76"/>
      <c r="BH50" s="76" t="str">
        <f t="shared" si="3"/>
        <v/>
      </c>
      <c r="BI50" s="76" t="str">
        <f t="shared" si="4"/>
        <v/>
      </c>
      <c r="BJ50" s="76" t="str">
        <f t="shared" si="5"/>
        <v/>
      </c>
      <c r="BK50" s="76" t="str">
        <f t="shared" si="6"/>
        <v/>
      </c>
      <c r="BL50" s="76" t="str">
        <f t="shared" si="7"/>
        <v/>
      </c>
      <c r="BM50" s="76" t="str">
        <f t="shared" si="8"/>
        <v/>
      </c>
      <c r="BN50" s="76" t="str">
        <f t="shared" si="9"/>
        <v/>
      </c>
      <c r="BO50" s="76" t="str">
        <f t="shared" si="10"/>
        <v/>
      </c>
      <c r="BP50" s="76" t="str">
        <f t="shared" si="11"/>
        <v/>
      </c>
      <c r="BQ50" s="76" t="str">
        <f t="shared" si="12"/>
        <v/>
      </c>
      <c r="BR50" s="76" t="str">
        <f t="shared" si="13"/>
        <v/>
      </c>
      <c r="BS50" s="76" t="str">
        <f t="shared" si="14"/>
        <v/>
      </c>
      <c r="BT50" s="76" t="str">
        <f t="shared" si="15"/>
        <v/>
      </c>
      <c r="BU50" s="76" t="str">
        <f t="shared" si="16"/>
        <v/>
      </c>
      <c r="BV50" s="76" t="str">
        <f t="shared" si="17"/>
        <v/>
      </c>
      <c r="BW50" s="76" t="str">
        <f t="shared" si="18"/>
        <v/>
      </c>
      <c r="BX50" s="76" t="str">
        <f t="shared" si="19"/>
        <v/>
      </c>
      <c r="BY50" s="76" t="str">
        <f t="shared" si="20"/>
        <v/>
      </c>
      <c r="BZ50" s="76" t="str">
        <f t="shared" si="21"/>
        <v/>
      </c>
      <c r="CA50" s="76" t="str">
        <f t="shared" si="22"/>
        <v/>
      </c>
      <c r="CB50" s="76" t="str">
        <f t="shared" si="23"/>
        <v/>
      </c>
      <c r="CC50" s="76" t="str">
        <f t="shared" si="24"/>
        <v/>
      </c>
      <c r="CD50" s="76" t="str">
        <f t="shared" si="25"/>
        <v/>
      </c>
      <c r="CE50" s="76" t="str">
        <f t="shared" si="26"/>
        <v/>
      </c>
      <c r="CF50" s="76" t="str">
        <f t="shared" si="27"/>
        <v/>
      </c>
      <c r="CG50" s="76"/>
      <c r="CH50" s="76" t="str">
        <f t="shared" si="28"/>
        <v/>
      </c>
      <c r="CI50" s="76" t="str">
        <f t="shared" si="29"/>
        <v/>
      </c>
      <c r="CJ50" s="76" t="str">
        <f t="shared" si="30"/>
        <v/>
      </c>
      <c r="CK50" s="76" t="str">
        <f t="shared" si="31"/>
        <v/>
      </c>
      <c r="CL50" s="76" t="str">
        <f t="shared" si="32"/>
        <v/>
      </c>
      <c r="CM50" s="76" t="str">
        <f t="shared" si="33"/>
        <v/>
      </c>
      <c r="CN50" s="76" t="str">
        <f t="shared" si="34"/>
        <v/>
      </c>
      <c r="CO50" s="76" t="str">
        <f t="shared" si="35"/>
        <v/>
      </c>
      <c r="CP50" s="76" t="str">
        <f t="shared" si="36"/>
        <v/>
      </c>
      <c r="CQ50" s="76" t="str">
        <f t="shared" si="37"/>
        <v/>
      </c>
      <c r="CR50" s="76" t="str">
        <f t="shared" si="38"/>
        <v/>
      </c>
      <c r="CS50" s="76" t="str">
        <f t="shared" si="39"/>
        <v/>
      </c>
      <c r="CT50" s="76" t="str">
        <f t="shared" si="40"/>
        <v/>
      </c>
      <c r="CU50" s="76" t="str">
        <f t="shared" si="41"/>
        <v/>
      </c>
      <c r="CV50" s="76" t="str">
        <f t="shared" si="42"/>
        <v/>
      </c>
      <c r="CW50" s="76" t="str">
        <f t="shared" si="43"/>
        <v/>
      </c>
      <c r="CX50" s="76" t="str">
        <f t="shared" si="44"/>
        <v/>
      </c>
      <c r="CY50" s="76" t="str">
        <f t="shared" si="45"/>
        <v/>
      </c>
      <c r="CZ50" s="76" t="str">
        <f t="shared" si="46"/>
        <v/>
      </c>
      <c r="DA50" s="76" t="str">
        <f t="shared" si="47"/>
        <v/>
      </c>
      <c r="DB50" s="76" t="str">
        <f t="shared" si="48"/>
        <v/>
      </c>
      <c r="DC50" s="76" t="str">
        <f t="shared" si="49"/>
        <v/>
      </c>
      <c r="DD50" s="76" t="str">
        <f t="shared" si="50"/>
        <v/>
      </c>
      <c r="DE50" s="76" t="str">
        <f t="shared" si="51"/>
        <v/>
      </c>
      <c r="DF50" s="76" t="str">
        <f t="shared" si="52"/>
        <v/>
      </c>
      <c r="DG50" s="76"/>
      <c r="DH50" s="76" t="str">
        <f t="shared" si="53"/>
        <v xml:space="preserve">0 menunjukkan pemahaman dalam </v>
      </c>
      <c r="DI50" s="76"/>
      <c r="DJ50" s="76"/>
      <c r="DK50" s="76" t="str">
        <f t="shared" si="54"/>
        <v xml:space="preserve">0 membutuhkan bimbingan dalam </v>
      </c>
      <c r="DL50" s="76"/>
      <c r="DM50" s="76"/>
      <c r="DN50" s="76"/>
      <c r="DO50" s="76"/>
      <c r="DP50" s="76"/>
      <c r="DQ50" s="76"/>
    </row>
    <row r="51" spans="1:121" ht="19.5" customHeight="1" x14ac:dyDescent="0.35">
      <c r="A51" s="78"/>
      <c r="B51" s="78"/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1"/>
        <v xml:space="preserve">0 menunjukkan pemahaman dalam </v>
      </c>
      <c r="BD51" s="85" t="str">
        <f t="shared" si="2"/>
        <v xml:space="preserve">0 membutuhkan bimbingan dalam </v>
      </c>
      <c r="BE51" s="78"/>
      <c r="BF51" s="78"/>
      <c r="BG51" s="76"/>
      <c r="BH51" s="76" t="str">
        <f t="shared" si="3"/>
        <v/>
      </c>
      <c r="BI51" s="76" t="str">
        <f t="shared" si="4"/>
        <v/>
      </c>
      <c r="BJ51" s="76" t="str">
        <f t="shared" si="5"/>
        <v/>
      </c>
      <c r="BK51" s="76" t="str">
        <f t="shared" si="6"/>
        <v/>
      </c>
      <c r="BL51" s="76" t="str">
        <f t="shared" si="7"/>
        <v/>
      </c>
      <c r="BM51" s="76" t="str">
        <f t="shared" si="8"/>
        <v/>
      </c>
      <c r="BN51" s="76" t="str">
        <f t="shared" si="9"/>
        <v/>
      </c>
      <c r="BO51" s="76" t="str">
        <f t="shared" si="10"/>
        <v/>
      </c>
      <c r="BP51" s="76" t="str">
        <f t="shared" si="11"/>
        <v/>
      </c>
      <c r="BQ51" s="76" t="str">
        <f t="shared" si="12"/>
        <v/>
      </c>
      <c r="BR51" s="76" t="str">
        <f t="shared" si="13"/>
        <v/>
      </c>
      <c r="BS51" s="76" t="str">
        <f t="shared" si="14"/>
        <v/>
      </c>
      <c r="BT51" s="76" t="str">
        <f t="shared" si="15"/>
        <v/>
      </c>
      <c r="BU51" s="76" t="str">
        <f t="shared" si="16"/>
        <v/>
      </c>
      <c r="BV51" s="76" t="str">
        <f t="shared" si="17"/>
        <v/>
      </c>
      <c r="BW51" s="76" t="str">
        <f t="shared" si="18"/>
        <v/>
      </c>
      <c r="BX51" s="76" t="str">
        <f t="shared" si="19"/>
        <v/>
      </c>
      <c r="BY51" s="76" t="str">
        <f t="shared" si="20"/>
        <v/>
      </c>
      <c r="BZ51" s="76" t="str">
        <f t="shared" si="21"/>
        <v/>
      </c>
      <c r="CA51" s="76" t="str">
        <f t="shared" si="22"/>
        <v/>
      </c>
      <c r="CB51" s="76" t="str">
        <f t="shared" si="23"/>
        <v/>
      </c>
      <c r="CC51" s="76" t="str">
        <f t="shared" si="24"/>
        <v/>
      </c>
      <c r="CD51" s="76" t="str">
        <f t="shared" si="25"/>
        <v/>
      </c>
      <c r="CE51" s="76" t="str">
        <f t="shared" si="26"/>
        <v/>
      </c>
      <c r="CF51" s="76" t="str">
        <f t="shared" si="27"/>
        <v/>
      </c>
      <c r="CG51" s="76"/>
      <c r="CH51" s="76" t="str">
        <f t="shared" si="28"/>
        <v/>
      </c>
      <c r="CI51" s="76" t="str">
        <f t="shared" si="29"/>
        <v/>
      </c>
      <c r="CJ51" s="76" t="str">
        <f t="shared" si="30"/>
        <v/>
      </c>
      <c r="CK51" s="76" t="str">
        <f t="shared" si="31"/>
        <v/>
      </c>
      <c r="CL51" s="76" t="str">
        <f t="shared" si="32"/>
        <v/>
      </c>
      <c r="CM51" s="76" t="str">
        <f t="shared" si="33"/>
        <v/>
      </c>
      <c r="CN51" s="76" t="str">
        <f t="shared" si="34"/>
        <v/>
      </c>
      <c r="CO51" s="76" t="str">
        <f t="shared" si="35"/>
        <v/>
      </c>
      <c r="CP51" s="76" t="str">
        <f t="shared" si="36"/>
        <v/>
      </c>
      <c r="CQ51" s="76" t="str">
        <f t="shared" si="37"/>
        <v/>
      </c>
      <c r="CR51" s="76" t="str">
        <f t="shared" si="38"/>
        <v/>
      </c>
      <c r="CS51" s="76" t="str">
        <f t="shared" si="39"/>
        <v/>
      </c>
      <c r="CT51" s="76" t="str">
        <f t="shared" si="40"/>
        <v/>
      </c>
      <c r="CU51" s="76" t="str">
        <f t="shared" si="41"/>
        <v/>
      </c>
      <c r="CV51" s="76" t="str">
        <f t="shared" si="42"/>
        <v/>
      </c>
      <c r="CW51" s="76" t="str">
        <f t="shared" si="43"/>
        <v/>
      </c>
      <c r="CX51" s="76" t="str">
        <f t="shared" si="44"/>
        <v/>
      </c>
      <c r="CY51" s="76" t="str">
        <f t="shared" si="45"/>
        <v/>
      </c>
      <c r="CZ51" s="76" t="str">
        <f t="shared" si="46"/>
        <v/>
      </c>
      <c r="DA51" s="76" t="str">
        <f t="shared" si="47"/>
        <v/>
      </c>
      <c r="DB51" s="76" t="str">
        <f t="shared" si="48"/>
        <v/>
      </c>
      <c r="DC51" s="76" t="str">
        <f t="shared" si="49"/>
        <v/>
      </c>
      <c r="DD51" s="76" t="str">
        <f t="shared" si="50"/>
        <v/>
      </c>
      <c r="DE51" s="76" t="str">
        <f t="shared" si="51"/>
        <v/>
      </c>
      <c r="DF51" s="76" t="str">
        <f t="shared" si="52"/>
        <v/>
      </c>
      <c r="DG51" s="76"/>
      <c r="DH51" s="76" t="str">
        <f t="shared" si="53"/>
        <v xml:space="preserve">0 menunjukkan pemahaman dalam </v>
      </c>
      <c r="DI51" s="76"/>
      <c r="DJ51" s="76"/>
      <c r="DK51" s="76" t="str">
        <f t="shared" si="54"/>
        <v xml:space="preserve">0 membutuhkan bimbingan dalam </v>
      </c>
      <c r="DL51" s="76"/>
      <c r="DM51" s="76"/>
      <c r="DN51" s="76"/>
      <c r="DO51" s="76"/>
      <c r="DP51" s="76"/>
      <c r="DQ51" s="76"/>
    </row>
    <row r="52" spans="1:121" x14ac:dyDescent="0.35">
      <c r="A52" s="78"/>
      <c r="B52" s="78"/>
      <c r="C52" s="78"/>
      <c r="D52" s="78"/>
      <c r="BC52" s="78"/>
      <c r="BD52" s="78"/>
      <c r="BE52" s="78"/>
      <c r="BF52" s="78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  <c r="DI52" s="76"/>
      <c r="DJ52" s="76"/>
      <c r="DK52" s="76"/>
      <c r="DL52" s="76"/>
      <c r="DM52" s="76"/>
      <c r="DN52" s="76"/>
      <c r="DO52" s="76"/>
      <c r="DP52" s="76"/>
      <c r="DQ52" s="76"/>
    </row>
    <row r="53" spans="1:121" x14ac:dyDescent="0.35">
      <c r="A53" s="78"/>
      <c r="B53" s="78"/>
      <c r="C53" s="78"/>
      <c r="D53" s="78"/>
      <c r="BC53" s="78"/>
      <c r="BD53" s="78"/>
      <c r="BE53" s="78"/>
      <c r="BF53" s="78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  <c r="DI53" s="76"/>
      <c r="DJ53" s="76"/>
      <c r="DK53" s="76"/>
      <c r="DL53" s="76"/>
      <c r="DM53" s="76"/>
      <c r="DN53" s="76"/>
      <c r="DO53" s="76"/>
      <c r="DP53" s="76"/>
      <c r="DQ53" s="76"/>
    </row>
    <row r="54" spans="1:121" x14ac:dyDescent="0.35">
      <c r="A54" s="78"/>
      <c r="B54" s="78"/>
      <c r="C54" s="78"/>
      <c r="D54" s="78"/>
      <c r="BC54" s="78"/>
      <c r="BD54" s="78"/>
      <c r="BE54" s="78"/>
      <c r="BF54" s="78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  <c r="DI54" s="76"/>
      <c r="DJ54" s="76"/>
      <c r="DK54" s="76"/>
      <c r="DL54" s="76"/>
      <c r="DM54" s="76"/>
      <c r="DN54" s="76"/>
      <c r="DO54" s="76"/>
      <c r="DP54" s="76"/>
      <c r="DQ54" s="76"/>
    </row>
    <row r="55" spans="1:121" x14ac:dyDescent="0.35">
      <c r="A55" s="76"/>
      <c r="B55" s="76"/>
      <c r="C55" s="76"/>
      <c r="D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6"/>
      <c r="DN55" s="76"/>
      <c r="DO55" s="76"/>
      <c r="DP55" s="76"/>
      <c r="DQ55" s="76"/>
    </row>
    <row r="56" spans="1:121" x14ac:dyDescent="0.35">
      <c r="A56" s="76"/>
      <c r="B56" s="76"/>
      <c r="C56" s="76"/>
      <c r="D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  <c r="DK56" s="76"/>
      <c r="DL56" s="76"/>
      <c r="DM56" s="76"/>
      <c r="DN56" s="76"/>
      <c r="DO56" s="76"/>
      <c r="DP56" s="76"/>
      <c r="DQ56" s="76"/>
    </row>
    <row r="57" spans="1:121" x14ac:dyDescent="0.35">
      <c r="A57" s="76"/>
      <c r="B57" s="76"/>
      <c r="C57" s="76"/>
      <c r="D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  <c r="DI57" s="76"/>
      <c r="DJ57" s="76"/>
      <c r="DK57" s="76"/>
      <c r="DL57" s="76"/>
      <c r="DM57" s="76"/>
      <c r="DN57" s="76"/>
      <c r="DO57" s="76"/>
      <c r="DP57" s="76"/>
      <c r="DQ57" s="76"/>
    </row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929-7D22-4CC6-AB98-9C2D905231E9}">
  <dimension ref="A1:DQ51"/>
  <sheetViews>
    <sheetView zoomScaleNormal="100" workbookViewId="0"/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PELAJARAN'!B9</f>
        <v>Pendidikan Pancasila dan Kewarganegaraan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x14ac:dyDescent="0.35">
      <c r="A10" s="78"/>
      <c r="B10" s="78"/>
      <c r="C10" s="164"/>
      <c r="D10" s="164"/>
      <c r="E10" s="170" t="str">
        <f>'TUJUAN PEMBELAJARAN'!F7</f>
        <v>Negara</v>
      </c>
      <c r="F10" s="170"/>
      <c r="G10" s="170" t="str">
        <f>'TUJUAN PEMBELAJARAN'!F8</f>
        <v>Norma</v>
      </c>
      <c r="H10" s="170"/>
      <c r="I10" s="170">
        <f>'TUJUAN PEMBELAJARAN'!F9</f>
        <v>0</v>
      </c>
      <c r="J10" s="170"/>
      <c r="K10" s="170">
        <f>'TUJUAN PEMBELAJARAN'!F10</f>
        <v>0</v>
      </c>
      <c r="L10" s="170"/>
      <c r="M10" s="170">
        <f>'TUJUAN PEMBELAJARAN'!F11</f>
        <v>0</v>
      </c>
      <c r="N10" s="170"/>
      <c r="O10" s="170">
        <f>'TUJUAN PEMBELAJARAN'!F12</f>
        <v>0</v>
      </c>
      <c r="P10" s="170"/>
      <c r="Q10" s="170">
        <f>'TUJUAN PEMBELAJARAN'!F13</f>
        <v>0</v>
      </c>
      <c r="R10" s="170"/>
      <c r="S10" s="170">
        <f>'TUJUAN PEMBELAJARAN'!F14</f>
        <v>0</v>
      </c>
      <c r="T10" s="170"/>
      <c r="U10" s="170">
        <f>'TUJUAN PEMBELAJARAN'!F15</f>
        <v>0</v>
      </c>
      <c r="V10" s="170"/>
      <c r="W10" s="170">
        <f>'TUJUAN PEMBELAJARAN'!F16</f>
        <v>0</v>
      </c>
      <c r="X10" s="170"/>
      <c r="Y10" s="170">
        <f>'TUJUAN PEMBELAJARAN'!F17</f>
        <v>0</v>
      </c>
      <c r="Z10" s="170"/>
      <c r="AA10" s="170">
        <f>'TUJUAN PEMBELAJARAN'!F18</f>
        <v>0</v>
      </c>
      <c r="AB10" s="170"/>
      <c r="AC10" s="170">
        <f>'TUJUAN PEMBELAJARAN'!F19</f>
        <v>0</v>
      </c>
      <c r="AD10" s="170"/>
      <c r="AE10" s="170">
        <f>'TUJUAN PEMBELAJARAN'!F20</f>
        <v>0</v>
      </c>
      <c r="AF10" s="170"/>
      <c r="AG10" s="170">
        <f>'TUJUAN PEMBELAJARAN'!F21</f>
        <v>0</v>
      </c>
      <c r="AH10" s="170"/>
      <c r="AI10" s="170">
        <f>'TUJUAN PEMBELAJARAN'!F22</f>
        <v>0</v>
      </c>
      <c r="AJ10" s="170"/>
      <c r="AK10" s="170">
        <f>'TUJUAN PEMBELAJARAN'!F23</f>
        <v>0</v>
      </c>
      <c r="AL10" s="170"/>
      <c r="AM10" s="170">
        <f>'TUJUAN PEMBELAJARAN'!F24</f>
        <v>0</v>
      </c>
      <c r="AN10" s="170"/>
      <c r="AO10" s="170">
        <f>'TUJUAN PEMBELAJARAN'!F25</f>
        <v>0</v>
      </c>
      <c r="AP10" s="170"/>
      <c r="AQ10" s="170">
        <f>'TUJUAN PEMBELAJARAN'!F26</f>
        <v>0</v>
      </c>
      <c r="AR10" s="170"/>
      <c r="AS10" s="170">
        <f>'TUJUAN PEMBELAJARAN'!F27</f>
        <v>0</v>
      </c>
      <c r="AT10" s="170"/>
      <c r="AU10" s="170">
        <f>'TUJUAN PEMBELAJARAN'!F28</f>
        <v>0</v>
      </c>
      <c r="AV10" s="170"/>
      <c r="AW10" s="170">
        <f>'TUJUAN PEMBELAJARAN'!F29</f>
        <v>0</v>
      </c>
      <c r="AX10" s="170"/>
      <c r="AY10" s="170">
        <f>'TUJUAN PEMBELAJARAN'!F30</f>
        <v>0</v>
      </c>
      <c r="AZ10" s="170"/>
      <c r="BA10" s="170">
        <f>'TUJUAN PEMBELAJARAN'!F31</f>
        <v>0</v>
      </c>
      <c r="BB10" s="170"/>
      <c r="BC10" s="167"/>
      <c r="BD10" s="167"/>
      <c r="BE10" s="78"/>
      <c r="BF10" s="78"/>
      <c r="BG10" s="76"/>
      <c r="BH10" s="76" t="str">
        <f>E10</f>
        <v>Negara</v>
      </c>
      <c r="BI10" s="76" t="str">
        <f>G10</f>
        <v>Norma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Negara</v>
      </c>
      <c r="CI10" s="76" t="str">
        <f t="shared" ref="CI10:DF10" si="0">BI10</f>
        <v>Norma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>
        <v>1</v>
      </c>
      <c r="G12" s="2">
        <v>1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Negara, </v>
      </c>
      <c r="BD12" s="85" t="str">
        <f>DK12</f>
        <v xml:space="preserve">Abizar Azka Alhidayat membutuhkan bimbingan dalam Norma, </v>
      </c>
      <c r="BE12" s="78"/>
      <c r="BF12" s="78"/>
      <c r="BG12" s="76"/>
      <c r="BH12" s="76" t="str">
        <f>IF(AND(E12=1,F12=1),E$10&amp;", ","")</f>
        <v xml:space="preserve">Negara, </v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/>
      </c>
      <c r="CI12" s="76" t="str">
        <f>IF(AND(G12=1,H12=0),CI$10&amp;", ","")</f>
        <v xml:space="preserve">Norma, </v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Negara,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Norma,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8"/>
      <c r="B45" s="78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8"/>
      <c r="B46" s="78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8"/>
      <c r="B47" s="78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A48" s="78"/>
      <c r="B48" s="78"/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1:121" ht="19.5" customHeight="1" x14ac:dyDescent="0.35">
      <c r="A49" s="78"/>
      <c r="B49" s="78"/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1:121" ht="19.5" customHeight="1" x14ac:dyDescent="0.35">
      <c r="A50" s="78"/>
      <c r="B50" s="78"/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1:121" ht="19.5" customHeight="1" x14ac:dyDescent="0.35">
      <c r="A51" s="78"/>
      <c r="B51" s="78"/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CB47-795B-4725-A3B5-8AA745EF59E8}">
  <dimension ref="A1:DQ89"/>
  <sheetViews>
    <sheetView zoomScaleNormal="100" workbookViewId="0">
      <selection activeCell="K15" sqref="K15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PELAJARAN'!B10</f>
        <v>Bahasa Indonesia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PEMBELAJARAN'!I7</f>
        <v>membaca</v>
      </c>
      <c r="F10" s="170"/>
      <c r="G10" s="170" t="str">
        <f>'TUJUAN PEMBELAJARAN'!I8</f>
        <v>Menulis</v>
      </c>
      <c r="H10" s="170"/>
      <c r="I10" s="170">
        <f>'TUJUAN PEMBELAJARAN'!I9</f>
        <v>0</v>
      </c>
      <c r="J10" s="170"/>
      <c r="K10" s="170">
        <f>'TUJUAN PEMBELAJARAN'!I10</f>
        <v>0</v>
      </c>
      <c r="L10" s="170"/>
      <c r="M10" s="170">
        <f>'TUJUAN PEMBELAJARAN'!I11</f>
        <v>0</v>
      </c>
      <c r="N10" s="170"/>
      <c r="O10" s="170">
        <f>'TUJUAN PEMBELAJARAN'!I12</f>
        <v>0</v>
      </c>
      <c r="P10" s="170"/>
      <c r="Q10" s="170">
        <f>'TUJUAN PEMBELAJARAN'!I13</f>
        <v>0</v>
      </c>
      <c r="R10" s="170"/>
      <c r="S10" s="170">
        <f>'TUJUAN PEMBELAJARAN'!I14</f>
        <v>0</v>
      </c>
      <c r="T10" s="170"/>
      <c r="U10" s="170">
        <f>'TUJUAN PEMBELAJARAN'!I15</f>
        <v>0</v>
      </c>
      <c r="V10" s="170"/>
      <c r="W10" s="170">
        <f>'TUJUAN PEMBELAJARAN'!I16</f>
        <v>0</v>
      </c>
      <c r="X10" s="170"/>
      <c r="Y10" s="170">
        <f>'TUJUAN PEMBELAJARAN'!I17</f>
        <v>0</v>
      </c>
      <c r="Z10" s="170"/>
      <c r="AA10" s="170">
        <f>'TUJUAN PEMBELAJARAN'!I18</f>
        <v>0</v>
      </c>
      <c r="AB10" s="170"/>
      <c r="AC10" s="170">
        <f>'TUJUAN PEMBELAJARAN'!I19</f>
        <v>0</v>
      </c>
      <c r="AD10" s="170"/>
      <c r="AE10" s="170">
        <f>'TUJUAN PEMBELAJARAN'!I20</f>
        <v>0</v>
      </c>
      <c r="AF10" s="170"/>
      <c r="AG10" s="170">
        <f>'TUJUAN PEMBELAJARAN'!I21</f>
        <v>0</v>
      </c>
      <c r="AH10" s="170"/>
      <c r="AI10" s="170">
        <f>'TUJUAN PEMBELAJARAN'!I22</f>
        <v>0</v>
      </c>
      <c r="AJ10" s="170"/>
      <c r="AK10" s="170">
        <f>'TUJUAN PEMBELAJARAN'!I23</f>
        <v>0</v>
      </c>
      <c r="AL10" s="170"/>
      <c r="AM10" s="170">
        <f>'TUJUAN PEMBELAJARAN'!I24</f>
        <v>0</v>
      </c>
      <c r="AN10" s="170"/>
      <c r="AO10" s="170">
        <f>'TUJUAN PEMBELAJARAN'!I25</f>
        <v>0</v>
      </c>
      <c r="AP10" s="170"/>
      <c r="AQ10" s="170">
        <f>'TUJUAN PEMBELAJARAN'!I26</f>
        <v>0</v>
      </c>
      <c r="AR10" s="170"/>
      <c r="AS10" s="170">
        <f>'TUJUAN PEMBELAJARAN'!I27</f>
        <v>0</v>
      </c>
      <c r="AT10" s="170"/>
      <c r="AU10" s="170">
        <f>'TUJUAN PEMBELAJARAN'!I28</f>
        <v>0</v>
      </c>
      <c r="AV10" s="170"/>
      <c r="AW10" s="170">
        <f>'TUJUAN PEMBELAJARAN'!I29</f>
        <v>0</v>
      </c>
      <c r="AX10" s="170"/>
      <c r="AY10" s="170">
        <f>'TUJUAN PEMBELAJARAN'!I30</f>
        <v>0</v>
      </c>
      <c r="AZ10" s="170"/>
      <c r="BA10" s="170">
        <f>'TUJUAN PEMBELAJARAN'!I31</f>
        <v>0</v>
      </c>
      <c r="BB10" s="170"/>
      <c r="BC10" s="167"/>
      <c r="BD10" s="167"/>
      <c r="BE10" s="78"/>
      <c r="BF10" s="78"/>
      <c r="BG10" s="76"/>
      <c r="BH10" s="76" t="str">
        <f>E10</f>
        <v>membaca</v>
      </c>
      <c r="BI10" s="76" t="str">
        <f>G10</f>
        <v>Menulis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membaca</v>
      </c>
      <c r="CI10" s="76" t="str">
        <f t="shared" ref="CI10:DF10" si="0">BI10</f>
        <v>Menulis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/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  <row r="71" ht="19.5" customHeight="1" x14ac:dyDescent="0.35"/>
    <row r="72" ht="19.5" customHeight="1" x14ac:dyDescent="0.35"/>
    <row r="73" ht="19.5" customHeight="1" x14ac:dyDescent="0.35"/>
    <row r="74" ht="19.5" customHeight="1" x14ac:dyDescent="0.35"/>
    <row r="75" ht="19.5" customHeight="1" x14ac:dyDescent="0.35"/>
    <row r="76" ht="19.5" customHeight="1" x14ac:dyDescent="0.35"/>
    <row r="77" ht="19.5" customHeight="1" x14ac:dyDescent="0.35"/>
    <row r="78" ht="19.5" customHeight="1" x14ac:dyDescent="0.35"/>
    <row r="79" ht="19.5" customHeight="1" x14ac:dyDescent="0.35"/>
    <row r="80" ht="19.5" customHeight="1" x14ac:dyDescent="0.35"/>
    <row r="81" ht="19.5" customHeight="1" x14ac:dyDescent="0.35"/>
    <row r="82" ht="19.5" customHeight="1" x14ac:dyDescent="0.35"/>
    <row r="83" ht="19.5" customHeight="1" x14ac:dyDescent="0.35"/>
    <row r="84" ht="19.5" customHeight="1" x14ac:dyDescent="0.35"/>
    <row r="85" ht="19.5" customHeight="1" x14ac:dyDescent="0.35"/>
    <row r="86" ht="19.5" customHeight="1" x14ac:dyDescent="0.35"/>
    <row r="87" ht="19.5" customHeight="1" x14ac:dyDescent="0.35"/>
    <row r="88" ht="19.5" customHeight="1" x14ac:dyDescent="0.35"/>
    <row r="89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7247-5589-40BC-A7CF-252831CAFDF8}">
  <dimension ref="A1:DQ70"/>
  <sheetViews>
    <sheetView zoomScaleNormal="100" workbookViewId="0">
      <selection activeCell="E10" sqref="E10:BB10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PELAJARAN'!B11</f>
        <v>Matematika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PEMBELAJARAN'!L7</f>
        <v>berhitung</v>
      </c>
      <c r="F10" s="170"/>
      <c r="G10" s="170" t="str">
        <f>'TUJUAN PEMBELAJARAN'!L8</f>
        <v>membagi</v>
      </c>
      <c r="H10" s="170"/>
      <c r="I10" s="170">
        <f>'TUJUAN PEMBELAJARAN'!L9</f>
        <v>0</v>
      </c>
      <c r="J10" s="170"/>
      <c r="K10" s="170">
        <f>'TUJUAN PEMBELAJARAN'!L10</f>
        <v>0</v>
      </c>
      <c r="L10" s="170"/>
      <c r="M10" s="170">
        <f>'TUJUAN PEMBELAJARAN'!L11</f>
        <v>0</v>
      </c>
      <c r="N10" s="170"/>
      <c r="O10" s="170">
        <f>'TUJUAN PEMBELAJARAN'!L12</f>
        <v>0</v>
      </c>
      <c r="P10" s="170"/>
      <c r="Q10" s="170">
        <f>'TUJUAN PEMBELAJARAN'!L13</f>
        <v>0</v>
      </c>
      <c r="R10" s="170"/>
      <c r="S10" s="170">
        <f>'TUJUAN PEMBELAJARAN'!L14</f>
        <v>0</v>
      </c>
      <c r="T10" s="170"/>
      <c r="U10" s="170">
        <f>'TUJUAN PEMBELAJARAN'!L15</f>
        <v>0</v>
      </c>
      <c r="V10" s="170"/>
      <c r="W10" s="170">
        <f>'TUJUAN PEMBELAJARAN'!L16</f>
        <v>0</v>
      </c>
      <c r="X10" s="170"/>
      <c r="Y10" s="170">
        <f>'TUJUAN PEMBELAJARAN'!L17</f>
        <v>0</v>
      </c>
      <c r="Z10" s="170"/>
      <c r="AA10" s="170">
        <f>'TUJUAN PEMBELAJARAN'!L18</f>
        <v>0</v>
      </c>
      <c r="AB10" s="170"/>
      <c r="AC10" s="170">
        <f>'TUJUAN PEMBELAJARAN'!L19</f>
        <v>0</v>
      </c>
      <c r="AD10" s="170"/>
      <c r="AE10" s="170">
        <f>'TUJUAN PEMBELAJARAN'!L20</f>
        <v>0</v>
      </c>
      <c r="AF10" s="170"/>
      <c r="AG10" s="170">
        <f>'TUJUAN PEMBELAJARAN'!L21</f>
        <v>0</v>
      </c>
      <c r="AH10" s="170"/>
      <c r="AI10" s="170">
        <f>'TUJUAN PEMBELAJARAN'!L22</f>
        <v>0</v>
      </c>
      <c r="AJ10" s="170"/>
      <c r="AK10" s="170">
        <f>'TUJUAN PEMBELAJARAN'!L23</f>
        <v>0</v>
      </c>
      <c r="AL10" s="170"/>
      <c r="AM10" s="170">
        <f>'TUJUAN PEMBELAJARAN'!L24</f>
        <v>0</v>
      </c>
      <c r="AN10" s="170"/>
      <c r="AO10" s="170">
        <f>'TUJUAN PEMBELAJARAN'!L25</f>
        <v>0</v>
      </c>
      <c r="AP10" s="170"/>
      <c r="AQ10" s="170">
        <f>'TUJUAN PEMBELAJARAN'!L26</f>
        <v>0</v>
      </c>
      <c r="AR10" s="170"/>
      <c r="AS10" s="170">
        <f>'TUJUAN PEMBELAJARAN'!L27</f>
        <v>0</v>
      </c>
      <c r="AT10" s="170"/>
      <c r="AU10" s="170">
        <f>'TUJUAN PEMBELAJARAN'!L28</f>
        <v>0</v>
      </c>
      <c r="AV10" s="170"/>
      <c r="AW10" s="170">
        <f>'TUJUAN PEMBELAJARAN'!L29</f>
        <v>0</v>
      </c>
      <c r="AX10" s="170"/>
      <c r="AY10" s="170">
        <f>'TUJUAN PEMBELAJARAN'!L30</f>
        <v>0</v>
      </c>
      <c r="AZ10" s="170"/>
      <c r="BA10" s="170">
        <f>'TUJUAN PEMBELAJARAN'!L31</f>
        <v>0</v>
      </c>
      <c r="BB10" s="170"/>
      <c r="BC10" s="167"/>
      <c r="BD10" s="167"/>
      <c r="BE10" s="78"/>
      <c r="BF10" s="78"/>
      <c r="BG10" s="76"/>
      <c r="BH10" s="76" t="str">
        <f>E10</f>
        <v>berhitung</v>
      </c>
      <c r="BI10" s="76" t="str">
        <f>G10</f>
        <v>membagi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berhitung</v>
      </c>
      <c r="CI10" s="76" t="str">
        <f t="shared" ref="CI10:DF10" si="0">BI10</f>
        <v>membagi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berhitung,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berhitung,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berhitung,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EB8C-9F70-415C-A3CE-A69E6E4661E2}">
  <dimension ref="A1:DQ110"/>
  <sheetViews>
    <sheetView zoomScaleNormal="100" workbookViewId="0">
      <selection activeCell="E10" sqref="E10:BB10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PELAJARAN'!B12</f>
        <v>Ilmu Pengetahuan Alam dan Sosial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PEMBELAJARAN'!O7</f>
        <v>energi</v>
      </c>
      <c r="F10" s="170"/>
      <c r="G10" s="170" t="str">
        <f>'TUJUAN PEMBELAJARAN'!O8</f>
        <v>bunyi</v>
      </c>
      <c r="H10" s="170"/>
      <c r="I10" s="170">
        <f>'TUJUAN PEMBELAJARAN'!O9</f>
        <v>0</v>
      </c>
      <c r="J10" s="170"/>
      <c r="K10" s="170">
        <f>'TUJUAN PEMBELAJARAN'!O10</f>
        <v>0</v>
      </c>
      <c r="L10" s="170"/>
      <c r="M10" s="170">
        <f>'TUJUAN PEMBELAJARAN'!O11</f>
        <v>0</v>
      </c>
      <c r="N10" s="170"/>
      <c r="O10" s="170">
        <f>'TUJUAN PEMBELAJARAN'!O12</f>
        <v>0</v>
      </c>
      <c r="P10" s="170"/>
      <c r="Q10" s="170">
        <f>'TUJUAN PEMBELAJARAN'!O13</f>
        <v>0</v>
      </c>
      <c r="R10" s="170"/>
      <c r="S10" s="170">
        <f>'TUJUAN PEMBELAJARAN'!O14</f>
        <v>0</v>
      </c>
      <c r="T10" s="170"/>
      <c r="U10" s="170">
        <f>'TUJUAN PEMBELAJARAN'!O15</f>
        <v>0</v>
      </c>
      <c r="V10" s="170"/>
      <c r="W10" s="170">
        <f>'TUJUAN PEMBELAJARAN'!O16</f>
        <v>0</v>
      </c>
      <c r="X10" s="170"/>
      <c r="Y10" s="170">
        <f>'TUJUAN PEMBELAJARAN'!O17</f>
        <v>0</v>
      </c>
      <c r="Z10" s="170"/>
      <c r="AA10" s="170">
        <f>'TUJUAN PEMBELAJARAN'!O18</f>
        <v>0</v>
      </c>
      <c r="AB10" s="170"/>
      <c r="AC10" s="170">
        <f>'TUJUAN PEMBELAJARAN'!O19</f>
        <v>0</v>
      </c>
      <c r="AD10" s="170"/>
      <c r="AE10" s="170">
        <f>'TUJUAN PEMBELAJARAN'!O20</f>
        <v>0</v>
      </c>
      <c r="AF10" s="170"/>
      <c r="AG10" s="170">
        <f>'TUJUAN PEMBELAJARAN'!O21</f>
        <v>0</v>
      </c>
      <c r="AH10" s="170"/>
      <c r="AI10" s="170">
        <f>'TUJUAN PEMBELAJARAN'!O22</f>
        <v>0</v>
      </c>
      <c r="AJ10" s="170"/>
      <c r="AK10" s="170">
        <f>'TUJUAN PEMBELAJARAN'!O23</f>
        <v>0</v>
      </c>
      <c r="AL10" s="170"/>
      <c r="AM10" s="170">
        <f>'TUJUAN PEMBELAJARAN'!O24</f>
        <v>0</v>
      </c>
      <c r="AN10" s="170"/>
      <c r="AO10" s="170">
        <f>'TUJUAN PEMBELAJARAN'!O25</f>
        <v>0</v>
      </c>
      <c r="AP10" s="170"/>
      <c r="AQ10" s="170">
        <f>'TUJUAN PEMBELAJARAN'!O26</f>
        <v>0</v>
      </c>
      <c r="AR10" s="170"/>
      <c r="AS10" s="170">
        <f>'TUJUAN PEMBELAJARAN'!O27</f>
        <v>0</v>
      </c>
      <c r="AT10" s="170"/>
      <c r="AU10" s="170">
        <f>'TUJUAN PEMBELAJARAN'!O28</f>
        <v>0</v>
      </c>
      <c r="AV10" s="170"/>
      <c r="AW10" s="170">
        <f>'TUJUAN PEMBELAJARAN'!O29</f>
        <v>0</v>
      </c>
      <c r="AX10" s="170"/>
      <c r="AY10" s="170">
        <f>'TUJUAN PEMBELAJARAN'!O30</f>
        <v>0</v>
      </c>
      <c r="AZ10" s="170"/>
      <c r="BA10" s="170">
        <f>'TUJUAN PEMBELAJARAN'!O31</f>
        <v>0</v>
      </c>
      <c r="BB10" s="170"/>
      <c r="BC10" s="167"/>
      <c r="BD10" s="167"/>
      <c r="BE10" s="78"/>
      <c r="BF10" s="78"/>
      <c r="BG10" s="76"/>
      <c r="BH10" s="76" t="str">
        <f>E10</f>
        <v>energi</v>
      </c>
      <c r="BI10" s="76" t="str">
        <f>G10</f>
        <v>bunyi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energi</v>
      </c>
      <c r="CI10" s="76" t="str">
        <f t="shared" ref="CI10:DF10" si="0">BI10</f>
        <v>bunyi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energi,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energi,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energi,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  <row r="71" ht="19.5" customHeight="1" x14ac:dyDescent="0.35"/>
    <row r="72" ht="19.5" customHeight="1" x14ac:dyDescent="0.35"/>
    <row r="73" ht="19.5" customHeight="1" x14ac:dyDescent="0.35"/>
    <row r="74" ht="19.5" customHeight="1" x14ac:dyDescent="0.35"/>
    <row r="75" ht="19.5" customHeight="1" x14ac:dyDescent="0.35"/>
    <row r="76" ht="19.5" customHeight="1" x14ac:dyDescent="0.35"/>
    <row r="77" ht="19.5" customHeight="1" x14ac:dyDescent="0.35"/>
    <row r="78" ht="19.5" customHeight="1" x14ac:dyDescent="0.35"/>
    <row r="79" ht="19.5" customHeight="1" x14ac:dyDescent="0.35"/>
    <row r="80" ht="19.5" customHeight="1" x14ac:dyDescent="0.35"/>
    <row r="81" ht="19.5" customHeight="1" x14ac:dyDescent="0.35"/>
    <row r="82" ht="19.5" customHeight="1" x14ac:dyDescent="0.35"/>
    <row r="83" ht="19.5" customHeight="1" x14ac:dyDescent="0.35"/>
    <row r="84" ht="19.5" customHeight="1" x14ac:dyDescent="0.35"/>
    <row r="85" ht="19.5" customHeight="1" x14ac:dyDescent="0.35"/>
    <row r="86" ht="19.5" customHeight="1" x14ac:dyDescent="0.35"/>
    <row r="87" ht="19.5" customHeight="1" x14ac:dyDescent="0.35"/>
    <row r="88" ht="19.5" customHeight="1" x14ac:dyDescent="0.35"/>
    <row r="89" ht="19.5" customHeight="1" x14ac:dyDescent="0.35"/>
    <row r="90" ht="19.5" customHeight="1" x14ac:dyDescent="0.35"/>
    <row r="91" ht="19.5" customHeight="1" x14ac:dyDescent="0.35"/>
    <row r="92" ht="19.5" customHeight="1" x14ac:dyDescent="0.35"/>
    <row r="93" ht="19.5" customHeight="1" x14ac:dyDescent="0.35"/>
    <row r="94" ht="19.5" customHeight="1" x14ac:dyDescent="0.35"/>
    <row r="95" ht="19.5" customHeight="1" x14ac:dyDescent="0.35"/>
    <row r="96" ht="19.5" customHeight="1" x14ac:dyDescent="0.35"/>
    <row r="97" ht="19.5" customHeight="1" x14ac:dyDescent="0.35"/>
    <row r="98" ht="19.5" customHeight="1" x14ac:dyDescent="0.35"/>
    <row r="99" ht="19.5" customHeight="1" x14ac:dyDescent="0.35"/>
    <row r="100" ht="19.5" customHeight="1" x14ac:dyDescent="0.35"/>
    <row r="101" ht="19.5" customHeight="1" x14ac:dyDescent="0.35"/>
    <row r="102" ht="19.5" customHeight="1" x14ac:dyDescent="0.35"/>
    <row r="103" ht="19.5" customHeight="1" x14ac:dyDescent="0.35"/>
    <row r="104" ht="19.5" customHeight="1" x14ac:dyDescent="0.35"/>
    <row r="105" ht="19.5" customHeight="1" x14ac:dyDescent="0.35"/>
    <row r="106" ht="19.5" customHeight="1" x14ac:dyDescent="0.35"/>
    <row r="107" ht="19.5" customHeight="1" x14ac:dyDescent="0.35"/>
    <row r="108" ht="19.5" customHeight="1" x14ac:dyDescent="0.35"/>
    <row r="109" ht="19.5" customHeight="1" x14ac:dyDescent="0.35"/>
    <row r="110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66C5-E599-4E72-B65C-B3EC68559CCB}">
  <dimension ref="A1:DQ90"/>
  <sheetViews>
    <sheetView zoomScaleNormal="100" workbookViewId="0">
      <selection activeCell="F15" sqref="F14:F15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PELAJARAN'!B13</f>
        <v>Pendidikan Jasmani, Olahraga, dan Kesehatan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PEMBELAJARAN'!R7</f>
        <v>bola voli</v>
      </c>
      <c r="F10" s="170"/>
      <c r="G10" s="170" t="str">
        <f>'TUJUAN PEMBELAJARAN'!R8</f>
        <v>bola kaki</v>
      </c>
      <c r="H10" s="170"/>
      <c r="I10" s="170">
        <f>'TUJUAN PEMBELAJARAN'!R9</f>
        <v>0</v>
      </c>
      <c r="J10" s="170"/>
      <c r="K10" s="170">
        <f>'TUJUAN PEMBELAJARAN'!R10</f>
        <v>0</v>
      </c>
      <c r="L10" s="170"/>
      <c r="M10" s="170">
        <f>'TUJUAN PEMBELAJARAN'!R11</f>
        <v>0</v>
      </c>
      <c r="N10" s="170"/>
      <c r="O10" s="170">
        <f>'TUJUAN PEMBELAJARAN'!R12</f>
        <v>0</v>
      </c>
      <c r="P10" s="170"/>
      <c r="Q10" s="170">
        <f>'TUJUAN PEMBELAJARAN'!R13</f>
        <v>0</v>
      </c>
      <c r="R10" s="170"/>
      <c r="S10" s="170">
        <f>'TUJUAN PEMBELAJARAN'!R14</f>
        <v>0</v>
      </c>
      <c r="T10" s="170"/>
      <c r="U10" s="170">
        <f>'TUJUAN PEMBELAJARAN'!R15</f>
        <v>0</v>
      </c>
      <c r="V10" s="170"/>
      <c r="W10" s="170">
        <f>'TUJUAN PEMBELAJARAN'!R16</f>
        <v>0</v>
      </c>
      <c r="X10" s="170"/>
      <c r="Y10" s="170">
        <f>'TUJUAN PEMBELAJARAN'!R17</f>
        <v>0</v>
      </c>
      <c r="Z10" s="170"/>
      <c r="AA10" s="170">
        <f>'TUJUAN PEMBELAJARAN'!R18</f>
        <v>0</v>
      </c>
      <c r="AB10" s="170"/>
      <c r="AC10" s="170">
        <f>'TUJUAN PEMBELAJARAN'!R19</f>
        <v>0</v>
      </c>
      <c r="AD10" s="170"/>
      <c r="AE10" s="170">
        <f>'TUJUAN PEMBELAJARAN'!R20</f>
        <v>0</v>
      </c>
      <c r="AF10" s="170"/>
      <c r="AG10" s="170">
        <f>'TUJUAN PEMBELAJARAN'!R21</f>
        <v>0</v>
      </c>
      <c r="AH10" s="170"/>
      <c r="AI10" s="170">
        <f>'TUJUAN PEMBELAJARAN'!R22</f>
        <v>0</v>
      </c>
      <c r="AJ10" s="170"/>
      <c r="AK10" s="170">
        <f>'TUJUAN PEMBELAJARAN'!R23</f>
        <v>0</v>
      </c>
      <c r="AL10" s="170"/>
      <c r="AM10" s="170">
        <f>'TUJUAN PEMBELAJARAN'!R24</f>
        <v>0</v>
      </c>
      <c r="AN10" s="170"/>
      <c r="AO10" s="170">
        <f>'TUJUAN PEMBELAJARAN'!R25</f>
        <v>0</v>
      </c>
      <c r="AP10" s="170"/>
      <c r="AQ10" s="170">
        <f>'TUJUAN PEMBELAJARAN'!R26</f>
        <v>0</v>
      </c>
      <c r="AR10" s="170"/>
      <c r="AS10" s="170">
        <f>'TUJUAN PEMBELAJARAN'!R27</f>
        <v>0</v>
      </c>
      <c r="AT10" s="170"/>
      <c r="AU10" s="170">
        <f>'TUJUAN PEMBELAJARAN'!R28</f>
        <v>0</v>
      </c>
      <c r="AV10" s="170"/>
      <c r="AW10" s="170">
        <f>'TUJUAN PEMBELAJARAN'!R29</f>
        <v>0</v>
      </c>
      <c r="AX10" s="170"/>
      <c r="AY10" s="170">
        <f>'TUJUAN PEMBELAJARAN'!R30</f>
        <v>0</v>
      </c>
      <c r="AZ10" s="170"/>
      <c r="BA10" s="170">
        <f>'TUJUAN PEMBELAJARAN'!R31</f>
        <v>0</v>
      </c>
      <c r="BB10" s="170"/>
      <c r="BC10" s="167"/>
      <c r="BD10" s="167"/>
      <c r="BE10" s="78"/>
      <c r="BF10" s="78"/>
      <c r="BG10" s="76"/>
      <c r="BH10" s="76" t="str">
        <f>E10</f>
        <v>bola voli</v>
      </c>
      <c r="BI10" s="76" t="str">
        <f>G10</f>
        <v>bola kaki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bola voli</v>
      </c>
      <c r="CI10" s="76" t="str">
        <f t="shared" ref="CI10:DF10" si="0">BI10</f>
        <v>bola kaki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bola voli,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bola voli,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bola voli,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  <row r="71" ht="19.5" customHeight="1" x14ac:dyDescent="0.35"/>
    <row r="72" ht="19.5" customHeight="1" x14ac:dyDescent="0.35"/>
    <row r="73" ht="19.5" customHeight="1" x14ac:dyDescent="0.35"/>
    <row r="74" ht="19.5" customHeight="1" x14ac:dyDescent="0.35"/>
    <row r="75" ht="19.5" customHeight="1" x14ac:dyDescent="0.35"/>
    <row r="76" ht="19.5" customHeight="1" x14ac:dyDescent="0.35"/>
    <row r="77" ht="19.5" customHeight="1" x14ac:dyDescent="0.35"/>
    <row r="78" ht="19.5" customHeight="1" x14ac:dyDescent="0.35"/>
    <row r="79" ht="19.5" customHeight="1" x14ac:dyDescent="0.35"/>
    <row r="80" ht="19.5" customHeight="1" x14ac:dyDescent="0.35"/>
    <row r="81" ht="19.5" customHeight="1" x14ac:dyDescent="0.35"/>
    <row r="82" ht="19.5" customHeight="1" x14ac:dyDescent="0.35"/>
    <row r="83" ht="19.5" customHeight="1" x14ac:dyDescent="0.35"/>
    <row r="84" ht="19.5" customHeight="1" x14ac:dyDescent="0.35"/>
    <row r="85" ht="19.5" customHeight="1" x14ac:dyDescent="0.35"/>
    <row r="86" ht="19.5" customHeight="1" x14ac:dyDescent="0.35"/>
    <row r="87" ht="19.5" customHeight="1" x14ac:dyDescent="0.35"/>
    <row r="88" ht="19.5" customHeight="1" x14ac:dyDescent="0.35"/>
    <row r="89" ht="19.5" customHeight="1" x14ac:dyDescent="0.35"/>
    <row r="90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ACF5-7A27-4B66-9ED7-6A0337BB08B3}">
  <dimension ref="A1:DQ74"/>
  <sheetViews>
    <sheetView zoomScaleNormal="100" workbookViewId="0">
      <selection activeCell="AV15" sqref="AV15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 t="str">
        <f>'MATA PELAJARAN'!B14</f>
        <v>Seni Budaya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PEMBELAJARAN'!U7</f>
        <v>tari</v>
      </c>
      <c r="F10" s="170"/>
      <c r="G10" s="170" t="str">
        <f>'TUJUAN PEMBELAJARAN'!U8</f>
        <v>lagu</v>
      </c>
      <c r="H10" s="170"/>
      <c r="I10" s="170">
        <f>'TUJUAN PEMBELAJARAN'!U9</f>
        <v>0</v>
      </c>
      <c r="J10" s="170"/>
      <c r="K10" s="170">
        <f>'TUJUAN PEMBELAJARAN'!U10</f>
        <v>0</v>
      </c>
      <c r="L10" s="170"/>
      <c r="M10" s="170">
        <f>'TUJUAN PEMBELAJARAN'!U11</f>
        <v>0</v>
      </c>
      <c r="N10" s="170"/>
      <c r="O10" s="170">
        <f>'TUJUAN PEMBELAJARAN'!U12</f>
        <v>0</v>
      </c>
      <c r="P10" s="170"/>
      <c r="Q10" s="170">
        <f>'TUJUAN PEMBELAJARAN'!U13</f>
        <v>0</v>
      </c>
      <c r="R10" s="170"/>
      <c r="S10" s="170">
        <f>'TUJUAN PEMBELAJARAN'!U14</f>
        <v>0</v>
      </c>
      <c r="T10" s="170"/>
      <c r="U10" s="170">
        <f>'TUJUAN PEMBELAJARAN'!U15</f>
        <v>0</v>
      </c>
      <c r="V10" s="170"/>
      <c r="W10" s="170">
        <f>'TUJUAN PEMBELAJARAN'!U16</f>
        <v>0</v>
      </c>
      <c r="X10" s="170"/>
      <c r="Y10" s="170">
        <f>'TUJUAN PEMBELAJARAN'!U17</f>
        <v>0</v>
      </c>
      <c r="Z10" s="170"/>
      <c r="AA10" s="170">
        <f>'TUJUAN PEMBELAJARAN'!U18</f>
        <v>0</v>
      </c>
      <c r="AB10" s="170"/>
      <c r="AC10" s="170">
        <f>'TUJUAN PEMBELAJARAN'!U19</f>
        <v>0</v>
      </c>
      <c r="AD10" s="170"/>
      <c r="AE10" s="170">
        <f>'TUJUAN PEMBELAJARAN'!U20</f>
        <v>0</v>
      </c>
      <c r="AF10" s="170"/>
      <c r="AG10" s="170">
        <f>'TUJUAN PEMBELAJARAN'!U21</f>
        <v>0</v>
      </c>
      <c r="AH10" s="170"/>
      <c r="AI10" s="170">
        <f>'TUJUAN PEMBELAJARAN'!U22</f>
        <v>0</v>
      </c>
      <c r="AJ10" s="170"/>
      <c r="AK10" s="170">
        <f>'TUJUAN PEMBELAJARAN'!U23</f>
        <v>0</v>
      </c>
      <c r="AL10" s="170"/>
      <c r="AM10" s="170">
        <f>'TUJUAN PEMBELAJARAN'!U24</f>
        <v>0</v>
      </c>
      <c r="AN10" s="170"/>
      <c r="AO10" s="170">
        <f>'TUJUAN PEMBELAJARAN'!U25</f>
        <v>0</v>
      </c>
      <c r="AP10" s="170"/>
      <c r="AQ10" s="170">
        <f>'TUJUAN PEMBELAJARAN'!U26</f>
        <v>0</v>
      </c>
      <c r="AR10" s="170"/>
      <c r="AS10" s="170">
        <f>'TUJUAN PEMBELAJARAN'!U27</f>
        <v>0</v>
      </c>
      <c r="AT10" s="170"/>
      <c r="AU10" s="170">
        <f>'TUJUAN PEMBELAJARAN'!U28</f>
        <v>0</v>
      </c>
      <c r="AV10" s="170"/>
      <c r="AW10" s="170">
        <f>'TUJUAN PEMBELAJARAN'!U29</f>
        <v>0</v>
      </c>
      <c r="AX10" s="170"/>
      <c r="AY10" s="170">
        <f>'TUJUAN PEMBELAJARAN'!U30</f>
        <v>0</v>
      </c>
      <c r="AZ10" s="170"/>
      <c r="BA10" s="170">
        <f>'TUJUAN PEMBELAJARAN'!U31</f>
        <v>0</v>
      </c>
      <c r="BB10" s="170"/>
      <c r="BC10" s="167"/>
      <c r="BD10" s="167"/>
      <c r="BE10" s="78"/>
      <c r="BF10" s="78"/>
      <c r="BG10" s="76"/>
      <c r="BH10" s="76" t="str">
        <f>E10</f>
        <v>tari</v>
      </c>
      <c r="BI10" s="76" t="str">
        <f>G10</f>
        <v>lagu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tari</v>
      </c>
      <c r="CI10" s="76" t="str">
        <f t="shared" ref="CI10:DF10" si="0">BI10</f>
        <v>lagu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tari,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tari,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tari,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  <row r="71" ht="19.5" customHeight="1" x14ac:dyDescent="0.35"/>
    <row r="72" ht="19.5" customHeight="1" x14ac:dyDescent="0.35"/>
    <row r="73" ht="19.5" customHeight="1" x14ac:dyDescent="0.35"/>
    <row r="74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D97B-19B9-48F9-8FFF-E60F229999C9}">
  <dimension ref="A1:DQ69"/>
  <sheetViews>
    <sheetView zoomScaleNormal="100" workbookViewId="0">
      <selection activeCell="E10" sqref="E10:BB10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>
        <f>'MATA PELAJARAN'!B15</f>
        <v>0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PEMBELAJARAN'!X7</f>
        <v>kosong</v>
      </c>
      <c r="F10" s="170"/>
      <c r="G10" s="170" t="str">
        <f>'TUJUAN PEMBELAJARAN'!X8</f>
        <v>mari</v>
      </c>
      <c r="H10" s="170"/>
      <c r="I10" s="170">
        <f>'TUJUAN PEMBELAJARAN'!X9</f>
        <v>0</v>
      </c>
      <c r="J10" s="170"/>
      <c r="K10" s="170">
        <f>'TUJUAN PEMBELAJARAN'!X10</f>
        <v>0</v>
      </c>
      <c r="L10" s="170"/>
      <c r="M10" s="170">
        <f>'TUJUAN PEMBELAJARAN'!X11</f>
        <v>0</v>
      </c>
      <c r="N10" s="170"/>
      <c r="O10" s="170">
        <f>'TUJUAN PEMBELAJARAN'!X12</f>
        <v>0</v>
      </c>
      <c r="P10" s="170"/>
      <c r="Q10" s="170">
        <f>'TUJUAN PEMBELAJARAN'!X13</f>
        <v>0</v>
      </c>
      <c r="R10" s="170"/>
      <c r="S10" s="170">
        <f>'TUJUAN PEMBELAJARAN'!X14</f>
        <v>0</v>
      </c>
      <c r="T10" s="170"/>
      <c r="U10" s="170">
        <f>'TUJUAN PEMBELAJARAN'!X15</f>
        <v>0</v>
      </c>
      <c r="V10" s="170"/>
      <c r="W10" s="170">
        <f>'TUJUAN PEMBELAJARAN'!X16</f>
        <v>0</v>
      </c>
      <c r="X10" s="170"/>
      <c r="Y10" s="170">
        <f>'TUJUAN PEMBELAJARAN'!X17</f>
        <v>0</v>
      </c>
      <c r="Z10" s="170"/>
      <c r="AA10" s="170">
        <f>'TUJUAN PEMBELAJARAN'!X18</f>
        <v>0</v>
      </c>
      <c r="AB10" s="170"/>
      <c r="AC10" s="170">
        <f>'TUJUAN PEMBELAJARAN'!X19</f>
        <v>0</v>
      </c>
      <c r="AD10" s="170"/>
      <c r="AE10" s="170">
        <f>'TUJUAN PEMBELAJARAN'!X20</f>
        <v>0</v>
      </c>
      <c r="AF10" s="170"/>
      <c r="AG10" s="170">
        <f>'TUJUAN PEMBELAJARAN'!X21</f>
        <v>0</v>
      </c>
      <c r="AH10" s="170"/>
      <c r="AI10" s="170">
        <f>'TUJUAN PEMBELAJARAN'!X22</f>
        <v>0</v>
      </c>
      <c r="AJ10" s="170"/>
      <c r="AK10" s="170">
        <f>'TUJUAN PEMBELAJARAN'!X23</f>
        <v>0</v>
      </c>
      <c r="AL10" s="170"/>
      <c r="AM10" s="170">
        <f>'TUJUAN PEMBELAJARAN'!X24</f>
        <v>0</v>
      </c>
      <c r="AN10" s="170"/>
      <c r="AO10" s="170">
        <f>'TUJUAN PEMBELAJARAN'!X25</f>
        <v>0</v>
      </c>
      <c r="AP10" s="170"/>
      <c r="AQ10" s="170">
        <f>'TUJUAN PEMBELAJARAN'!X26</f>
        <v>0</v>
      </c>
      <c r="AR10" s="170"/>
      <c r="AS10" s="170">
        <f>'TUJUAN PEMBELAJARAN'!X27</f>
        <v>0</v>
      </c>
      <c r="AT10" s="170"/>
      <c r="AU10" s="170">
        <f>'TUJUAN PEMBELAJARAN'!X28</f>
        <v>0</v>
      </c>
      <c r="AV10" s="170"/>
      <c r="AW10" s="170">
        <f>'TUJUAN PEMBELAJARAN'!X29</f>
        <v>0</v>
      </c>
      <c r="AX10" s="170"/>
      <c r="AY10" s="170">
        <f>'TUJUAN PEMBELAJARAN'!X30</f>
        <v>0</v>
      </c>
      <c r="AZ10" s="170"/>
      <c r="BA10" s="170">
        <f>'TUJUAN PEMBELAJARAN'!X31</f>
        <v>0</v>
      </c>
      <c r="BB10" s="170"/>
      <c r="BC10" s="167"/>
      <c r="BD10" s="167"/>
      <c r="BE10" s="78"/>
      <c r="BF10" s="78"/>
      <c r="BG10" s="76"/>
      <c r="BH10" s="76" t="str">
        <f>E10</f>
        <v>kosong</v>
      </c>
      <c r="BI10" s="76" t="str">
        <f>G10</f>
        <v>mari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kosong</v>
      </c>
      <c r="CI10" s="76" t="str">
        <f t="shared" ref="CI10:DF10" si="0">BI10</f>
        <v>mari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kosong,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kosong,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kosong,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1E65-8D76-4F49-965F-E2EEE9A859AB}">
  <dimension ref="A1:DQ72"/>
  <sheetViews>
    <sheetView zoomScaleNormal="100" workbookViewId="0">
      <selection activeCell="E10" sqref="E10:BB10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>
        <f>'MATA PELAJARAN'!B16</f>
        <v>0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PEMBELAJARAN'!AA7</f>
        <v>berjalan</v>
      </c>
      <c r="F10" s="170"/>
      <c r="G10" s="170" t="str">
        <f>'TUJUAN PEMBELAJARAN'!AA8</f>
        <v>berlari</v>
      </c>
      <c r="H10" s="170"/>
      <c r="I10" s="170">
        <f>'TUJUAN PEMBELAJARAN'!AA9</f>
        <v>0</v>
      </c>
      <c r="J10" s="170"/>
      <c r="K10" s="170">
        <f>'TUJUAN PEMBELAJARAN'!AA10</f>
        <v>0</v>
      </c>
      <c r="L10" s="170"/>
      <c r="M10" s="170">
        <f>'TUJUAN PEMBELAJARAN'!AA11</f>
        <v>0</v>
      </c>
      <c r="N10" s="170"/>
      <c r="O10" s="170">
        <f>'TUJUAN PEMBELAJARAN'!AA12</f>
        <v>0</v>
      </c>
      <c r="P10" s="170"/>
      <c r="Q10" s="170">
        <f>'TUJUAN PEMBELAJARAN'!AA13</f>
        <v>0</v>
      </c>
      <c r="R10" s="170"/>
      <c r="S10" s="170">
        <f>'TUJUAN PEMBELAJARAN'!AA14</f>
        <v>0</v>
      </c>
      <c r="T10" s="170"/>
      <c r="U10" s="170">
        <f>'TUJUAN PEMBELAJARAN'!AA15</f>
        <v>0</v>
      </c>
      <c r="V10" s="170"/>
      <c r="W10" s="170">
        <f>'TUJUAN PEMBELAJARAN'!AA16</f>
        <v>0</v>
      </c>
      <c r="X10" s="170"/>
      <c r="Y10" s="170">
        <f>'TUJUAN PEMBELAJARAN'!AA17</f>
        <v>0</v>
      </c>
      <c r="Z10" s="170"/>
      <c r="AA10" s="170">
        <f>'TUJUAN PEMBELAJARAN'!AA18</f>
        <v>0</v>
      </c>
      <c r="AB10" s="170"/>
      <c r="AC10" s="170">
        <f>'TUJUAN PEMBELAJARAN'!AA19</f>
        <v>0</v>
      </c>
      <c r="AD10" s="170"/>
      <c r="AE10" s="170">
        <f>'TUJUAN PEMBELAJARAN'!AA20</f>
        <v>0</v>
      </c>
      <c r="AF10" s="170"/>
      <c r="AG10" s="170">
        <f>'TUJUAN PEMBELAJARAN'!AA21</f>
        <v>0</v>
      </c>
      <c r="AH10" s="170"/>
      <c r="AI10" s="170">
        <f>'TUJUAN PEMBELAJARAN'!AA22</f>
        <v>0</v>
      </c>
      <c r="AJ10" s="170"/>
      <c r="AK10" s="170">
        <f>'TUJUAN PEMBELAJARAN'!AA23</f>
        <v>0</v>
      </c>
      <c r="AL10" s="170"/>
      <c r="AM10" s="170">
        <f>'TUJUAN PEMBELAJARAN'!AA24</f>
        <v>0</v>
      </c>
      <c r="AN10" s="170"/>
      <c r="AO10" s="170">
        <f>'TUJUAN PEMBELAJARAN'!AA25</f>
        <v>0</v>
      </c>
      <c r="AP10" s="170"/>
      <c r="AQ10" s="170">
        <f>'TUJUAN PEMBELAJARAN'!AA26</f>
        <v>0</v>
      </c>
      <c r="AR10" s="170"/>
      <c r="AS10" s="170">
        <f>'TUJUAN PEMBELAJARAN'!AA27</f>
        <v>0</v>
      </c>
      <c r="AT10" s="170"/>
      <c r="AU10" s="170">
        <f>'TUJUAN PEMBELAJARAN'!AA28</f>
        <v>0</v>
      </c>
      <c r="AV10" s="170"/>
      <c r="AW10" s="170">
        <f>'TUJUAN PEMBELAJARAN'!AA29</f>
        <v>0</v>
      </c>
      <c r="AX10" s="170"/>
      <c r="AY10" s="170">
        <f>'TUJUAN PEMBELAJARAN'!AA30</f>
        <v>0</v>
      </c>
      <c r="AZ10" s="170"/>
      <c r="BA10" s="170">
        <f>'TUJUAN PEMBELAJARAN'!AA31</f>
        <v>0</v>
      </c>
      <c r="BB10" s="170"/>
      <c r="BC10" s="167"/>
      <c r="BD10" s="167"/>
      <c r="BE10" s="78"/>
      <c r="BF10" s="78"/>
      <c r="BG10" s="76"/>
      <c r="BH10" s="76" t="str">
        <f>E10</f>
        <v>berjalan</v>
      </c>
      <c r="BI10" s="76" t="str">
        <f>G10</f>
        <v>berlari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berjalan</v>
      </c>
      <c r="CI10" s="76" t="str">
        <f t="shared" ref="CI10:DF10" si="0">BI10</f>
        <v>berlari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berjalan,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berjalan,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berjalan,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  <row r="71" ht="19.5" customHeight="1" x14ac:dyDescent="0.35"/>
    <row r="72" ht="19.5" customHeight="1" x14ac:dyDescent="0.35"/>
  </sheetData>
  <mergeCells count="64">
    <mergeCell ref="AI10:AJ10"/>
    <mergeCell ref="AY10:AZ10"/>
    <mergeCell ref="BA10:BB10"/>
    <mergeCell ref="AM10:AN10"/>
    <mergeCell ref="AO10:AP10"/>
    <mergeCell ref="AQ10:AR10"/>
    <mergeCell ref="AS10:AT10"/>
    <mergeCell ref="AU10:AV10"/>
    <mergeCell ref="AW10:AX10"/>
    <mergeCell ref="Y10:Z10"/>
    <mergeCell ref="AA10:AB10"/>
    <mergeCell ref="AC10:AD10"/>
    <mergeCell ref="AE10:AF10"/>
    <mergeCell ref="AG10:AH10"/>
    <mergeCell ref="O10:P10"/>
    <mergeCell ref="Q10:R10"/>
    <mergeCell ref="S10:T10"/>
    <mergeCell ref="U10:V10"/>
    <mergeCell ref="W10:X10"/>
    <mergeCell ref="CV9:CW9"/>
    <mergeCell ref="CX9:CY9"/>
    <mergeCell ref="CZ9:DA9"/>
    <mergeCell ref="DB9:DC9"/>
    <mergeCell ref="DD9:DE9"/>
    <mergeCell ref="E10:F10"/>
    <mergeCell ref="G10:H10"/>
    <mergeCell ref="I10:J10"/>
    <mergeCell ref="K10:L10"/>
    <mergeCell ref="M10:N10"/>
    <mergeCell ref="CT9:CU9"/>
    <mergeCell ref="AK9:AL9"/>
    <mergeCell ref="AM9:AN9"/>
    <mergeCell ref="AO9:AP9"/>
    <mergeCell ref="AQ9:AR9"/>
    <mergeCell ref="AS9:AT9"/>
    <mergeCell ref="AU9:AV9"/>
    <mergeCell ref="BD8:BD11"/>
    <mergeCell ref="AW9:AX9"/>
    <mergeCell ref="AY9:AZ9"/>
    <mergeCell ref="BA9:BB9"/>
    <mergeCell ref="CP9:CQ9"/>
    <mergeCell ref="CR9:CS9"/>
    <mergeCell ref="AK10:AL10"/>
    <mergeCell ref="Y9:Z9"/>
    <mergeCell ref="AA9:AB9"/>
    <mergeCell ref="AC9:AD9"/>
    <mergeCell ref="AE9:AF9"/>
    <mergeCell ref="AG9:AH9"/>
    <mergeCell ref="B4:BC4"/>
    <mergeCell ref="C8:C11"/>
    <mergeCell ref="D8:D11"/>
    <mergeCell ref="E8:BB8"/>
    <mergeCell ref="BC8:BC11"/>
    <mergeCell ref="E9:F9"/>
    <mergeCell ref="G9:H9"/>
    <mergeCell ref="I9:J9"/>
    <mergeCell ref="K9:L9"/>
    <mergeCell ref="AI9:AJ9"/>
    <mergeCell ref="M9:N9"/>
    <mergeCell ref="O9:P9"/>
    <mergeCell ref="Q9:R9"/>
    <mergeCell ref="S9:T9"/>
    <mergeCell ref="U9:V9"/>
    <mergeCell ref="W9:X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7273-9551-4BFD-ADD2-BB818861A4ED}">
  <dimension ref="A1:AO48"/>
  <sheetViews>
    <sheetView topLeftCell="A7" workbookViewId="0">
      <selection sqref="A1:AO1"/>
    </sheetView>
  </sheetViews>
  <sheetFormatPr defaultRowHeight="14.5" x14ac:dyDescent="0.35"/>
  <cols>
    <col min="4" max="4" width="32.81640625" customWidth="1"/>
    <col min="6" max="6" width="11.1796875" customWidth="1"/>
    <col min="7" max="7" width="15.54296875" bestFit="1" customWidth="1"/>
  </cols>
  <sheetData>
    <row r="1" spans="1:41" ht="18.5" x14ac:dyDescent="0.45">
      <c r="A1" s="121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</row>
    <row r="2" spans="1:41" ht="18.5" x14ac:dyDescent="0.45">
      <c r="A2" s="2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5" x14ac:dyDescent="0.45">
      <c r="A3" s="2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5" spans="1:41" ht="20" x14ac:dyDescent="0.35">
      <c r="A5" s="120" t="s">
        <v>21</v>
      </c>
      <c r="B5" s="120" t="s">
        <v>22</v>
      </c>
      <c r="C5" s="120" t="s">
        <v>23</v>
      </c>
      <c r="D5" s="120" t="s">
        <v>24</v>
      </c>
      <c r="E5" s="120" t="s">
        <v>25</v>
      </c>
      <c r="F5" s="120" t="s">
        <v>26</v>
      </c>
      <c r="G5" s="120" t="s">
        <v>27</v>
      </c>
      <c r="H5" s="120" t="s">
        <v>28</v>
      </c>
      <c r="I5" s="120" t="s">
        <v>29</v>
      </c>
      <c r="J5" s="124" t="s">
        <v>30</v>
      </c>
      <c r="K5" s="125" t="s">
        <v>31</v>
      </c>
      <c r="L5" s="125"/>
      <c r="M5" s="125"/>
      <c r="N5" s="125"/>
      <c r="O5" s="125"/>
      <c r="P5" s="125"/>
      <c r="Q5" s="125"/>
      <c r="R5" s="125"/>
      <c r="S5" s="125"/>
      <c r="T5" s="126" t="s">
        <v>32</v>
      </c>
      <c r="U5" s="126"/>
      <c r="V5" s="126"/>
      <c r="W5" s="126"/>
      <c r="X5" s="122" t="s">
        <v>33</v>
      </c>
      <c r="Y5" s="123"/>
      <c r="Z5" s="123"/>
      <c r="AA5" s="123"/>
      <c r="AB5" s="123" t="s">
        <v>34</v>
      </c>
      <c r="AC5" s="123"/>
      <c r="AD5" s="123" t="s">
        <v>35</v>
      </c>
      <c r="AE5" s="123"/>
      <c r="AF5" s="123" t="s">
        <v>36</v>
      </c>
      <c r="AG5" s="123"/>
      <c r="AH5" s="123"/>
      <c r="AI5" s="123"/>
      <c r="AJ5" s="123" t="s">
        <v>37</v>
      </c>
      <c r="AK5" s="123"/>
      <c r="AL5" s="123"/>
      <c r="AM5" s="123" t="s">
        <v>38</v>
      </c>
      <c r="AN5" s="123"/>
      <c r="AO5" s="123"/>
    </row>
    <row r="6" spans="1:41" x14ac:dyDescent="0.35">
      <c r="A6" s="120"/>
      <c r="B6" s="120"/>
      <c r="C6" s="120"/>
      <c r="D6" s="120"/>
      <c r="E6" s="120"/>
      <c r="F6" s="120"/>
      <c r="G6" s="120"/>
      <c r="H6" s="120"/>
      <c r="I6" s="120"/>
      <c r="J6" s="124"/>
      <c r="K6" s="120" t="s">
        <v>39</v>
      </c>
      <c r="L6" s="120" t="s">
        <v>40</v>
      </c>
      <c r="M6" s="120" t="s">
        <v>41</v>
      </c>
      <c r="N6" s="120" t="s">
        <v>42</v>
      </c>
      <c r="O6" s="120" t="s">
        <v>43</v>
      </c>
      <c r="P6" s="120"/>
      <c r="Q6" s="120"/>
      <c r="R6" s="120"/>
      <c r="S6" s="120"/>
      <c r="T6" s="126"/>
      <c r="U6" s="126"/>
      <c r="V6" s="126"/>
      <c r="W6" s="126"/>
      <c r="X6" s="122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</row>
    <row r="7" spans="1:41" ht="42" x14ac:dyDescent="0.35">
      <c r="A7" s="120"/>
      <c r="B7" s="120"/>
      <c r="C7" s="120"/>
      <c r="D7" s="120"/>
      <c r="E7" s="120"/>
      <c r="F7" s="120"/>
      <c r="G7" s="120"/>
      <c r="H7" s="120"/>
      <c r="I7" s="120"/>
      <c r="J7" s="124"/>
      <c r="K7" s="120"/>
      <c r="L7" s="120"/>
      <c r="M7" s="120"/>
      <c r="N7" s="120"/>
      <c r="O7" s="8" t="s">
        <v>44</v>
      </c>
      <c r="P7" s="8" t="s">
        <v>45</v>
      </c>
      <c r="Q7" s="8" t="s">
        <v>46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51</v>
      </c>
      <c r="W7" s="8" t="s">
        <v>52</v>
      </c>
      <c r="X7" s="9" t="str">
        <f>'MATA PELAJARAN'!F8</f>
        <v>Pendidikan Al-Qur'an</v>
      </c>
      <c r="Y7" s="10" t="str">
        <f>'MATA PELAJARAN'!F9</f>
        <v>Pramuka</v>
      </c>
      <c r="Z7" s="10">
        <f>'MATA PELAJARAN'!F10</f>
        <v>0</v>
      </c>
      <c r="AA7" s="10">
        <f>'MATA PELAJARAN'!F11</f>
        <v>0</v>
      </c>
      <c r="AB7" s="10" t="s">
        <v>53</v>
      </c>
      <c r="AC7" s="10" t="s">
        <v>54</v>
      </c>
      <c r="AD7" s="10" t="s">
        <v>53</v>
      </c>
      <c r="AE7" s="10" t="s">
        <v>54</v>
      </c>
      <c r="AF7" s="10" t="s">
        <v>55</v>
      </c>
      <c r="AG7" s="10" t="s">
        <v>56</v>
      </c>
      <c r="AH7" s="10" t="s">
        <v>57</v>
      </c>
      <c r="AI7" s="10" t="s">
        <v>58</v>
      </c>
      <c r="AJ7" s="10" t="s">
        <v>59</v>
      </c>
      <c r="AK7" s="10" t="s">
        <v>60</v>
      </c>
      <c r="AL7" s="10" t="s">
        <v>61</v>
      </c>
      <c r="AM7" s="10" t="s">
        <v>62</v>
      </c>
      <c r="AN7" s="10" t="s">
        <v>63</v>
      </c>
      <c r="AO7" s="10" t="s">
        <v>64</v>
      </c>
    </row>
    <row r="8" spans="1:41" hidden="1" x14ac:dyDescent="0.35">
      <c r="A8" s="11">
        <v>1</v>
      </c>
      <c r="B8" s="11">
        <v>2</v>
      </c>
      <c r="C8" s="11">
        <v>3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  <c r="J8" s="12">
        <v>10</v>
      </c>
      <c r="K8" s="11">
        <v>11</v>
      </c>
      <c r="L8" s="11">
        <v>12</v>
      </c>
      <c r="M8" s="11">
        <v>13</v>
      </c>
      <c r="N8" s="11">
        <v>14</v>
      </c>
      <c r="O8" s="11">
        <v>15</v>
      </c>
      <c r="P8" s="11">
        <v>16</v>
      </c>
      <c r="Q8" s="11">
        <v>17</v>
      </c>
      <c r="R8" s="11">
        <v>18</v>
      </c>
      <c r="S8" s="11">
        <v>19</v>
      </c>
      <c r="T8" s="11">
        <v>20</v>
      </c>
      <c r="U8" s="11">
        <v>21</v>
      </c>
      <c r="V8" s="11">
        <v>22</v>
      </c>
      <c r="W8" s="11">
        <v>23</v>
      </c>
      <c r="X8" s="13">
        <v>24</v>
      </c>
      <c r="Y8" s="11">
        <v>25</v>
      </c>
      <c r="Z8" s="11">
        <v>26</v>
      </c>
      <c r="AA8" s="11">
        <v>27</v>
      </c>
      <c r="AB8" s="11">
        <v>28</v>
      </c>
      <c r="AC8" s="11">
        <v>29</v>
      </c>
      <c r="AD8" s="11">
        <v>30</v>
      </c>
      <c r="AE8" s="11">
        <v>31</v>
      </c>
      <c r="AF8" s="11">
        <v>32</v>
      </c>
      <c r="AG8" s="11">
        <v>33</v>
      </c>
      <c r="AH8" s="11">
        <v>34</v>
      </c>
      <c r="AI8" s="11">
        <v>35</v>
      </c>
      <c r="AJ8" s="11">
        <v>36</v>
      </c>
      <c r="AK8" s="11">
        <v>37</v>
      </c>
      <c r="AL8" s="11">
        <v>38</v>
      </c>
      <c r="AM8" s="11">
        <v>39</v>
      </c>
      <c r="AN8" s="11">
        <v>40</v>
      </c>
      <c r="AO8" s="11">
        <v>41</v>
      </c>
    </row>
    <row r="9" spans="1:41" s="49" customFormat="1" x14ac:dyDescent="0.35">
      <c r="A9" s="4">
        <v>1</v>
      </c>
      <c r="B9" s="14"/>
      <c r="C9" s="14"/>
      <c r="D9" s="49" t="s">
        <v>258</v>
      </c>
      <c r="E9" s="5" t="s">
        <v>259</v>
      </c>
      <c r="F9" s="3" t="s">
        <v>260</v>
      </c>
      <c r="G9" s="16">
        <v>42542</v>
      </c>
      <c r="H9" s="5" t="s">
        <v>261</v>
      </c>
      <c r="I9" s="17"/>
      <c r="J9" s="3"/>
      <c r="K9" s="6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s="49" customFormat="1" x14ac:dyDescent="0.35">
      <c r="A10" s="4">
        <v>2</v>
      </c>
      <c r="B10" s="5"/>
      <c r="C10" s="5"/>
      <c r="D10" s="49" t="s">
        <v>262</v>
      </c>
      <c r="E10" s="5" t="s">
        <v>263</v>
      </c>
      <c r="F10" s="3" t="s">
        <v>260</v>
      </c>
      <c r="G10" s="16">
        <v>42883</v>
      </c>
      <c r="H10" s="5" t="s">
        <v>261</v>
      </c>
      <c r="I10" s="17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s="49" customFormat="1" x14ac:dyDescent="0.35">
      <c r="A11" s="4">
        <v>3</v>
      </c>
      <c r="B11" s="5"/>
      <c r="C11" s="5"/>
      <c r="D11" s="49" t="s">
        <v>264</v>
      </c>
      <c r="E11" s="5" t="s">
        <v>259</v>
      </c>
      <c r="F11" s="3" t="s">
        <v>265</v>
      </c>
      <c r="G11" s="16">
        <v>42829</v>
      </c>
      <c r="H11" s="5" t="s">
        <v>261</v>
      </c>
      <c r="I11" s="17"/>
      <c r="J11" s="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49" customFormat="1" x14ac:dyDescent="0.35">
      <c r="A12" s="4">
        <v>4</v>
      </c>
      <c r="B12" s="14"/>
      <c r="C12" s="14"/>
      <c r="D12" s="49" t="s">
        <v>266</v>
      </c>
      <c r="E12" s="5" t="s">
        <v>263</v>
      </c>
      <c r="F12" s="3" t="s">
        <v>267</v>
      </c>
      <c r="G12" s="16">
        <v>42890</v>
      </c>
      <c r="H12" s="5" t="s">
        <v>261</v>
      </c>
      <c r="I12" s="17"/>
      <c r="J12" s="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s="49" customFormat="1" x14ac:dyDescent="0.35">
      <c r="A13" s="4">
        <v>5</v>
      </c>
      <c r="B13" s="5"/>
      <c r="C13" s="5"/>
      <c r="D13" s="49" t="s">
        <v>268</v>
      </c>
      <c r="E13" s="5" t="s">
        <v>259</v>
      </c>
      <c r="F13" s="3" t="s">
        <v>260</v>
      </c>
      <c r="G13" s="16">
        <v>42731</v>
      </c>
      <c r="H13" s="5" t="s">
        <v>261</v>
      </c>
      <c r="I13" s="17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s="49" customFormat="1" x14ac:dyDescent="0.35">
      <c r="A14" s="4">
        <v>6</v>
      </c>
      <c r="B14" s="5"/>
      <c r="C14" s="5"/>
      <c r="D14" s="49" t="s">
        <v>269</v>
      </c>
      <c r="E14" s="5" t="s">
        <v>259</v>
      </c>
      <c r="F14" s="3" t="s">
        <v>260</v>
      </c>
      <c r="G14" s="16">
        <v>42955</v>
      </c>
      <c r="H14" s="5" t="s">
        <v>261</v>
      </c>
      <c r="I14" s="17"/>
      <c r="J14" s="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9" customFormat="1" x14ac:dyDescent="0.35">
      <c r="A15" s="4">
        <v>7</v>
      </c>
      <c r="B15" s="14"/>
      <c r="C15" s="14"/>
      <c r="D15" s="49" t="s">
        <v>270</v>
      </c>
      <c r="E15" s="5" t="s">
        <v>259</v>
      </c>
      <c r="F15" s="3" t="s">
        <v>260</v>
      </c>
      <c r="G15" s="16">
        <v>42568</v>
      </c>
      <c r="H15" s="5" t="s">
        <v>261</v>
      </c>
      <c r="I15" s="17"/>
      <c r="J15" s="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s="49" customFormat="1" x14ac:dyDescent="0.35">
      <c r="A16" s="4">
        <v>8</v>
      </c>
      <c r="B16" s="5"/>
      <c r="C16" s="5"/>
      <c r="E16" s="5"/>
      <c r="F16" s="3"/>
      <c r="G16" s="16"/>
      <c r="H16" s="5"/>
      <c r="I16" s="17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s="49" customFormat="1" x14ac:dyDescent="0.35">
      <c r="A17" s="4">
        <v>9</v>
      </c>
      <c r="B17" s="5"/>
      <c r="C17" s="5"/>
      <c r="E17" s="5"/>
      <c r="F17" s="3"/>
      <c r="G17" s="16"/>
      <c r="H17" s="5"/>
      <c r="I17" s="17"/>
      <c r="J17" s="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s="49" customFormat="1" x14ac:dyDescent="0.35">
      <c r="A18" s="4">
        <v>10</v>
      </c>
      <c r="B18" s="14"/>
      <c r="C18" s="14"/>
      <c r="E18" s="5"/>
      <c r="F18" s="3"/>
      <c r="G18" s="16"/>
      <c r="H18" s="5"/>
      <c r="I18" s="17"/>
      <c r="J18" s="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49" customFormat="1" x14ac:dyDescent="0.35">
      <c r="A19" s="4">
        <v>11</v>
      </c>
      <c r="B19" s="5"/>
      <c r="C19" s="5"/>
      <c r="E19" s="5"/>
      <c r="F19" s="3"/>
      <c r="G19" s="16"/>
      <c r="H19" s="5"/>
      <c r="I19" s="17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49" customFormat="1" x14ac:dyDescent="0.35">
      <c r="A20" s="4">
        <v>12</v>
      </c>
      <c r="B20" s="5"/>
      <c r="C20" s="5"/>
      <c r="E20" s="5"/>
      <c r="F20" s="3"/>
      <c r="G20" s="16"/>
      <c r="H20" s="5"/>
      <c r="I20" s="17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49" customFormat="1" x14ac:dyDescent="0.35">
      <c r="A21" s="4">
        <v>13</v>
      </c>
      <c r="B21" s="14"/>
      <c r="C21" s="14"/>
      <c r="E21" s="5"/>
      <c r="F21" s="3"/>
      <c r="G21" s="16"/>
      <c r="H21" s="5"/>
      <c r="I21" s="17"/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49" customFormat="1" x14ac:dyDescent="0.35">
      <c r="A22" s="4">
        <v>14</v>
      </c>
      <c r="B22" s="5"/>
      <c r="C22" s="5"/>
      <c r="E22" s="5"/>
      <c r="F22" s="3"/>
      <c r="G22" s="16"/>
      <c r="H22" s="5"/>
      <c r="I22" s="17"/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49" customFormat="1" x14ac:dyDescent="0.35">
      <c r="A23" s="4">
        <v>15</v>
      </c>
      <c r="B23" s="5"/>
      <c r="C23" s="5"/>
      <c r="E23" s="5"/>
      <c r="F23" s="3"/>
      <c r="G23" s="16"/>
      <c r="H23" s="5"/>
      <c r="I23" s="17"/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s="49" customFormat="1" x14ac:dyDescent="0.35">
      <c r="A24" s="4">
        <v>16</v>
      </c>
      <c r="B24" s="14"/>
      <c r="C24" s="14"/>
      <c r="E24" s="5"/>
      <c r="F24" s="3"/>
      <c r="G24" s="16"/>
      <c r="H24" s="5"/>
      <c r="I24" s="17"/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9" customFormat="1" x14ac:dyDescent="0.35">
      <c r="A25" s="4">
        <v>17</v>
      </c>
      <c r="B25" s="5"/>
      <c r="C25" s="5"/>
      <c r="E25" s="5"/>
      <c r="F25" s="3"/>
      <c r="G25" s="16"/>
      <c r="H25" s="5"/>
      <c r="I25" s="17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49" customFormat="1" x14ac:dyDescent="0.35">
      <c r="A26" s="4">
        <v>18</v>
      </c>
      <c r="B26" s="5"/>
      <c r="C26" s="5"/>
      <c r="E26" s="5"/>
      <c r="F26" s="3"/>
      <c r="G26" s="16"/>
      <c r="H26" s="5"/>
      <c r="I26" s="17"/>
      <c r="J26" s="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s="49" customFormat="1" x14ac:dyDescent="0.35">
      <c r="A27" s="4">
        <v>19</v>
      </c>
      <c r="B27" s="14"/>
      <c r="C27" s="14"/>
      <c r="E27" s="5"/>
      <c r="F27" s="3"/>
      <c r="G27" s="16"/>
      <c r="H27" s="5"/>
      <c r="I27" s="17"/>
      <c r="J27" s="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49" customFormat="1" x14ac:dyDescent="0.35">
      <c r="A28" s="4">
        <v>20</v>
      </c>
      <c r="B28" s="5"/>
      <c r="C28" s="5"/>
      <c r="E28" s="5"/>
      <c r="F28" s="3"/>
      <c r="G28" s="16"/>
      <c r="H28" s="5"/>
      <c r="I28" s="17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49" customFormat="1" x14ac:dyDescent="0.35">
      <c r="A29" s="4">
        <v>21</v>
      </c>
      <c r="B29" s="5"/>
      <c r="C29" s="5"/>
      <c r="E29" s="5"/>
      <c r="F29" s="3"/>
      <c r="G29" s="16"/>
      <c r="H29" s="5"/>
      <c r="I29" s="17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s="49" customFormat="1" x14ac:dyDescent="0.35">
      <c r="A30" s="4">
        <v>22</v>
      </c>
      <c r="B30" s="14"/>
      <c r="C30" s="14"/>
      <c r="E30" s="5"/>
      <c r="F30" s="3"/>
      <c r="G30" s="16"/>
      <c r="H30" s="5"/>
      <c r="I30" s="17"/>
      <c r="J30" s="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49" customFormat="1" x14ac:dyDescent="0.35">
      <c r="A31" s="4">
        <v>23</v>
      </c>
      <c r="B31" s="5"/>
      <c r="C31" s="5"/>
      <c r="E31" s="5"/>
      <c r="F31" s="3"/>
      <c r="G31" s="16"/>
      <c r="H31" s="5"/>
      <c r="I31" s="17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s="49" customFormat="1" x14ac:dyDescent="0.35">
      <c r="A32" s="4">
        <v>24</v>
      </c>
      <c r="B32" s="5"/>
      <c r="C32" s="5"/>
      <c r="E32" s="5"/>
      <c r="F32" s="3"/>
      <c r="G32" s="16"/>
      <c r="H32" s="5"/>
      <c r="I32" s="17"/>
      <c r="J32" s="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s="49" customFormat="1" x14ac:dyDescent="0.35">
      <c r="A33" s="4">
        <v>25</v>
      </c>
      <c r="B33" s="14"/>
      <c r="C33" s="14"/>
      <c r="E33" s="5"/>
      <c r="F33" s="3"/>
      <c r="G33" s="16"/>
      <c r="H33" s="5"/>
      <c r="I33" s="17"/>
      <c r="J33" s="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s="49" customFormat="1" x14ac:dyDescent="0.35">
      <c r="A34" s="4">
        <v>26</v>
      </c>
      <c r="B34" s="5"/>
      <c r="C34" s="19"/>
      <c r="E34" s="5"/>
      <c r="F34" s="3"/>
      <c r="G34" s="16"/>
      <c r="H34" s="5"/>
      <c r="I34" s="17"/>
      <c r="J34" s="3"/>
      <c r="K34" s="6"/>
      <c r="L34" s="6"/>
      <c r="M34" s="6"/>
      <c r="N34" s="6"/>
      <c r="O34" s="6"/>
      <c r="P34" s="3"/>
      <c r="Q34" s="3"/>
      <c r="R34" s="3"/>
      <c r="S34" s="3"/>
      <c r="T34" s="6"/>
      <c r="U34" s="6"/>
      <c r="V34" s="6"/>
      <c r="W34" s="6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s="49" customFormat="1" x14ac:dyDescent="0.35">
      <c r="A35" s="4">
        <v>27</v>
      </c>
      <c r="B35" s="5"/>
      <c r="C35" s="19"/>
      <c r="E35" s="5"/>
      <c r="F35" s="3"/>
      <c r="G35" s="16"/>
      <c r="H35" s="5"/>
      <c r="I35" s="17"/>
      <c r="J35" s="3"/>
      <c r="K35" s="6"/>
      <c r="L35" s="6"/>
      <c r="M35" s="6"/>
      <c r="N35" s="6"/>
      <c r="O35" s="6"/>
      <c r="P35" s="3"/>
      <c r="Q35" s="3"/>
      <c r="R35" s="3"/>
      <c r="S35" s="3"/>
      <c r="T35" s="6"/>
      <c r="U35" s="6"/>
      <c r="V35" s="6"/>
      <c r="W35" s="6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s="49" customFormat="1" x14ac:dyDescent="0.35">
      <c r="A36" s="4">
        <v>28</v>
      </c>
      <c r="B36" s="5"/>
      <c r="C36" s="19"/>
      <c r="E36" s="5"/>
      <c r="F36" s="3"/>
      <c r="G36" s="16"/>
      <c r="H36" s="5"/>
      <c r="I36" s="17"/>
      <c r="J36" s="3"/>
      <c r="K36" s="6"/>
      <c r="L36" s="6"/>
      <c r="M36" s="6"/>
      <c r="N36" s="6"/>
      <c r="O36" s="6"/>
      <c r="P36" s="3"/>
      <c r="Q36" s="3"/>
      <c r="R36" s="3"/>
      <c r="S36" s="3"/>
      <c r="T36" s="6"/>
      <c r="U36" s="6"/>
      <c r="V36" s="6"/>
      <c r="W36" s="6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s="49" customFormat="1" x14ac:dyDescent="0.35">
      <c r="A37" s="4">
        <v>29</v>
      </c>
      <c r="B37" s="5"/>
      <c r="C37" s="19"/>
      <c r="D37" s="15"/>
      <c r="E37" s="5"/>
      <c r="F37" s="3"/>
      <c r="G37" s="16"/>
      <c r="H37" s="5"/>
      <c r="I37" s="17"/>
      <c r="J37" s="3"/>
      <c r="K37" s="6"/>
      <c r="L37" s="6"/>
      <c r="M37" s="6"/>
      <c r="N37" s="6"/>
      <c r="O37" s="6"/>
      <c r="P37" s="3"/>
      <c r="Q37" s="3"/>
      <c r="R37" s="3"/>
      <c r="S37" s="3"/>
      <c r="T37" s="6"/>
      <c r="U37" s="6"/>
      <c r="V37" s="6"/>
      <c r="W37" s="6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s="49" customFormat="1" x14ac:dyDescent="0.35">
      <c r="A38" s="4">
        <v>30</v>
      </c>
      <c r="B38" s="5"/>
      <c r="C38" s="19"/>
      <c r="D38" s="15"/>
      <c r="E38" s="5"/>
      <c r="F38" s="3"/>
      <c r="G38" s="16"/>
      <c r="H38" s="5"/>
      <c r="I38" s="17"/>
      <c r="J38" s="3"/>
      <c r="K38" s="6"/>
      <c r="L38" s="6"/>
      <c r="M38" s="6"/>
      <c r="N38" s="6"/>
      <c r="O38" s="6"/>
      <c r="P38" s="3"/>
      <c r="Q38" s="3"/>
      <c r="R38" s="3"/>
      <c r="S38" s="3"/>
      <c r="T38" s="6"/>
      <c r="U38" s="6"/>
      <c r="V38" s="6"/>
      <c r="W38" s="6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s="49" customFormat="1" x14ac:dyDescent="0.35">
      <c r="A39" s="4">
        <v>31</v>
      </c>
      <c r="B39" s="5"/>
      <c r="C39" s="19"/>
      <c r="D39" s="15"/>
      <c r="E39" s="5"/>
      <c r="F39" s="3"/>
      <c r="G39" s="16"/>
      <c r="H39" s="5"/>
      <c r="I39" s="17"/>
      <c r="J39" s="3"/>
      <c r="K39" s="6"/>
      <c r="L39" s="6"/>
      <c r="M39" s="6"/>
      <c r="N39" s="6"/>
      <c r="O39" s="6"/>
      <c r="P39" s="3"/>
      <c r="Q39" s="3"/>
      <c r="R39" s="3"/>
      <c r="S39" s="3"/>
      <c r="T39" s="6"/>
      <c r="U39" s="6"/>
      <c r="V39" s="6"/>
      <c r="W39" s="6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s="49" customFormat="1" x14ac:dyDescent="0.35">
      <c r="A40" s="4">
        <v>32</v>
      </c>
      <c r="B40" s="5"/>
      <c r="C40" s="20"/>
      <c r="D40" s="15"/>
      <c r="E40" s="5"/>
      <c r="F40" s="3"/>
      <c r="G40" s="16"/>
      <c r="H40" s="5"/>
      <c r="I40" s="17"/>
      <c r="J40" s="3"/>
      <c r="K40" s="6"/>
      <c r="L40" s="6"/>
      <c r="M40" s="6"/>
      <c r="N40" s="6"/>
      <c r="O40" s="6"/>
      <c r="P40" s="3"/>
      <c r="Q40" s="3"/>
      <c r="R40" s="3"/>
      <c r="S40" s="3"/>
      <c r="T40" s="6"/>
      <c r="U40" s="6"/>
      <c r="V40" s="6"/>
      <c r="W40" s="6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s="49" customFormat="1" x14ac:dyDescent="0.35">
      <c r="A41" s="4">
        <v>33</v>
      </c>
      <c r="B41" s="5"/>
      <c r="C41" s="20"/>
      <c r="D41" s="15"/>
      <c r="E41" s="5"/>
      <c r="F41" s="3"/>
      <c r="G41" s="16"/>
      <c r="H41" s="5"/>
      <c r="I41" s="17"/>
      <c r="J41" s="3"/>
      <c r="K41" s="6"/>
      <c r="L41" s="6"/>
      <c r="M41" s="6"/>
      <c r="N41" s="6"/>
      <c r="O41" s="6"/>
      <c r="P41" s="3"/>
      <c r="Q41" s="3"/>
      <c r="R41" s="3"/>
      <c r="S41" s="3"/>
      <c r="T41" s="6"/>
      <c r="U41" s="6"/>
      <c r="V41" s="6"/>
      <c r="W41" s="6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9" customFormat="1" x14ac:dyDescent="0.35">
      <c r="A42" s="4">
        <v>34</v>
      </c>
      <c r="B42" s="21"/>
      <c r="C42" s="22"/>
      <c r="D42" s="15"/>
      <c r="E42" s="7"/>
      <c r="F42" s="3"/>
      <c r="G42" s="16"/>
      <c r="H42" s="5"/>
      <c r="I42" s="17"/>
      <c r="J42" s="3"/>
      <c r="K42" s="6"/>
      <c r="L42" s="6"/>
      <c r="M42" s="104"/>
      <c r="N42" s="6"/>
      <c r="O42" s="6"/>
      <c r="P42" s="3"/>
      <c r="Q42" s="3"/>
      <c r="R42" s="3"/>
      <c r="S42" s="3"/>
      <c r="T42" s="6"/>
      <c r="U42" s="6"/>
      <c r="V42" s="6"/>
      <c r="W42" s="6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s="49" customFormat="1" x14ac:dyDescent="0.35">
      <c r="A43" s="4">
        <v>35</v>
      </c>
      <c r="B43" s="21"/>
      <c r="C43" s="22"/>
      <c r="D43" s="15"/>
      <c r="E43" s="7"/>
      <c r="F43" s="3"/>
      <c r="G43" s="16"/>
      <c r="H43" s="5"/>
      <c r="I43" s="17"/>
      <c r="J43" s="3"/>
      <c r="K43" s="6"/>
      <c r="L43" s="6"/>
      <c r="M43" s="104"/>
      <c r="N43" s="6"/>
      <c r="O43" s="6"/>
      <c r="P43" s="3"/>
      <c r="Q43" s="3"/>
      <c r="R43" s="3"/>
      <c r="S43" s="3"/>
      <c r="T43" s="6"/>
      <c r="U43" s="6"/>
      <c r="V43" s="6"/>
      <c r="W43" s="6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s="49" customFormat="1" x14ac:dyDescent="0.35">
      <c r="A44" s="4">
        <v>36</v>
      </c>
      <c r="B44" s="21"/>
      <c r="C44" s="22"/>
      <c r="D44" s="15"/>
      <c r="E44" s="5"/>
      <c r="F44" s="3"/>
      <c r="G44" s="16"/>
      <c r="H44" s="5"/>
      <c r="I44" s="17"/>
      <c r="J44" s="3"/>
      <c r="K44" s="6"/>
      <c r="L44" s="6"/>
      <c r="M44" s="104"/>
      <c r="N44" s="6"/>
      <c r="O44" s="6"/>
      <c r="P44" s="3"/>
      <c r="Q44" s="3"/>
      <c r="R44" s="3"/>
      <c r="S44" s="3"/>
      <c r="T44" s="6"/>
      <c r="U44" s="6"/>
      <c r="V44" s="6"/>
      <c r="W44" s="6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s="49" customFormat="1" x14ac:dyDescent="0.35">
      <c r="A45" s="4">
        <v>37</v>
      </c>
      <c r="B45" s="21"/>
      <c r="C45" s="14"/>
      <c r="D45" s="15"/>
      <c r="E45" s="7"/>
      <c r="F45" s="3"/>
      <c r="G45" s="16"/>
      <c r="H45" s="5"/>
      <c r="I45" s="17"/>
      <c r="J45" s="3"/>
      <c r="K45" s="6"/>
      <c r="L45" s="6"/>
      <c r="M45" s="104"/>
      <c r="N45" s="6"/>
      <c r="O45" s="6"/>
      <c r="P45" s="3"/>
      <c r="Q45" s="3"/>
      <c r="R45" s="3"/>
      <c r="S45" s="3"/>
      <c r="T45" s="6"/>
      <c r="U45" s="6"/>
      <c r="V45" s="6"/>
      <c r="W45" s="6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s="49" customFormat="1" x14ac:dyDescent="0.35">
      <c r="A46" s="4">
        <v>38</v>
      </c>
      <c r="B46" s="21"/>
      <c r="C46" s="14"/>
      <c r="D46" s="15"/>
      <c r="E46" s="5"/>
      <c r="F46" s="3"/>
      <c r="G46" s="16"/>
      <c r="H46" s="5"/>
      <c r="I46" s="17"/>
      <c r="J46" s="3"/>
      <c r="K46" s="6"/>
      <c r="L46" s="6"/>
      <c r="M46" s="104"/>
      <c r="N46" s="6"/>
      <c r="O46" s="6"/>
      <c r="P46" s="3"/>
      <c r="Q46" s="3"/>
      <c r="R46" s="3"/>
      <c r="S46" s="3"/>
      <c r="T46" s="6"/>
      <c r="U46" s="6"/>
      <c r="V46" s="6"/>
      <c r="W46" s="6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s="49" customFormat="1" x14ac:dyDescent="0.35">
      <c r="A47" s="4">
        <v>39</v>
      </c>
      <c r="B47" s="21"/>
      <c r="C47" s="22"/>
      <c r="D47" s="15"/>
      <c r="E47" s="7"/>
      <c r="F47" s="3"/>
      <c r="G47" s="16"/>
      <c r="H47" s="5"/>
      <c r="I47" s="17"/>
      <c r="J47" s="3"/>
      <c r="K47" s="6"/>
      <c r="L47" s="6"/>
      <c r="M47" s="104"/>
      <c r="N47" s="6"/>
      <c r="O47" s="6"/>
      <c r="P47" s="3"/>
      <c r="Q47" s="3"/>
      <c r="R47" s="3"/>
      <c r="S47" s="3"/>
      <c r="T47" s="6"/>
      <c r="U47" s="6"/>
      <c r="V47" s="6"/>
      <c r="W47" s="6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s="49" customFormat="1" x14ac:dyDescent="0.35">
      <c r="A48" s="4">
        <v>40</v>
      </c>
      <c r="B48" s="23"/>
      <c r="C48" s="14"/>
      <c r="D48" s="15"/>
      <c r="E48" s="7"/>
      <c r="F48" s="3"/>
      <c r="G48" s="16"/>
      <c r="H48" s="5"/>
      <c r="I48" s="17"/>
      <c r="J48" s="3"/>
      <c r="K48" s="6"/>
      <c r="L48" s="6"/>
      <c r="M48" s="104"/>
      <c r="N48" s="104"/>
      <c r="O48" s="3"/>
      <c r="P48" s="3"/>
      <c r="Q48" s="3"/>
      <c r="R48" s="3"/>
      <c r="S48" s="3"/>
      <c r="T48" s="6"/>
      <c r="U48" s="6"/>
      <c r="V48" s="6"/>
      <c r="W48" s="6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</sheetData>
  <mergeCells count="24">
    <mergeCell ref="M6:M7"/>
    <mergeCell ref="N6:N7"/>
    <mergeCell ref="A5:A7"/>
    <mergeCell ref="B5:B7"/>
    <mergeCell ref="C5:C7"/>
    <mergeCell ref="D5:D7"/>
    <mergeCell ref="E5:E7"/>
    <mergeCell ref="F5:F7"/>
    <mergeCell ref="O6:S6"/>
    <mergeCell ref="A1:AO1"/>
    <mergeCell ref="X5:AA6"/>
    <mergeCell ref="AB5:AC6"/>
    <mergeCell ref="AD5:AE6"/>
    <mergeCell ref="AF5:AI6"/>
    <mergeCell ref="AJ5:AL6"/>
    <mergeCell ref="AM5:AO6"/>
    <mergeCell ref="G5:G7"/>
    <mergeCell ref="H5:H7"/>
    <mergeCell ref="I5:I7"/>
    <mergeCell ref="J5:J7"/>
    <mergeCell ref="K5:S5"/>
    <mergeCell ref="T5:W6"/>
    <mergeCell ref="K6:K7"/>
    <mergeCell ref="L6:L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3EF5-0ED3-47F9-821F-F0E50B218098}">
  <dimension ref="A1:DQ70"/>
  <sheetViews>
    <sheetView zoomScaleNormal="100" workbookViewId="0">
      <selection activeCell="P15" sqref="P15"/>
    </sheetView>
  </sheetViews>
  <sheetFormatPr defaultRowHeight="14.5" x14ac:dyDescent="0.35"/>
  <cols>
    <col min="1" max="3" width="5.26953125" customWidth="1"/>
    <col min="4" max="4" width="26.453125" customWidth="1"/>
    <col min="5" max="113" width="5.26953125" customWidth="1"/>
    <col min="114" max="114" width="42.1796875" customWidth="1"/>
    <col min="115" max="118" width="5.26953125" customWidth="1"/>
  </cols>
  <sheetData>
    <row r="1" spans="1:12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</row>
    <row r="2" spans="1:12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</row>
    <row r="3" spans="1:121" x14ac:dyDescent="0.3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 t="s">
        <v>218</v>
      </c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</row>
    <row r="4" spans="1:121" ht="15.5" x14ac:dyDescent="0.35">
      <c r="A4" s="78"/>
      <c r="B4" s="163">
        <f>'MATA PELAJARAN'!B17</f>
        <v>0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79"/>
      <c r="BE4" s="78"/>
      <c r="BF4" s="78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</row>
    <row r="5" spans="1:121" x14ac:dyDescent="0.35">
      <c r="A5" s="78"/>
      <c r="B5" s="80"/>
      <c r="C5" s="80"/>
      <c r="D5" s="80"/>
      <c r="E5" s="80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</row>
    <row r="6" spans="1:121" x14ac:dyDescent="0.35">
      <c r="A6" s="78"/>
      <c r="B6" s="80"/>
      <c r="C6" s="80"/>
      <c r="D6" s="80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</row>
    <row r="7" spans="1:121" x14ac:dyDescent="0.35">
      <c r="A7" s="78"/>
      <c r="B7" s="78"/>
      <c r="C7" s="81">
        <v>1</v>
      </c>
      <c r="D7" s="81">
        <v>2</v>
      </c>
      <c r="E7" s="81">
        <v>3</v>
      </c>
      <c r="F7" s="81">
        <v>4</v>
      </c>
      <c r="G7" s="81">
        <v>5</v>
      </c>
      <c r="H7" s="81">
        <v>6</v>
      </c>
      <c r="I7" s="81">
        <v>7</v>
      </c>
      <c r="J7" s="81">
        <v>8</v>
      </c>
      <c r="K7" s="81">
        <v>9</v>
      </c>
      <c r="L7" s="81">
        <v>10</v>
      </c>
      <c r="M7" s="81">
        <v>11</v>
      </c>
      <c r="N7" s="81">
        <v>12</v>
      </c>
      <c r="O7" s="81">
        <v>13</v>
      </c>
      <c r="P7" s="81">
        <v>14</v>
      </c>
      <c r="Q7" s="81">
        <v>15</v>
      </c>
      <c r="R7" s="81">
        <v>16</v>
      </c>
      <c r="S7" s="81">
        <v>17</v>
      </c>
      <c r="T7" s="81">
        <v>18</v>
      </c>
      <c r="U7" s="81">
        <v>19</v>
      </c>
      <c r="V7" s="81">
        <v>20</v>
      </c>
      <c r="W7" s="81">
        <v>21</v>
      </c>
      <c r="X7" s="81">
        <v>22</v>
      </c>
      <c r="Y7" s="81">
        <v>23</v>
      </c>
      <c r="Z7" s="81">
        <v>24</v>
      </c>
      <c r="AA7" s="81">
        <v>25</v>
      </c>
      <c r="AB7" s="81">
        <v>26</v>
      </c>
      <c r="AC7" s="81">
        <v>27</v>
      </c>
      <c r="AD7" s="81">
        <v>28</v>
      </c>
      <c r="AE7" s="81">
        <v>29</v>
      </c>
      <c r="AF7" s="81">
        <v>30</v>
      </c>
      <c r="AG7" s="81">
        <v>31</v>
      </c>
      <c r="AH7" s="81">
        <v>32</v>
      </c>
      <c r="AI7" s="81">
        <v>33</v>
      </c>
      <c r="AJ7" s="81">
        <v>34</v>
      </c>
      <c r="AK7" s="81">
        <v>35</v>
      </c>
      <c r="AL7" s="81">
        <v>36</v>
      </c>
      <c r="AM7" s="81">
        <v>37</v>
      </c>
      <c r="AN7" s="81">
        <v>38</v>
      </c>
      <c r="AO7" s="81">
        <v>39</v>
      </c>
      <c r="AP7" s="81">
        <v>40</v>
      </c>
      <c r="AQ7" s="81">
        <v>41</v>
      </c>
      <c r="AR7" s="81">
        <v>42</v>
      </c>
      <c r="AS7" s="81">
        <v>43</v>
      </c>
      <c r="AT7" s="81">
        <v>44</v>
      </c>
      <c r="AU7" s="81">
        <v>45</v>
      </c>
      <c r="AV7" s="81">
        <v>46</v>
      </c>
      <c r="AW7" s="81">
        <v>47</v>
      </c>
      <c r="AX7" s="81">
        <v>48</v>
      </c>
      <c r="AY7" s="81">
        <v>49</v>
      </c>
      <c r="AZ7" s="81">
        <v>50</v>
      </c>
      <c r="BA7" s="81">
        <v>51</v>
      </c>
      <c r="BB7" s="81">
        <v>52</v>
      </c>
      <c r="BC7" s="81">
        <v>53</v>
      </c>
      <c r="BD7" s="81">
        <v>54</v>
      </c>
      <c r="BE7" s="78"/>
      <c r="BF7" s="78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</row>
    <row r="8" spans="1:121" ht="14.5" customHeight="1" x14ac:dyDescent="0.35">
      <c r="A8" s="78"/>
      <c r="B8" s="78"/>
      <c r="C8" s="164" t="s">
        <v>65</v>
      </c>
      <c r="D8" s="164" t="s">
        <v>129</v>
      </c>
      <c r="E8" s="165" t="s">
        <v>69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6" t="s">
        <v>130</v>
      </c>
      <c r="BD8" s="166" t="s">
        <v>131</v>
      </c>
      <c r="BE8" s="78"/>
      <c r="BF8" s="78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</row>
    <row r="9" spans="1:121" x14ac:dyDescent="0.35">
      <c r="A9" s="78"/>
      <c r="B9" s="78"/>
      <c r="C9" s="164"/>
      <c r="D9" s="164"/>
      <c r="E9" s="164" t="s">
        <v>92</v>
      </c>
      <c r="F9" s="164"/>
      <c r="G9" s="164" t="s">
        <v>93</v>
      </c>
      <c r="H9" s="164"/>
      <c r="I9" s="164" t="s">
        <v>94</v>
      </c>
      <c r="J9" s="164"/>
      <c r="K9" s="164" t="s">
        <v>95</v>
      </c>
      <c r="L9" s="164"/>
      <c r="M9" s="164" t="s">
        <v>96</v>
      </c>
      <c r="N9" s="164"/>
      <c r="O9" s="164" t="s">
        <v>97</v>
      </c>
      <c r="P9" s="164"/>
      <c r="Q9" s="164" t="s">
        <v>98</v>
      </c>
      <c r="R9" s="164"/>
      <c r="S9" s="164" t="s">
        <v>99</v>
      </c>
      <c r="T9" s="164"/>
      <c r="U9" s="164" t="s">
        <v>100</v>
      </c>
      <c r="V9" s="164"/>
      <c r="W9" s="164" t="s">
        <v>101</v>
      </c>
      <c r="X9" s="164"/>
      <c r="Y9" s="164" t="s">
        <v>132</v>
      </c>
      <c r="Z9" s="164"/>
      <c r="AA9" s="164" t="s">
        <v>133</v>
      </c>
      <c r="AB9" s="164"/>
      <c r="AC9" s="164" t="s">
        <v>134</v>
      </c>
      <c r="AD9" s="164"/>
      <c r="AE9" s="164" t="s">
        <v>135</v>
      </c>
      <c r="AF9" s="164"/>
      <c r="AG9" s="164" t="s">
        <v>136</v>
      </c>
      <c r="AH9" s="164"/>
      <c r="AI9" s="164" t="s">
        <v>137</v>
      </c>
      <c r="AJ9" s="164"/>
      <c r="AK9" s="164" t="s">
        <v>138</v>
      </c>
      <c r="AL9" s="164"/>
      <c r="AM9" s="164" t="s">
        <v>139</v>
      </c>
      <c r="AN9" s="164"/>
      <c r="AO9" s="164" t="s">
        <v>140</v>
      </c>
      <c r="AP9" s="164"/>
      <c r="AQ9" s="164" t="s">
        <v>141</v>
      </c>
      <c r="AR9" s="164"/>
      <c r="AS9" s="164" t="s">
        <v>142</v>
      </c>
      <c r="AT9" s="164"/>
      <c r="AU9" s="164" t="s">
        <v>143</v>
      </c>
      <c r="AV9" s="164"/>
      <c r="AW9" s="164" t="s">
        <v>144</v>
      </c>
      <c r="AX9" s="164"/>
      <c r="AY9" s="164" t="s">
        <v>145</v>
      </c>
      <c r="AZ9" s="164"/>
      <c r="BA9" s="164" t="s">
        <v>146</v>
      </c>
      <c r="BB9" s="164"/>
      <c r="BC9" s="167"/>
      <c r="BD9" s="167"/>
      <c r="BE9" s="78"/>
      <c r="BF9" s="78"/>
      <c r="BG9" s="76"/>
      <c r="BH9" s="76" t="s">
        <v>147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 t="s">
        <v>148</v>
      </c>
      <c r="CI9" s="76"/>
      <c r="CJ9" s="76"/>
      <c r="CK9" s="76"/>
      <c r="CL9" s="76"/>
      <c r="CM9" s="76"/>
      <c r="CN9" s="76"/>
      <c r="CO9" s="76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</row>
    <row r="10" spans="1:121" ht="14.5" customHeight="1" x14ac:dyDescent="0.35">
      <c r="A10" s="78"/>
      <c r="B10" s="78"/>
      <c r="C10" s="164"/>
      <c r="D10" s="164"/>
      <c r="E10" s="170" t="str">
        <f>'TUJUAN PEMBELAJARAN'!AD7</f>
        <v>buku</v>
      </c>
      <c r="F10" s="170"/>
      <c r="G10" s="170" t="str">
        <f>'TUJUAN PEMBELAJARAN'!AD8</f>
        <v>pensil</v>
      </c>
      <c r="H10" s="170"/>
      <c r="I10" s="170">
        <f>'TUJUAN PEMBELAJARAN'!AD9</f>
        <v>0</v>
      </c>
      <c r="J10" s="170"/>
      <c r="K10" s="170">
        <f>'TUJUAN PEMBELAJARAN'!AD10</f>
        <v>0</v>
      </c>
      <c r="L10" s="170"/>
      <c r="M10" s="170">
        <f>'TUJUAN PEMBELAJARAN'!AD11</f>
        <v>0</v>
      </c>
      <c r="N10" s="170"/>
      <c r="O10" s="170">
        <f>'TUJUAN PEMBELAJARAN'!AD12</f>
        <v>0</v>
      </c>
      <c r="P10" s="170"/>
      <c r="Q10" s="170">
        <f>'TUJUAN PEMBELAJARAN'!AD13</f>
        <v>0</v>
      </c>
      <c r="R10" s="170"/>
      <c r="S10" s="170">
        <f>'TUJUAN PEMBELAJARAN'!AD14</f>
        <v>0</v>
      </c>
      <c r="T10" s="170"/>
      <c r="U10" s="170">
        <f>'TUJUAN PEMBELAJARAN'!AD15</f>
        <v>0</v>
      </c>
      <c r="V10" s="170"/>
      <c r="W10" s="170">
        <f>'TUJUAN PEMBELAJARAN'!AD16</f>
        <v>0</v>
      </c>
      <c r="X10" s="170"/>
      <c r="Y10" s="170">
        <f>'TUJUAN PEMBELAJARAN'!AD17</f>
        <v>0</v>
      </c>
      <c r="Z10" s="170"/>
      <c r="AA10" s="170">
        <f>'TUJUAN PEMBELAJARAN'!AD18</f>
        <v>0</v>
      </c>
      <c r="AB10" s="170"/>
      <c r="AC10" s="170">
        <f>'TUJUAN PEMBELAJARAN'!AD19</f>
        <v>0</v>
      </c>
      <c r="AD10" s="170"/>
      <c r="AE10" s="170">
        <f>'TUJUAN PEMBELAJARAN'!AD20</f>
        <v>0</v>
      </c>
      <c r="AF10" s="170"/>
      <c r="AG10" s="170">
        <f>'TUJUAN PEMBELAJARAN'!AD21</f>
        <v>0</v>
      </c>
      <c r="AH10" s="170"/>
      <c r="AI10" s="170">
        <f>'TUJUAN PEMBELAJARAN'!AD22</f>
        <v>0</v>
      </c>
      <c r="AJ10" s="170"/>
      <c r="AK10" s="170">
        <f>'TUJUAN PEMBELAJARAN'!AD23</f>
        <v>0</v>
      </c>
      <c r="AL10" s="170"/>
      <c r="AM10" s="170">
        <f>'TUJUAN PEMBELAJARAN'!AD24</f>
        <v>0</v>
      </c>
      <c r="AN10" s="170"/>
      <c r="AO10" s="170">
        <f>'TUJUAN PEMBELAJARAN'!AD25</f>
        <v>0</v>
      </c>
      <c r="AP10" s="170"/>
      <c r="AQ10" s="170">
        <f>'TUJUAN PEMBELAJARAN'!AD26</f>
        <v>0</v>
      </c>
      <c r="AR10" s="170"/>
      <c r="AS10" s="170">
        <f>'TUJUAN PEMBELAJARAN'!AD27</f>
        <v>0</v>
      </c>
      <c r="AT10" s="170"/>
      <c r="AU10" s="170">
        <f>'TUJUAN PEMBELAJARAN'!AD28</f>
        <v>0</v>
      </c>
      <c r="AV10" s="170"/>
      <c r="AW10" s="170">
        <f>'TUJUAN PEMBELAJARAN'!AD29</f>
        <v>0</v>
      </c>
      <c r="AX10" s="170"/>
      <c r="AY10" s="170">
        <f>'TUJUAN PEMBELAJARAN'!AD30</f>
        <v>0</v>
      </c>
      <c r="AZ10" s="170"/>
      <c r="BA10" s="170">
        <f>'TUJUAN PEMBELAJARAN'!AD31</f>
        <v>0</v>
      </c>
      <c r="BB10" s="170"/>
      <c r="BC10" s="167"/>
      <c r="BD10" s="167"/>
      <c r="BE10" s="78"/>
      <c r="BF10" s="78"/>
      <c r="BG10" s="76"/>
      <c r="BH10" s="76" t="str">
        <f>E10</f>
        <v>buku</v>
      </c>
      <c r="BI10" s="76" t="str">
        <f>G10</f>
        <v>pensil</v>
      </c>
      <c r="BJ10" s="76">
        <f>I10</f>
        <v>0</v>
      </c>
      <c r="BK10" s="76">
        <f>K10</f>
        <v>0</v>
      </c>
      <c r="BL10" s="76">
        <f>M10</f>
        <v>0</v>
      </c>
      <c r="BM10" s="76">
        <f>O10</f>
        <v>0</v>
      </c>
      <c r="BN10" s="76">
        <f>Q10</f>
        <v>0</v>
      </c>
      <c r="BO10" s="76">
        <f>S10</f>
        <v>0</v>
      </c>
      <c r="BP10" s="76">
        <f>U10</f>
        <v>0</v>
      </c>
      <c r="BQ10" s="76">
        <f>W10</f>
        <v>0</v>
      </c>
      <c r="BR10" s="76">
        <f>Y10</f>
        <v>0</v>
      </c>
      <c r="BS10" s="76">
        <f>AA10</f>
        <v>0</v>
      </c>
      <c r="BT10" s="76">
        <f>AC10</f>
        <v>0</v>
      </c>
      <c r="BU10" s="76">
        <f>AE10</f>
        <v>0</v>
      </c>
      <c r="BV10" s="76">
        <f>AG10</f>
        <v>0</v>
      </c>
      <c r="BW10" s="76">
        <f>AI10</f>
        <v>0</v>
      </c>
      <c r="BX10" s="76">
        <f>AK10</f>
        <v>0</v>
      </c>
      <c r="BY10" s="76">
        <f>AM10</f>
        <v>0</v>
      </c>
      <c r="BZ10" s="76">
        <f>AO10</f>
        <v>0</v>
      </c>
      <c r="CA10" s="76">
        <f>AQ10</f>
        <v>0</v>
      </c>
      <c r="CB10" s="76">
        <f>AS10</f>
        <v>0</v>
      </c>
      <c r="CC10" s="76">
        <f>AU10</f>
        <v>0</v>
      </c>
      <c r="CD10" s="76">
        <f>AW10</f>
        <v>0</v>
      </c>
      <c r="CE10" s="76">
        <f>AY10</f>
        <v>0</v>
      </c>
      <c r="CF10" s="76">
        <f>BA10</f>
        <v>0</v>
      </c>
      <c r="CG10" s="76"/>
      <c r="CH10" s="76" t="str">
        <f>BH10</f>
        <v>buku</v>
      </c>
      <c r="CI10" s="76" t="str">
        <f t="shared" ref="CI10:DF10" si="0">BI10</f>
        <v>pensil</v>
      </c>
      <c r="CJ10" s="76">
        <f t="shared" si="0"/>
        <v>0</v>
      </c>
      <c r="CK10" s="76">
        <f t="shared" si="0"/>
        <v>0</v>
      </c>
      <c r="CL10" s="76">
        <f t="shared" si="0"/>
        <v>0</v>
      </c>
      <c r="CM10" s="76">
        <f t="shared" si="0"/>
        <v>0</v>
      </c>
      <c r="CN10" s="76">
        <f t="shared" si="0"/>
        <v>0</v>
      </c>
      <c r="CO10" s="76">
        <f t="shared" si="0"/>
        <v>0</v>
      </c>
      <c r="CP10" s="76">
        <f t="shared" si="0"/>
        <v>0</v>
      </c>
      <c r="CQ10" s="76">
        <f t="shared" si="0"/>
        <v>0</v>
      </c>
      <c r="CR10" s="76">
        <f t="shared" si="0"/>
        <v>0</v>
      </c>
      <c r="CS10" s="76">
        <f t="shared" si="0"/>
        <v>0</v>
      </c>
      <c r="CT10" s="76">
        <f t="shared" si="0"/>
        <v>0</v>
      </c>
      <c r="CU10" s="76">
        <f t="shared" si="0"/>
        <v>0</v>
      </c>
      <c r="CV10" s="76">
        <f t="shared" si="0"/>
        <v>0</v>
      </c>
      <c r="CW10" s="76">
        <f t="shared" si="0"/>
        <v>0</v>
      </c>
      <c r="CX10" s="76">
        <f t="shared" si="0"/>
        <v>0</v>
      </c>
      <c r="CY10" s="76">
        <f t="shared" si="0"/>
        <v>0</v>
      </c>
      <c r="CZ10" s="76">
        <f t="shared" si="0"/>
        <v>0</v>
      </c>
      <c r="DA10" s="76">
        <f t="shared" si="0"/>
        <v>0</v>
      </c>
      <c r="DB10" s="76">
        <f t="shared" si="0"/>
        <v>0</v>
      </c>
      <c r="DC10" s="76">
        <f t="shared" si="0"/>
        <v>0</v>
      </c>
      <c r="DD10" s="76">
        <f t="shared" si="0"/>
        <v>0</v>
      </c>
      <c r="DE10" s="76">
        <f t="shared" si="0"/>
        <v>0</v>
      </c>
      <c r="DF10" s="76">
        <f t="shared" si="0"/>
        <v>0</v>
      </c>
      <c r="DG10" s="76"/>
      <c r="DH10" s="76" t="s">
        <v>147</v>
      </c>
      <c r="DI10" s="76"/>
      <c r="DJ10" s="76"/>
      <c r="DK10" s="76" t="s">
        <v>148</v>
      </c>
      <c r="DL10" s="76"/>
      <c r="DM10" s="76"/>
      <c r="DN10" s="76"/>
      <c r="DO10" s="76"/>
      <c r="DP10" s="76"/>
      <c r="DQ10" s="76"/>
    </row>
    <row r="11" spans="1:121" ht="18" x14ac:dyDescent="0.35">
      <c r="A11" s="78"/>
      <c r="B11" s="78"/>
      <c r="C11" s="164"/>
      <c r="D11" s="164"/>
      <c r="E11" s="82" t="s">
        <v>149</v>
      </c>
      <c r="F11" s="83" t="s">
        <v>150</v>
      </c>
      <c r="G11" s="82" t="s">
        <v>149</v>
      </c>
      <c r="H11" s="83" t="s">
        <v>150</v>
      </c>
      <c r="I11" s="82" t="s">
        <v>149</v>
      </c>
      <c r="J11" s="83" t="s">
        <v>150</v>
      </c>
      <c r="K11" s="82" t="s">
        <v>149</v>
      </c>
      <c r="L11" s="83" t="s">
        <v>150</v>
      </c>
      <c r="M11" s="82" t="s">
        <v>149</v>
      </c>
      <c r="N11" s="83" t="s">
        <v>150</v>
      </c>
      <c r="O11" s="82" t="s">
        <v>149</v>
      </c>
      <c r="P11" s="83" t="s">
        <v>150</v>
      </c>
      <c r="Q11" s="82" t="s">
        <v>149</v>
      </c>
      <c r="R11" s="83" t="s">
        <v>150</v>
      </c>
      <c r="S11" s="82" t="s">
        <v>149</v>
      </c>
      <c r="T11" s="83" t="s">
        <v>150</v>
      </c>
      <c r="U11" s="82" t="s">
        <v>149</v>
      </c>
      <c r="V11" s="83" t="s">
        <v>150</v>
      </c>
      <c r="W11" s="82" t="s">
        <v>149</v>
      </c>
      <c r="X11" s="83" t="s">
        <v>150</v>
      </c>
      <c r="Y11" s="82" t="s">
        <v>149</v>
      </c>
      <c r="Z11" s="84" t="s">
        <v>150</v>
      </c>
      <c r="AA11" s="82" t="s">
        <v>149</v>
      </c>
      <c r="AB11" s="84" t="s">
        <v>150</v>
      </c>
      <c r="AC11" s="82" t="s">
        <v>149</v>
      </c>
      <c r="AD11" s="84" t="s">
        <v>150</v>
      </c>
      <c r="AE11" s="82" t="s">
        <v>149</v>
      </c>
      <c r="AF11" s="84" t="s">
        <v>150</v>
      </c>
      <c r="AG11" s="82" t="s">
        <v>149</v>
      </c>
      <c r="AH11" s="84" t="s">
        <v>150</v>
      </c>
      <c r="AI11" s="82" t="s">
        <v>149</v>
      </c>
      <c r="AJ11" s="84" t="s">
        <v>150</v>
      </c>
      <c r="AK11" s="82" t="s">
        <v>149</v>
      </c>
      <c r="AL11" s="84" t="s">
        <v>150</v>
      </c>
      <c r="AM11" s="82" t="s">
        <v>149</v>
      </c>
      <c r="AN11" s="84" t="s">
        <v>150</v>
      </c>
      <c r="AO11" s="82" t="s">
        <v>149</v>
      </c>
      <c r="AP11" s="84" t="s">
        <v>150</v>
      </c>
      <c r="AQ11" s="82" t="s">
        <v>149</v>
      </c>
      <c r="AR11" s="84" t="s">
        <v>150</v>
      </c>
      <c r="AS11" s="82" t="s">
        <v>149</v>
      </c>
      <c r="AT11" s="84" t="s">
        <v>150</v>
      </c>
      <c r="AU11" s="82" t="s">
        <v>149</v>
      </c>
      <c r="AV11" s="84" t="s">
        <v>150</v>
      </c>
      <c r="AW11" s="82" t="s">
        <v>149</v>
      </c>
      <c r="AX11" s="84" t="s">
        <v>150</v>
      </c>
      <c r="AY11" s="82" t="s">
        <v>149</v>
      </c>
      <c r="AZ11" s="84" t="s">
        <v>150</v>
      </c>
      <c r="BA11" s="82" t="s">
        <v>149</v>
      </c>
      <c r="BB11" s="84" t="s">
        <v>150</v>
      </c>
      <c r="BC11" s="168"/>
      <c r="BD11" s="168"/>
      <c r="BE11" s="78"/>
      <c r="BF11" s="81"/>
      <c r="BG11" s="76"/>
      <c r="BH11" s="76">
        <v>1</v>
      </c>
      <c r="BI11" s="76">
        <v>2</v>
      </c>
      <c r="BJ11" s="76">
        <v>3</v>
      </c>
      <c r="BK11" s="76">
        <v>4</v>
      </c>
      <c r="BL11" s="76">
        <v>5</v>
      </c>
      <c r="BM11" s="76">
        <v>6</v>
      </c>
      <c r="BN11" s="76">
        <v>7</v>
      </c>
      <c r="BO11" s="76">
        <v>8</v>
      </c>
      <c r="BP11" s="76">
        <v>9</v>
      </c>
      <c r="BQ11" s="76">
        <v>10</v>
      </c>
      <c r="BR11" s="76">
        <v>11</v>
      </c>
      <c r="BS11" s="76">
        <v>12</v>
      </c>
      <c r="BT11" s="76">
        <v>13</v>
      </c>
      <c r="BU11" s="76">
        <v>14</v>
      </c>
      <c r="BV11" s="76">
        <v>15</v>
      </c>
      <c r="BW11" s="76">
        <v>16</v>
      </c>
      <c r="BX11" s="76">
        <v>17</v>
      </c>
      <c r="BY11" s="76">
        <v>18</v>
      </c>
      <c r="BZ11" s="76">
        <v>19</v>
      </c>
      <c r="CA11" s="76">
        <v>20</v>
      </c>
      <c r="CB11" s="76">
        <v>21</v>
      </c>
      <c r="CC11" s="76">
        <v>22</v>
      </c>
      <c r="CD11" s="76">
        <v>23</v>
      </c>
      <c r="CE11" s="76">
        <v>24</v>
      </c>
      <c r="CF11" s="76">
        <v>25</v>
      </c>
      <c r="CG11" s="76"/>
      <c r="CH11" s="76">
        <v>1</v>
      </c>
      <c r="CI11" s="76">
        <v>2</v>
      </c>
      <c r="CJ11" s="76">
        <v>3</v>
      </c>
      <c r="CK11" s="76">
        <v>4</v>
      </c>
      <c r="CL11" s="76">
        <v>5</v>
      </c>
      <c r="CM11" s="76">
        <v>6</v>
      </c>
      <c r="CN11" s="76">
        <v>7</v>
      </c>
      <c r="CO11" s="76">
        <v>8</v>
      </c>
      <c r="CP11" s="76">
        <v>9</v>
      </c>
      <c r="CQ11" s="76">
        <v>10</v>
      </c>
      <c r="CR11" s="76">
        <v>11</v>
      </c>
      <c r="CS11" s="76">
        <v>12</v>
      </c>
      <c r="CT11" s="76">
        <v>13</v>
      </c>
      <c r="CU11" s="76">
        <v>14</v>
      </c>
      <c r="CV11" s="76">
        <v>15</v>
      </c>
      <c r="CW11" s="76">
        <v>16</v>
      </c>
      <c r="CX11" s="76">
        <v>17</v>
      </c>
      <c r="CY11" s="76">
        <v>18</v>
      </c>
      <c r="CZ11" s="76">
        <v>19</v>
      </c>
      <c r="DA11" s="76">
        <v>20</v>
      </c>
      <c r="DB11" s="76">
        <v>21</v>
      </c>
      <c r="DC11" s="76">
        <v>22</v>
      </c>
      <c r="DD11" s="76">
        <v>23</v>
      </c>
      <c r="DE11" s="76">
        <v>24</v>
      </c>
      <c r="DF11" s="76">
        <v>25</v>
      </c>
      <c r="DG11" s="76"/>
      <c r="DH11" s="77">
        <v>1</v>
      </c>
      <c r="DI11" s="77">
        <v>2</v>
      </c>
      <c r="DJ11" s="77">
        <v>3</v>
      </c>
      <c r="DK11" s="77">
        <v>4</v>
      </c>
      <c r="DL11" s="77">
        <v>5</v>
      </c>
      <c r="DM11" s="77">
        <v>6</v>
      </c>
      <c r="DN11" s="77">
        <v>7</v>
      </c>
      <c r="DO11" s="76"/>
      <c r="DP11" s="76"/>
      <c r="DQ11" s="76"/>
    </row>
    <row r="12" spans="1:121" ht="19.5" customHeight="1" x14ac:dyDescent="0.35">
      <c r="A12" s="78"/>
      <c r="B12" s="78"/>
      <c r="C12" s="71">
        <v>1</v>
      </c>
      <c r="D12" s="72" t="str">
        <f>'DATA SISWA'!D9</f>
        <v>Abizar Azka Alhidayat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2" t="str">
        <f>DH12</f>
        <v xml:space="preserve">Abizar Azka Alhidayat menunjukkan pemahaman dalam </v>
      </c>
      <c r="BD12" s="85" t="str">
        <f>DK12</f>
        <v xml:space="preserve">Abizar Azka Alhidayat membutuhkan bimbingan dalam buku, </v>
      </c>
      <c r="BE12" s="78"/>
      <c r="BF12" s="78"/>
      <c r="BG12" s="76"/>
      <c r="BH12" s="76" t="str">
        <f>IF(AND(E12=1,F12=1),E$10&amp;", ","")</f>
        <v/>
      </c>
      <c r="BI12" s="76" t="str">
        <f>IF(AND(G12=1,H12=1),BI$10&amp;", ","")</f>
        <v/>
      </c>
      <c r="BJ12" s="76" t="str">
        <f>IF(AND(I12=1,J12=1),BJ$10&amp;", ","")</f>
        <v/>
      </c>
      <c r="BK12" s="76" t="str">
        <f>IF(AND(K12=1,L12=1),BK$10&amp;", ","")</f>
        <v/>
      </c>
      <c r="BL12" s="76" t="str">
        <f>IF(AND(M12=1,N12=1),BL$10&amp;", ","")</f>
        <v/>
      </c>
      <c r="BM12" s="76" t="str">
        <f>IF(AND(O12=P12=1),BM$10&amp;", ","")</f>
        <v/>
      </c>
      <c r="BN12" s="76" t="str">
        <f>IF(AND(Q12=1,R12=1),BN$10&amp;", ","")</f>
        <v/>
      </c>
      <c r="BO12" s="76" t="str">
        <f>IF(AND(S12=1,T12=1),BO$10&amp;", ","")</f>
        <v/>
      </c>
      <c r="BP12" s="76" t="str">
        <f>IF(AND(U12=1,V12=1),BP$10&amp;", ","")</f>
        <v/>
      </c>
      <c r="BQ12" s="76" t="str">
        <f>IF(AND(W12=1,X12=1),BQ$10&amp;", ","")</f>
        <v/>
      </c>
      <c r="BR12" s="76" t="str">
        <f>IF(AND(Y12=1,Z12=1),BR$10&amp;", ","")</f>
        <v/>
      </c>
      <c r="BS12" s="76" t="str">
        <f>IF(AND(AA12=1,AB12=1),BS$10&amp;", ","")</f>
        <v/>
      </c>
      <c r="BT12" s="76" t="str">
        <f>IF(AND(AC12=1,AD12=1),BT$10&amp;", ","")</f>
        <v/>
      </c>
      <c r="BU12" s="76" t="str">
        <f>IF(AND(AE12=1,AF12=1),BU$10&amp;", ","")</f>
        <v/>
      </c>
      <c r="BV12" s="76" t="str">
        <f>IF(AND(AG12=1,AH12=1),BV$10&amp;", ","")</f>
        <v/>
      </c>
      <c r="BW12" s="76" t="str">
        <f>IF(AND(AI12=1,AJ12=1),BW$10&amp;", ","")</f>
        <v/>
      </c>
      <c r="BX12" s="76" t="str">
        <f>IF(AND(AK12=1,AL12=1),BX$10&amp;", ","")</f>
        <v/>
      </c>
      <c r="BY12" s="76" t="str">
        <f>IF(AND(AM12=1,AN12=1),BY$10&amp;", ","")</f>
        <v/>
      </c>
      <c r="BZ12" s="76" t="str">
        <f>IF(AND(AO12=AP12=1),BZ$10&amp;", ","")</f>
        <v/>
      </c>
      <c r="CA12" s="76" t="str">
        <f>IF(AND(AQ12=1,AR12=1),CA$10&amp;", ","")</f>
        <v/>
      </c>
      <c r="CB12" s="76" t="str">
        <f>IF(AND(AS12=1,AT12=1),CB$10&amp;", ","")</f>
        <v/>
      </c>
      <c r="CC12" s="76" t="str">
        <f>IF(AND(AU12=1,AV12=1),CC$10&amp;", ","")</f>
        <v/>
      </c>
      <c r="CD12" s="76" t="str">
        <f>IF(AND(AW12=1,AX12=1),CD$10&amp;", ","")</f>
        <v/>
      </c>
      <c r="CE12" s="76" t="str">
        <f>IF(AND(AY12=1,AZ12=1),CE$10&amp;", ","")</f>
        <v/>
      </c>
      <c r="CF12" s="76" t="str">
        <f>IF(AND(BA12=1,BB12=1),CF$10&amp;", ","")</f>
        <v/>
      </c>
      <c r="CG12" s="76"/>
      <c r="CH12" s="76" t="str">
        <f>IF(AND(E12=1,F12=0),CH$10&amp;", ","")</f>
        <v xml:space="preserve">buku, </v>
      </c>
      <c r="CI12" s="76" t="str">
        <f>IF(AND(G12=1,H12=0),CI$10&amp;", ","")</f>
        <v/>
      </c>
      <c r="CJ12" s="76" t="str">
        <f>IF(AND(I12=1,J12=0),CJ$10&amp;", ","")</f>
        <v/>
      </c>
      <c r="CK12" s="76" t="str">
        <f>IF(AND(K12=1,L12=0),CK$10&amp;", ","")</f>
        <v/>
      </c>
      <c r="CL12" s="76" t="str">
        <f>IF(AND(M12=1,N12=0),CL$10&amp;", ","")</f>
        <v/>
      </c>
      <c r="CM12" s="76" t="str">
        <f>IF(AND(O12=1,P12=0),CM$10&amp;", ","")</f>
        <v/>
      </c>
      <c r="CN12" s="76" t="str">
        <f>IF(AND(Q12=1,R12=0),CN$10&amp;", ","")</f>
        <v/>
      </c>
      <c r="CO12" s="76" t="str">
        <f>IF(AND(S12=1,T12=0),CO$10&amp;", ","")</f>
        <v/>
      </c>
      <c r="CP12" s="76" t="str">
        <f>IF(AND(U12=1,V12=0),CP$10&amp;", ","")</f>
        <v/>
      </c>
      <c r="CQ12" s="76" t="str">
        <f>IF(AND(W12=1,X12=0),CQ$10&amp;", ","")</f>
        <v/>
      </c>
      <c r="CR12" s="76" t="str">
        <f>IF(AND(Y12=1,Z12=0),CR$10&amp;", ","")</f>
        <v/>
      </c>
      <c r="CS12" s="76" t="str">
        <f>IF(AND(AA12=1,AB12=0),CS$10&amp;", ","")</f>
        <v/>
      </c>
      <c r="CT12" s="76" t="str">
        <f>IF(AND(AC12=AD12=0),CT$10&amp;", ","")</f>
        <v/>
      </c>
      <c r="CU12" s="76" t="str">
        <f>IF(AND(AE12=1,AF12=0),CU$10&amp;", ","")</f>
        <v/>
      </c>
      <c r="CV12" s="76" t="str">
        <f>IF(AND(AG12=1,AH12=0),CV$10&amp;", ","")</f>
        <v/>
      </c>
      <c r="CW12" s="76" t="str">
        <f>IF(AND(AI12=1,AJ12=0),CW$10&amp;", ","")</f>
        <v/>
      </c>
      <c r="CX12" s="76" t="str">
        <f>IF(AND(AK12=1,AL12=0),CX$10&amp;", ","")</f>
        <v/>
      </c>
      <c r="CY12" s="76" t="str">
        <f>IF(AND(AM12=1,AN12=0),CY$10&amp;", ","")</f>
        <v/>
      </c>
      <c r="CZ12" s="76" t="str">
        <f>IF(AND(AO12=1,AP12=0),CZ$10&amp;", ","")</f>
        <v/>
      </c>
      <c r="DA12" s="76" t="str">
        <f>IF(AND(AQ12=1,AR12=0),DA$10&amp;", ","")</f>
        <v/>
      </c>
      <c r="DB12" s="76" t="str">
        <f>IF(AND(AS12=1,AT12=0),DB$10&amp;", ","")</f>
        <v/>
      </c>
      <c r="DC12" s="76" t="str">
        <f>IF(AND(AU12=1,AV12=0),DC$10&amp;", ","")</f>
        <v/>
      </c>
      <c r="DD12" s="76" t="str">
        <f>IF(AND(AW12=1,AX12=0),DD$10&amp;", ","")</f>
        <v/>
      </c>
      <c r="DE12" s="76" t="str">
        <f>IF(AND(AY12=1,AZ12=0),DE$10&amp;", ","")</f>
        <v/>
      </c>
      <c r="DF12" s="76" t="str">
        <f>IF(AND(AD12=1,BA12=0),BB$10&amp;", ","")</f>
        <v/>
      </c>
      <c r="DG12" s="76"/>
      <c r="DH12" s="76" t="str">
        <f t="shared" ref="DH12:DH51" si="1">PROPER(D12)&amp;" menunjukkan pemahaman dalam "&amp;BH12&amp;BI12&amp;BJ12&amp;BK12&amp;BL12&amp;BM12&amp;BN12&amp;BO12&amp;BP12&amp;BQ12&amp;BR12&amp;BS12&amp;BT12&amp;BU12&amp;BV12&amp;BW12&amp;BX12&amp;BY12&amp;BZ12&amp;CA12&amp;CB12&amp;CC12&amp;CD12&amp;CE12&amp;CF12</f>
        <v xml:space="preserve">Abizar Azka Alhidayat menunjukkan pemahaman dalam </v>
      </c>
      <c r="DI12" s="76"/>
      <c r="DJ12" s="76"/>
      <c r="DK12" s="76" t="str">
        <f t="shared" ref="DK12:DK51" si="2">PROPER(D12)&amp;" membutuhkan bimbingan dalam "&amp;CH12&amp;CI12&amp;CJ12&amp;CK12&amp;CL12&amp;CM12&amp;CN12&amp;CO12&amp;CP12&amp;CQ12&amp;CR12&amp;CS12&amp;CT12&amp;CU12&amp;CV12&amp;CW12&amp;CX12&amp;CY12&amp;CZ12&amp;DA12&amp;DB12&amp;DC12&amp;DD12&amp;DE12&amp;DF12</f>
        <v xml:space="preserve">Abizar Azka Alhidayat membutuhkan bimbingan dalam buku, </v>
      </c>
      <c r="DL12" s="76"/>
      <c r="DM12" s="76"/>
      <c r="DN12" s="76"/>
      <c r="DO12" s="76"/>
      <c r="DP12" s="76"/>
      <c r="DQ12" s="76"/>
    </row>
    <row r="13" spans="1:121" ht="19.5" customHeight="1" x14ac:dyDescent="0.35">
      <c r="A13" s="78"/>
      <c r="B13" s="78"/>
      <c r="C13" s="71">
        <v>2</v>
      </c>
      <c r="D13" s="72" t="str">
        <f>'DATA SISWA'!D10</f>
        <v>Alisha Nur Badriah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85" t="str">
        <f t="shared" ref="BC13:BC51" si="3">DH13</f>
        <v xml:space="preserve">Alisha Nur Badriah menunjukkan pemahaman dalam </v>
      </c>
      <c r="BD13" s="85" t="str">
        <f t="shared" ref="BD13:BD51" si="4">DK13</f>
        <v xml:space="preserve">Alisha Nur Badriah membutuhkan bimbingan dalam </v>
      </c>
      <c r="BE13" s="78"/>
      <c r="BF13" s="78"/>
      <c r="BG13" s="76"/>
      <c r="BH13" s="76" t="str">
        <f t="shared" ref="BH13:BH51" si="5">IF(AND(E13=1,F13=1),E$10&amp;", ","")</f>
        <v/>
      </c>
      <c r="BI13" s="76" t="str">
        <f t="shared" ref="BI13:BI51" si="6">IF(AND(G13=1,H13=1),BI$10&amp;", ","")</f>
        <v/>
      </c>
      <c r="BJ13" s="76" t="str">
        <f t="shared" ref="BJ13:BJ51" si="7">IF(AND(I13=1,J13=1),BJ$10&amp;", ","")</f>
        <v/>
      </c>
      <c r="BK13" s="76" t="str">
        <f t="shared" ref="BK13:BK51" si="8">IF(AND(K13=1,L13=1),BK$10&amp;", ","")</f>
        <v/>
      </c>
      <c r="BL13" s="76" t="str">
        <f t="shared" ref="BL13:BL51" si="9">IF(AND(M13=1,N13=1),BL$10&amp;", ","")</f>
        <v/>
      </c>
      <c r="BM13" s="76" t="str">
        <f t="shared" ref="BM13:BM51" si="10">IF(AND(O13=P13=1),BM$10&amp;", ","")</f>
        <v/>
      </c>
      <c r="BN13" s="76" t="str">
        <f t="shared" ref="BN13:BN51" si="11">IF(AND(Q13=1,R13=1),BN$10&amp;", ","")</f>
        <v/>
      </c>
      <c r="BO13" s="76" t="str">
        <f t="shared" ref="BO13:BO51" si="12">IF(AND(S13=1,T13=1),BO$10&amp;", ","")</f>
        <v/>
      </c>
      <c r="BP13" s="76" t="str">
        <f t="shared" ref="BP13:BP51" si="13">IF(AND(U13=1,V13=1),BP$10&amp;", ","")</f>
        <v/>
      </c>
      <c r="BQ13" s="76" t="str">
        <f t="shared" ref="BQ13:BQ51" si="14">IF(AND(W13=1,X13=1),BQ$10&amp;", ","")</f>
        <v/>
      </c>
      <c r="BR13" s="76" t="str">
        <f t="shared" ref="BR13:BR51" si="15">IF(AND(Y13=1,Z13=1),BR$10&amp;", ","")</f>
        <v/>
      </c>
      <c r="BS13" s="76" t="str">
        <f t="shared" ref="BS13:BS51" si="16">IF(AND(AA13=1,AB13=1),BS$10&amp;", ","")</f>
        <v/>
      </c>
      <c r="BT13" s="76" t="str">
        <f t="shared" ref="BT13:BT51" si="17">IF(AND(AC13=1,AD13=1),BT$10&amp;", ","")</f>
        <v/>
      </c>
      <c r="BU13" s="76" t="str">
        <f t="shared" ref="BU13:BU51" si="18">IF(AND(AE13=1,AF13=1),BU$10&amp;", ","")</f>
        <v/>
      </c>
      <c r="BV13" s="76" t="str">
        <f t="shared" ref="BV13:BV51" si="19">IF(AND(AG13=1,AH13=1),BV$10&amp;", ","")</f>
        <v/>
      </c>
      <c r="BW13" s="76" t="str">
        <f t="shared" ref="BW13:BW51" si="20">IF(AND(AI13=1,AJ13=1),BW$10&amp;", ","")</f>
        <v/>
      </c>
      <c r="BX13" s="76" t="str">
        <f t="shared" ref="BX13:BX51" si="21">IF(AND(AK13=1,AL13=1),BX$10&amp;", ","")</f>
        <v/>
      </c>
      <c r="BY13" s="76" t="str">
        <f t="shared" ref="BY13:BY51" si="22">IF(AND(AM13=1,AN13=1),BY$10&amp;", ","")</f>
        <v/>
      </c>
      <c r="BZ13" s="76" t="str">
        <f t="shared" ref="BZ13:BZ51" si="23">IF(AND(AO13=AP13=1),BZ$10&amp;", ","")</f>
        <v/>
      </c>
      <c r="CA13" s="76" t="str">
        <f t="shared" ref="CA13:CA51" si="24">IF(AND(AQ13=1,AR13=1),CA$10&amp;", ","")</f>
        <v/>
      </c>
      <c r="CB13" s="76" t="str">
        <f t="shared" ref="CB13:CB51" si="25">IF(AND(AS13=1,AT13=1),CB$10&amp;", ","")</f>
        <v/>
      </c>
      <c r="CC13" s="76" t="str">
        <f t="shared" ref="CC13:CC51" si="26">IF(AND(AU13=1,AV13=1),CC$10&amp;", ","")</f>
        <v/>
      </c>
      <c r="CD13" s="76" t="str">
        <f t="shared" ref="CD13:CD51" si="27">IF(AND(AW13=1,AX13=1),CD$10&amp;", ","")</f>
        <v/>
      </c>
      <c r="CE13" s="76" t="str">
        <f t="shared" ref="CE13:CE51" si="28">IF(AND(AY13=1,AZ13=1),CE$10&amp;", ","")</f>
        <v/>
      </c>
      <c r="CF13" s="76" t="str">
        <f t="shared" ref="CF13:CF51" si="29">IF(AND(BA13=1,BB13=1),CF$10&amp;", ","")</f>
        <v/>
      </c>
      <c r="CG13" s="76"/>
      <c r="CH13" s="76" t="str">
        <f t="shared" ref="CH13:CH51" si="30">IF(AND(E13=1,F13=0),CH$10&amp;", ","")</f>
        <v/>
      </c>
      <c r="CI13" s="76" t="str">
        <f t="shared" ref="CI13:CI51" si="31">IF(AND(G13=1,H13=0),CI$10&amp;", ","")</f>
        <v/>
      </c>
      <c r="CJ13" s="76" t="str">
        <f t="shared" ref="CJ13:CJ51" si="32">IF(AND(I13=1,J13=0),CJ$10&amp;", ","")</f>
        <v/>
      </c>
      <c r="CK13" s="76" t="str">
        <f t="shared" ref="CK13:CK51" si="33">IF(AND(K13=1,L13=0),CK$10&amp;", ","")</f>
        <v/>
      </c>
      <c r="CL13" s="76" t="str">
        <f t="shared" ref="CL13:CL51" si="34">IF(AND(M13=1,N13=0),CL$10&amp;", ","")</f>
        <v/>
      </c>
      <c r="CM13" s="76" t="str">
        <f t="shared" ref="CM13:CM51" si="35">IF(AND(O13=1,P13=0),CM$10&amp;", ","")</f>
        <v/>
      </c>
      <c r="CN13" s="76" t="str">
        <f t="shared" ref="CN13:CN51" si="36">IF(AND(Q13=1,R13=0),CN$10&amp;", ","")</f>
        <v/>
      </c>
      <c r="CO13" s="76" t="str">
        <f t="shared" ref="CO13:CO51" si="37">IF(AND(S13=1,T13=0),CO$10&amp;", ","")</f>
        <v/>
      </c>
      <c r="CP13" s="76" t="str">
        <f t="shared" ref="CP13:CP51" si="38">IF(AND(U13=1,V13=0),CP$10&amp;", ","")</f>
        <v/>
      </c>
      <c r="CQ13" s="76" t="str">
        <f t="shared" ref="CQ13:CQ51" si="39">IF(AND(W13=1,X13=0),CQ$10&amp;", ","")</f>
        <v/>
      </c>
      <c r="CR13" s="76" t="str">
        <f t="shared" ref="CR13:CR51" si="40">IF(AND(Y13=1,Z13=0),CR$10&amp;", ","")</f>
        <v/>
      </c>
      <c r="CS13" s="76" t="str">
        <f t="shared" ref="CS13:CS51" si="41">IF(AND(AA13=1,AB13=0),CS$10&amp;", ","")</f>
        <v/>
      </c>
      <c r="CT13" s="76" t="str">
        <f t="shared" ref="CT13:CT51" si="42">IF(AND(AC13=AD13=0),CT$10&amp;", ","")</f>
        <v/>
      </c>
      <c r="CU13" s="76" t="str">
        <f t="shared" ref="CU13:CU51" si="43">IF(AND(AE13=1,AF13=0),CU$10&amp;", ","")</f>
        <v/>
      </c>
      <c r="CV13" s="76" t="str">
        <f t="shared" ref="CV13:CV51" si="44">IF(AND(AG13=1,AH13=0),CV$10&amp;", ","")</f>
        <v/>
      </c>
      <c r="CW13" s="76" t="str">
        <f t="shared" ref="CW13:CW51" si="45">IF(AND(AI13=1,AJ13=0),CW$10&amp;", ","")</f>
        <v/>
      </c>
      <c r="CX13" s="76" t="str">
        <f t="shared" ref="CX13:CX51" si="46">IF(AND(AK13=1,AL13=0),CX$10&amp;", ","")</f>
        <v/>
      </c>
      <c r="CY13" s="76" t="str">
        <f t="shared" ref="CY13:CY51" si="47">IF(AND(AM13=1,AN13=0),CY$10&amp;", ","")</f>
        <v/>
      </c>
      <c r="CZ13" s="76" t="str">
        <f t="shared" ref="CZ13:CZ51" si="48">IF(AND(AO13=1,AP13=0),CZ$10&amp;", ","")</f>
        <v/>
      </c>
      <c r="DA13" s="76" t="str">
        <f t="shared" ref="DA13:DA51" si="49">IF(AND(AQ13=1,AR13=0),DA$10&amp;", ","")</f>
        <v/>
      </c>
      <c r="DB13" s="76" t="str">
        <f t="shared" ref="DB13:DB51" si="50">IF(AND(AS13=1,AT13=0),DB$10&amp;", ","")</f>
        <v/>
      </c>
      <c r="DC13" s="76" t="str">
        <f t="shared" ref="DC13:DC51" si="51">IF(AND(AU13=1,AV13=0),DC$10&amp;", ","")</f>
        <v/>
      </c>
      <c r="DD13" s="76" t="str">
        <f t="shared" ref="DD13:DD51" si="52">IF(AND(AW13=1,AX13=0),DD$10&amp;", ","")</f>
        <v/>
      </c>
      <c r="DE13" s="76" t="str">
        <f t="shared" ref="DE13:DE51" si="53">IF(AND(AY13=1,AZ13=0),DE$10&amp;", ","")</f>
        <v/>
      </c>
      <c r="DF13" s="76" t="str">
        <f t="shared" ref="DF13:DF51" si="54">IF(AND(AD13=1,BA13=0),BB$10&amp;", ","")</f>
        <v/>
      </c>
      <c r="DG13" s="76"/>
      <c r="DH13" s="76" t="str">
        <f t="shared" si="1"/>
        <v xml:space="preserve">Alisha Nur Badriah menunjukkan pemahaman dalam </v>
      </c>
      <c r="DI13" s="76"/>
      <c r="DJ13" s="76"/>
      <c r="DK13" s="76" t="str">
        <f t="shared" si="2"/>
        <v xml:space="preserve">Alisha Nur Badriah membutuhkan bimbingan dalam </v>
      </c>
      <c r="DL13" s="76"/>
      <c r="DM13" s="76"/>
      <c r="DN13" s="76"/>
      <c r="DO13" s="76"/>
      <c r="DP13" s="76"/>
      <c r="DQ13" s="76"/>
    </row>
    <row r="14" spans="1:121" ht="19.5" customHeight="1" x14ac:dyDescent="0.35">
      <c r="A14" s="78"/>
      <c r="B14" s="78"/>
      <c r="C14" s="71">
        <v>3</v>
      </c>
      <c r="D14" s="72" t="str">
        <f>'DATA SISWA'!D11</f>
        <v xml:space="preserve">Imam Farma 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85" t="str">
        <f t="shared" si="3"/>
        <v xml:space="preserve">Imam Farma  menunjukkan pemahaman dalam </v>
      </c>
      <c r="BD14" s="85" t="str">
        <f t="shared" si="4"/>
        <v xml:space="preserve">Imam Farma  membutuhkan bimbingan dalam </v>
      </c>
      <c r="BE14" s="78"/>
      <c r="BF14" s="78"/>
      <c r="BG14" s="76"/>
      <c r="BH14" s="76" t="str">
        <f t="shared" si="5"/>
        <v/>
      </c>
      <c r="BI14" s="76" t="str">
        <f t="shared" si="6"/>
        <v/>
      </c>
      <c r="BJ14" s="76" t="str">
        <f t="shared" si="7"/>
        <v/>
      </c>
      <c r="BK14" s="76" t="str">
        <f t="shared" si="8"/>
        <v/>
      </c>
      <c r="BL14" s="76" t="str">
        <f t="shared" si="9"/>
        <v/>
      </c>
      <c r="BM14" s="76" t="str">
        <f t="shared" si="10"/>
        <v/>
      </c>
      <c r="BN14" s="76" t="str">
        <f t="shared" si="11"/>
        <v/>
      </c>
      <c r="BO14" s="76" t="str">
        <f t="shared" si="12"/>
        <v/>
      </c>
      <c r="BP14" s="76" t="str">
        <f t="shared" si="13"/>
        <v/>
      </c>
      <c r="BQ14" s="76" t="str">
        <f t="shared" si="14"/>
        <v/>
      </c>
      <c r="BR14" s="76" t="str">
        <f t="shared" si="15"/>
        <v/>
      </c>
      <c r="BS14" s="76" t="str">
        <f t="shared" si="16"/>
        <v/>
      </c>
      <c r="BT14" s="76" t="str">
        <f t="shared" si="17"/>
        <v/>
      </c>
      <c r="BU14" s="76" t="str">
        <f t="shared" si="18"/>
        <v/>
      </c>
      <c r="BV14" s="76" t="str">
        <f t="shared" si="19"/>
        <v/>
      </c>
      <c r="BW14" s="76" t="str">
        <f t="shared" si="20"/>
        <v/>
      </c>
      <c r="BX14" s="76" t="str">
        <f t="shared" si="21"/>
        <v/>
      </c>
      <c r="BY14" s="76" t="str">
        <f t="shared" si="22"/>
        <v/>
      </c>
      <c r="BZ14" s="76" t="str">
        <f t="shared" si="23"/>
        <v/>
      </c>
      <c r="CA14" s="76" t="str">
        <f t="shared" si="24"/>
        <v/>
      </c>
      <c r="CB14" s="76" t="str">
        <f t="shared" si="25"/>
        <v/>
      </c>
      <c r="CC14" s="76" t="str">
        <f t="shared" si="26"/>
        <v/>
      </c>
      <c r="CD14" s="76" t="str">
        <f t="shared" si="27"/>
        <v/>
      </c>
      <c r="CE14" s="76" t="str">
        <f t="shared" si="28"/>
        <v/>
      </c>
      <c r="CF14" s="76" t="str">
        <f t="shared" si="29"/>
        <v/>
      </c>
      <c r="CG14" s="76"/>
      <c r="CH14" s="76" t="str">
        <f t="shared" si="30"/>
        <v/>
      </c>
      <c r="CI14" s="76" t="str">
        <f t="shared" si="31"/>
        <v/>
      </c>
      <c r="CJ14" s="76" t="str">
        <f t="shared" si="32"/>
        <v/>
      </c>
      <c r="CK14" s="76" t="str">
        <f t="shared" si="33"/>
        <v/>
      </c>
      <c r="CL14" s="76" t="str">
        <f t="shared" si="34"/>
        <v/>
      </c>
      <c r="CM14" s="76" t="str">
        <f t="shared" si="35"/>
        <v/>
      </c>
      <c r="CN14" s="76" t="str">
        <f t="shared" si="36"/>
        <v/>
      </c>
      <c r="CO14" s="76" t="str">
        <f t="shared" si="37"/>
        <v/>
      </c>
      <c r="CP14" s="76" t="str">
        <f t="shared" si="38"/>
        <v/>
      </c>
      <c r="CQ14" s="76" t="str">
        <f t="shared" si="39"/>
        <v/>
      </c>
      <c r="CR14" s="76" t="str">
        <f t="shared" si="40"/>
        <v/>
      </c>
      <c r="CS14" s="76" t="str">
        <f t="shared" si="41"/>
        <v/>
      </c>
      <c r="CT14" s="76" t="str">
        <f t="shared" si="42"/>
        <v/>
      </c>
      <c r="CU14" s="76" t="str">
        <f t="shared" si="43"/>
        <v/>
      </c>
      <c r="CV14" s="76" t="str">
        <f t="shared" si="44"/>
        <v/>
      </c>
      <c r="CW14" s="76" t="str">
        <f t="shared" si="45"/>
        <v/>
      </c>
      <c r="CX14" s="76" t="str">
        <f t="shared" si="46"/>
        <v/>
      </c>
      <c r="CY14" s="76" t="str">
        <f t="shared" si="47"/>
        <v/>
      </c>
      <c r="CZ14" s="76" t="str">
        <f t="shared" si="48"/>
        <v/>
      </c>
      <c r="DA14" s="76" t="str">
        <f t="shared" si="49"/>
        <v/>
      </c>
      <c r="DB14" s="76" t="str">
        <f t="shared" si="50"/>
        <v/>
      </c>
      <c r="DC14" s="76" t="str">
        <f t="shared" si="51"/>
        <v/>
      </c>
      <c r="DD14" s="76" t="str">
        <f t="shared" si="52"/>
        <v/>
      </c>
      <c r="DE14" s="76" t="str">
        <f t="shared" si="53"/>
        <v/>
      </c>
      <c r="DF14" s="76" t="str">
        <f t="shared" si="54"/>
        <v/>
      </c>
      <c r="DG14" s="76"/>
      <c r="DH14" s="76" t="str">
        <f t="shared" si="1"/>
        <v xml:space="preserve">Imam Farma  menunjukkan pemahaman dalam </v>
      </c>
      <c r="DI14" s="76"/>
      <c r="DJ14" s="76"/>
      <c r="DK14" s="76" t="str">
        <f t="shared" si="2"/>
        <v xml:space="preserve">Imam Farma  membutuhkan bimbingan dalam </v>
      </c>
      <c r="DL14" s="76"/>
      <c r="DM14" s="76"/>
      <c r="DN14" s="76"/>
      <c r="DO14" s="76"/>
      <c r="DP14" s="76"/>
      <c r="DQ14" s="76"/>
    </row>
    <row r="15" spans="1:121" ht="19.5" customHeight="1" x14ac:dyDescent="0.35">
      <c r="A15" s="78"/>
      <c r="B15" s="78"/>
      <c r="C15" s="71">
        <v>4</v>
      </c>
      <c r="D15" s="72" t="str">
        <f>'DATA SISWA'!D12</f>
        <v xml:space="preserve">Keisha Azkadina Anandafi 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85" t="str">
        <f t="shared" si="3"/>
        <v xml:space="preserve">Keisha Azkadina Anandafi  menunjukkan pemahaman dalam </v>
      </c>
      <c r="BD15" s="85" t="str">
        <f t="shared" si="4"/>
        <v xml:space="preserve">Keisha Azkadina Anandafi  membutuhkan bimbingan dalam </v>
      </c>
      <c r="BE15" s="78"/>
      <c r="BF15" s="78"/>
      <c r="BG15" s="76"/>
      <c r="BH15" s="76" t="str">
        <f t="shared" si="5"/>
        <v/>
      </c>
      <c r="BI15" s="76" t="str">
        <f t="shared" si="6"/>
        <v/>
      </c>
      <c r="BJ15" s="76" t="str">
        <f t="shared" si="7"/>
        <v/>
      </c>
      <c r="BK15" s="76" t="str">
        <f t="shared" si="8"/>
        <v/>
      </c>
      <c r="BL15" s="76" t="str">
        <f t="shared" si="9"/>
        <v/>
      </c>
      <c r="BM15" s="76" t="str">
        <f t="shared" si="10"/>
        <v/>
      </c>
      <c r="BN15" s="76" t="str">
        <f t="shared" si="11"/>
        <v/>
      </c>
      <c r="BO15" s="76" t="str">
        <f t="shared" si="12"/>
        <v/>
      </c>
      <c r="BP15" s="76" t="str">
        <f t="shared" si="13"/>
        <v/>
      </c>
      <c r="BQ15" s="76" t="str">
        <f t="shared" si="14"/>
        <v/>
      </c>
      <c r="BR15" s="76" t="str">
        <f t="shared" si="15"/>
        <v/>
      </c>
      <c r="BS15" s="76" t="str">
        <f t="shared" si="16"/>
        <v/>
      </c>
      <c r="BT15" s="76" t="str">
        <f t="shared" si="17"/>
        <v/>
      </c>
      <c r="BU15" s="76" t="str">
        <f t="shared" si="18"/>
        <v/>
      </c>
      <c r="BV15" s="76" t="str">
        <f t="shared" si="19"/>
        <v/>
      </c>
      <c r="BW15" s="76" t="str">
        <f t="shared" si="20"/>
        <v/>
      </c>
      <c r="BX15" s="76" t="str">
        <f t="shared" si="21"/>
        <v/>
      </c>
      <c r="BY15" s="76" t="str">
        <f t="shared" si="22"/>
        <v/>
      </c>
      <c r="BZ15" s="76" t="str">
        <f t="shared" si="23"/>
        <v/>
      </c>
      <c r="CA15" s="76" t="str">
        <f t="shared" si="24"/>
        <v/>
      </c>
      <c r="CB15" s="76" t="str">
        <f t="shared" si="25"/>
        <v/>
      </c>
      <c r="CC15" s="76" t="str">
        <f t="shared" si="26"/>
        <v/>
      </c>
      <c r="CD15" s="76" t="str">
        <f t="shared" si="27"/>
        <v/>
      </c>
      <c r="CE15" s="76" t="str">
        <f t="shared" si="28"/>
        <v/>
      </c>
      <c r="CF15" s="76" t="str">
        <f t="shared" si="29"/>
        <v/>
      </c>
      <c r="CG15" s="76"/>
      <c r="CH15" s="76" t="str">
        <f t="shared" si="30"/>
        <v/>
      </c>
      <c r="CI15" s="76" t="str">
        <f t="shared" si="31"/>
        <v/>
      </c>
      <c r="CJ15" s="76" t="str">
        <f t="shared" si="32"/>
        <v/>
      </c>
      <c r="CK15" s="76" t="str">
        <f t="shared" si="33"/>
        <v/>
      </c>
      <c r="CL15" s="76" t="str">
        <f t="shared" si="34"/>
        <v/>
      </c>
      <c r="CM15" s="76" t="str">
        <f t="shared" si="35"/>
        <v/>
      </c>
      <c r="CN15" s="76" t="str">
        <f t="shared" si="36"/>
        <v/>
      </c>
      <c r="CO15" s="76" t="str">
        <f t="shared" si="37"/>
        <v/>
      </c>
      <c r="CP15" s="76" t="str">
        <f t="shared" si="38"/>
        <v/>
      </c>
      <c r="CQ15" s="76" t="str">
        <f t="shared" si="39"/>
        <v/>
      </c>
      <c r="CR15" s="76" t="str">
        <f t="shared" si="40"/>
        <v/>
      </c>
      <c r="CS15" s="76" t="str">
        <f t="shared" si="41"/>
        <v/>
      </c>
      <c r="CT15" s="76" t="str">
        <f t="shared" si="42"/>
        <v/>
      </c>
      <c r="CU15" s="76" t="str">
        <f t="shared" si="43"/>
        <v/>
      </c>
      <c r="CV15" s="76" t="str">
        <f t="shared" si="44"/>
        <v/>
      </c>
      <c r="CW15" s="76" t="str">
        <f t="shared" si="45"/>
        <v/>
      </c>
      <c r="CX15" s="76" t="str">
        <f t="shared" si="46"/>
        <v/>
      </c>
      <c r="CY15" s="76" t="str">
        <f t="shared" si="47"/>
        <v/>
      </c>
      <c r="CZ15" s="76" t="str">
        <f t="shared" si="48"/>
        <v/>
      </c>
      <c r="DA15" s="76" t="str">
        <f t="shared" si="49"/>
        <v/>
      </c>
      <c r="DB15" s="76" t="str">
        <f t="shared" si="50"/>
        <v/>
      </c>
      <c r="DC15" s="76" t="str">
        <f t="shared" si="51"/>
        <v/>
      </c>
      <c r="DD15" s="76" t="str">
        <f t="shared" si="52"/>
        <v/>
      </c>
      <c r="DE15" s="76" t="str">
        <f t="shared" si="53"/>
        <v/>
      </c>
      <c r="DF15" s="76" t="str">
        <f t="shared" si="54"/>
        <v/>
      </c>
      <c r="DG15" s="76"/>
      <c r="DH15" s="76" t="str">
        <f t="shared" si="1"/>
        <v xml:space="preserve">Keisha Azkadina Anandafi  menunjukkan pemahaman dalam </v>
      </c>
      <c r="DI15" s="76"/>
      <c r="DJ15" s="76"/>
      <c r="DK15" s="76" t="str">
        <f t="shared" si="2"/>
        <v xml:space="preserve">Keisha Azkadina Anandafi  membutuhkan bimbingan dalam </v>
      </c>
      <c r="DL15" s="76"/>
      <c r="DM15" s="76"/>
      <c r="DN15" s="76"/>
      <c r="DO15" s="76"/>
      <c r="DP15" s="76"/>
      <c r="DQ15" s="76"/>
    </row>
    <row r="16" spans="1:121" ht="19.5" customHeight="1" x14ac:dyDescent="0.35">
      <c r="A16" s="78"/>
      <c r="B16" s="78"/>
      <c r="C16" s="71">
        <v>5</v>
      </c>
      <c r="D16" s="72" t="str">
        <f>'DATA SISWA'!D13</f>
        <v>Muhammad Habibi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85" t="str">
        <f t="shared" si="3"/>
        <v xml:space="preserve">Muhammad Habibi menunjukkan pemahaman dalam </v>
      </c>
      <c r="BD16" s="85" t="str">
        <f t="shared" si="4"/>
        <v xml:space="preserve">Muhammad Habibi membutuhkan bimbingan dalam </v>
      </c>
      <c r="BE16" s="78"/>
      <c r="BF16" s="78"/>
      <c r="BG16" s="76"/>
      <c r="BH16" s="76" t="str">
        <f t="shared" si="5"/>
        <v/>
      </c>
      <c r="BI16" s="76" t="str">
        <f t="shared" si="6"/>
        <v/>
      </c>
      <c r="BJ16" s="76" t="str">
        <f t="shared" si="7"/>
        <v/>
      </c>
      <c r="BK16" s="76" t="str">
        <f t="shared" si="8"/>
        <v/>
      </c>
      <c r="BL16" s="76" t="str">
        <f t="shared" si="9"/>
        <v/>
      </c>
      <c r="BM16" s="76" t="str">
        <f t="shared" si="10"/>
        <v/>
      </c>
      <c r="BN16" s="76" t="str">
        <f t="shared" si="11"/>
        <v/>
      </c>
      <c r="BO16" s="76" t="str">
        <f t="shared" si="12"/>
        <v/>
      </c>
      <c r="BP16" s="76" t="str">
        <f t="shared" si="13"/>
        <v/>
      </c>
      <c r="BQ16" s="76" t="str">
        <f t="shared" si="14"/>
        <v/>
      </c>
      <c r="BR16" s="76" t="str">
        <f t="shared" si="15"/>
        <v/>
      </c>
      <c r="BS16" s="76" t="str">
        <f t="shared" si="16"/>
        <v/>
      </c>
      <c r="BT16" s="76" t="str">
        <f t="shared" si="17"/>
        <v/>
      </c>
      <c r="BU16" s="76" t="str">
        <f t="shared" si="18"/>
        <v/>
      </c>
      <c r="BV16" s="76" t="str">
        <f t="shared" si="19"/>
        <v/>
      </c>
      <c r="BW16" s="76" t="str">
        <f t="shared" si="20"/>
        <v/>
      </c>
      <c r="BX16" s="76" t="str">
        <f t="shared" si="21"/>
        <v/>
      </c>
      <c r="BY16" s="76" t="str">
        <f t="shared" si="22"/>
        <v/>
      </c>
      <c r="BZ16" s="76" t="str">
        <f t="shared" si="23"/>
        <v/>
      </c>
      <c r="CA16" s="76" t="str">
        <f t="shared" si="24"/>
        <v/>
      </c>
      <c r="CB16" s="76" t="str">
        <f t="shared" si="25"/>
        <v/>
      </c>
      <c r="CC16" s="76" t="str">
        <f t="shared" si="26"/>
        <v/>
      </c>
      <c r="CD16" s="76" t="str">
        <f t="shared" si="27"/>
        <v/>
      </c>
      <c r="CE16" s="76" t="str">
        <f t="shared" si="28"/>
        <v/>
      </c>
      <c r="CF16" s="76" t="str">
        <f t="shared" si="29"/>
        <v/>
      </c>
      <c r="CG16" s="76"/>
      <c r="CH16" s="76" t="str">
        <f t="shared" si="30"/>
        <v/>
      </c>
      <c r="CI16" s="76" t="str">
        <f t="shared" si="31"/>
        <v/>
      </c>
      <c r="CJ16" s="76" t="str">
        <f t="shared" si="32"/>
        <v/>
      </c>
      <c r="CK16" s="76" t="str">
        <f t="shared" si="33"/>
        <v/>
      </c>
      <c r="CL16" s="76" t="str">
        <f t="shared" si="34"/>
        <v/>
      </c>
      <c r="CM16" s="76" t="str">
        <f t="shared" si="35"/>
        <v/>
      </c>
      <c r="CN16" s="76" t="str">
        <f t="shared" si="36"/>
        <v/>
      </c>
      <c r="CO16" s="76" t="str">
        <f t="shared" si="37"/>
        <v/>
      </c>
      <c r="CP16" s="76" t="str">
        <f t="shared" si="38"/>
        <v/>
      </c>
      <c r="CQ16" s="76" t="str">
        <f t="shared" si="39"/>
        <v/>
      </c>
      <c r="CR16" s="76" t="str">
        <f t="shared" si="40"/>
        <v/>
      </c>
      <c r="CS16" s="76" t="str">
        <f t="shared" si="41"/>
        <v/>
      </c>
      <c r="CT16" s="76" t="str">
        <f t="shared" si="42"/>
        <v/>
      </c>
      <c r="CU16" s="76" t="str">
        <f t="shared" si="43"/>
        <v/>
      </c>
      <c r="CV16" s="76" t="str">
        <f t="shared" si="44"/>
        <v/>
      </c>
      <c r="CW16" s="76" t="str">
        <f t="shared" si="45"/>
        <v/>
      </c>
      <c r="CX16" s="76" t="str">
        <f t="shared" si="46"/>
        <v/>
      </c>
      <c r="CY16" s="76" t="str">
        <f t="shared" si="47"/>
        <v/>
      </c>
      <c r="CZ16" s="76" t="str">
        <f t="shared" si="48"/>
        <v/>
      </c>
      <c r="DA16" s="76" t="str">
        <f t="shared" si="49"/>
        <v/>
      </c>
      <c r="DB16" s="76" t="str">
        <f t="shared" si="50"/>
        <v/>
      </c>
      <c r="DC16" s="76" t="str">
        <f t="shared" si="51"/>
        <v/>
      </c>
      <c r="DD16" s="76" t="str">
        <f t="shared" si="52"/>
        <v/>
      </c>
      <c r="DE16" s="76" t="str">
        <f t="shared" si="53"/>
        <v/>
      </c>
      <c r="DF16" s="76" t="str">
        <f t="shared" si="54"/>
        <v/>
      </c>
      <c r="DG16" s="76"/>
      <c r="DH16" s="76" t="str">
        <f t="shared" si="1"/>
        <v xml:space="preserve">Muhammad Habibi menunjukkan pemahaman dalam </v>
      </c>
      <c r="DI16" s="76"/>
      <c r="DJ16" s="76"/>
      <c r="DK16" s="76" t="str">
        <f t="shared" si="2"/>
        <v xml:space="preserve">Muhammad Habibi membutuhkan bimbingan dalam </v>
      </c>
      <c r="DL16" s="76"/>
      <c r="DM16" s="76"/>
      <c r="DN16" s="76"/>
      <c r="DO16" s="76"/>
      <c r="DP16" s="76"/>
      <c r="DQ16" s="76"/>
    </row>
    <row r="17" spans="1:121" ht="19.5" customHeight="1" x14ac:dyDescent="0.35">
      <c r="A17" s="78"/>
      <c r="B17" s="78"/>
      <c r="C17" s="71">
        <v>6</v>
      </c>
      <c r="D17" s="72" t="str">
        <f>'DATA SISWA'!D14</f>
        <v>Muhammad Ibnu Syabile An Nashar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85" t="str">
        <f t="shared" si="3"/>
        <v xml:space="preserve">Muhammad Ibnu Syabile An Nashar menunjukkan pemahaman dalam </v>
      </c>
      <c r="BD17" s="85" t="str">
        <f t="shared" si="4"/>
        <v xml:space="preserve">Muhammad Ibnu Syabile An Nashar membutuhkan bimbingan dalam </v>
      </c>
      <c r="BE17" s="78"/>
      <c r="BF17" s="78"/>
      <c r="BG17" s="76"/>
      <c r="BH17" s="76" t="str">
        <f t="shared" si="5"/>
        <v/>
      </c>
      <c r="BI17" s="76" t="str">
        <f t="shared" si="6"/>
        <v/>
      </c>
      <c r="BJ17" s="76" t="str">
        <f t="shared" si="7"/>
        <v/>
      </c>
      <c r="BK17" s="76" t="str">
        <f t="shared" si="8"/>
        <v/>
      </c>
      <c r="BL17" s="76" t="str">
        <f t="shared" si="9"/>
        <v/>
      </c>
      <c r="BM17" s="76" t="str">
        <f t="shared" si="10"/>
        <v/>
      </c>
      <c r="BN17" s="76" t="str">
        <f t="shared" si="11"/>
        <v/>
      </c>
      <c r="BO17" s="76" t="str">
        <f t="shared" si="12"/>
        <v/>
      </c>
      <c r="BP17" s="76" t="str">
        <f t="shared" si="13"/>
        <v/>
      </c>
      <c r="BQ17" s="76" t="str">
        <f t="shared" si="14"/>
        <v/>
      </c>
      <c r="BR17" s="76" t="str">
        <f t="shared" si="15"/>
        <v/>
      </c>
      <c r="BS17" s="76" t="str">
        <f t="shared" si="16"/>
        <v/>
      </c>
      <c r="BT17" s="76" t="str">
        <f t="shared" si="17"/>
        <v/>
      </c>
      <c r="BU17" s="76" t="str">
        <f t="shared" si="18"/>
        <v/>
      </c>
      <c r="BV17" s="76" t="str">
        <f t="shared" si="19"/>
        <v/>
      </c>
      <c r="BW17" s="76" t="str">
        <f t="shared" si="20"/>
        <v/>
      </c>
      <c r="BX17" s="76" t="str">
        <f t="shared" si="21"/>
        <v/>
      </c>
      <c r="BY17" s="76" t="str">
        <f t="shared" si="22"/>
        <v/>
      </c>
      <c r="BZ17" s="76" t="str">
        <f t="shared" si="23"/>
        <v/>
      </c>
      <c r="CA17" s="76" t="str">
        <f t="shared" si="24"/>
        <v/>
      </c>
      <c r="CB17" s="76" t="str">
        <f t="shared" si="25"/>
        <v/>
      </c>
      <c r="CC17" s="76" t="str">
        <f t="shared" si="26"/>
        <v/>
      </c>
      <c r="CD17" s="76" t="str">
        <f t="shared" si="27"/>
        <v/>
      </c>
      <c r="CE17" s="76" t="str">
        <f t="shared" si="28"/>
        <v/>
      </c>
      <c r="CF17" s="76" t="str">
        <f t="shared" si="29"/>
        <v/>
      </c>
      <c r="CG17" s="76"/>
      <c r="CH17" s="76" t="str">
        <f t="shared" si="30"/>
        <v/>
      </c>
      <c r="CI17" s="76" t="str">
        <f t="shared" si="31"/>
        <v/>
      </c>
      <c r="CJ17" s="76" t="str">
        <f t="shared" si="32"/>
        <v/>
      </c>
      <c r="CK17" s="76" t="str">
        <f t="shared" si="33"/>
        <v/>
      </c>
      <c r="CL17" s="76" t="str">
        <f t="shared" si="34"/>
        <v/>
      </c>
      <c r="CM17" s="76" t="str">
        <f t="shared" si="35"/>
        <v/>
      </c>
      <c r="CN17" s="76" t="str">
        <f t="shared" si="36"/>
        <v/>
      </c>
      <c r="CO17" s="76" t="str">
        <f t="shared" si="37"/>
        <v/>
      </c>
      <c r="CP17" s="76" t="str">
        <f t="shared" si="38"/>
        <v/>
      </c>
      <c r="CQ17" s="76" t="str">
        <f t="shared" si="39"/>
        <v/>
      </c>
      <c r="CR17" s="76" t="str">
        <f t="shared" si="40"/>
        <v/>
      </c>
      <c r="CS17" s="76" t="str">
        <f t="shared" si="41"/>
        <v/>
      </c>
      <c r="CT17" s="76" t="str">
        <f t="shared" si="42"/>
        <v/>
      </c>
      <c r="CU17" s="76" t="str">
        <f t="shared" si="43"/>
        <v/>
      </c>
      <c r="CV17" s="76" t="str">
        <f t="shared" si="44"/>
        <v/>
      </c>
      <c r="CW17" s="76" t="str">
        <f t="shared" si="45"/>
        <v/>
      </c>
      <c r="CX17" s="76" t="str">
        <f t="shared" si="46"/>
        <v/>
      </c>
      <c r="CY17" s="76" t="str">
        <f t="shared" si="47"/>
        <v/>
      </c>
      <c r="CZ17" s="76" t="str">
        <f t="shared" si="48"/>
        <v/>
      </c>
      <c r="DA17" s="76" t="str">
        <f t="shared" si="49"/>
        <v/>
      </c>
      <c r="DB17" s="76" t="str">
        <f t="shared" si="50"/>
        <v/>
      </c>
      <c r="DC17" s="76" t="str">
        <f t="shared" si="51"/>
        <v/>
      </c>
      <c r="DD17" s="76" t="str">
        <f t="shared" si="52"/>
        <v/>
      </c>
      <c r="DE17" s="76" t="str">
        <f t="shared" si="53"/>
        <v/>
      </c>
      <c r="DF17" s="76" t="str">
        <f t="shared" si="54"/>
        <v/>
      </c>
      <c r="DG17" s="76"/>
      <c r="DH17" s="76" t="str">
        <f t="shared" si="1"/>
        <v xml:space="preserve">Muhammad Ibnu Syabile An Nashar menunjukkan pemahaman dalam </v>
      </c>
      <c r="DI17" s="76"/>
      <c r="DJ17" s="76"/>
      <c r="DK17" s="76" t="str">
        <f t="shared" si="2"/>
        <v xml:space="preserve">Muhammad Ibnu Syabile An Nashar membutuhkan bimbingan dalam </v>
      </c>
      <c r="DL17" s="76"/>
      <c r="DM17" s="76"/>
      <c r="DN17" s="76"/>
      <c r="DO17" s="76"/>
      <c r="DP17" s="76"/>
      <c r="DQ17" s="76"/>
    </row>
    <row r="18" spans="1:121" ht="19.5" customHeight="1" x14ac:dyDescent="0.35">
      <c r="A18" s="78"/>
      <c r="B18" s="78"/>
      <c r="C18" s="71">
        <v>7</v>
      </c>
      <c r="D18" s="72" t="str">
        <f>'DATA SISWA'!D15</f>
        <v>Muhammad Yudhistira malau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85" t="str">
        <f t="shared" si="3"/>
        <v xml:space="preserve">Muhammad Yudhistira Malau menunjukkan pemahaman dalam </v>
      </c>
      <c r="BD18" s="85" t="str">
        <f t="shared" si="4"/>
        <v xml:space="preserve">Muhammad Yudhistira Malau membutuhkan bimbingan dalam </v>
      </c>
      <c r="BE18" s="78"/>
      <c r="BF18" s="78"/>
      <c r="BG18" s="76"/>
      <c r="BH18" s="76" t="str">
        <f t="shared" si="5"/>
        <v/>
      </c>
      <c r="BI18" s="76" t="str">
        <f t="shared" si="6"/>
        <v/>
      </c>
      <c r="BJ18" s="76" t="str">
        <f t="shared" si="7"/>
        <v/>
      </c>
      <c r="BK18" s="76" t="str">
        <f t="shared" si="8"/>
        <v/>
      </c>
      <c r="BL18" s="76" t="str">
        <f t="shared" si="9"/>
        <v/>
      </c>
      <c r="BM18" s="76" t="str">
        <f t="shared" si="10"/>
        <v/>
      </c>
      <c r="BN18" s="76" t="str">
        <f t="shared" si="11"/>
        <v/>
      </c>
      <c r="BO18" s="76" t="str">
        <f t="shared" si="12"/>
        <v/>
      </c>
      <c r="BP18" s="76" t="str">
        <f t="shared" si="13"/>
        <v/>
      </c>
      <c r="BQ18" s="76" t="str">
        <f t="shared" si="14"/>
        <v/>
      </c>
      <c r="BR18" s="76" t="str">
        <f t="shared" si="15"/>
        <v/>
      </c>
      <c r="BS18" s="76" t="str">
        <f t="shared" si="16"/>
        <v/>
      </c>
      <c r="BT18" s="76" t="str">
        <f t="shared" si="17"/>
        <v/>
      </c>
      <c r="BU18" s="76" t="str">
        <f t="shared" si="18"/>
        <v/>
      </c>
      <c r="BV18" s="76" t="str">
        <f t="shared" si="19"/>
        <v/>
      </c>
      <c r="BW18" s="76" t="str">
        <f t="shared" si="20"/>
        <v/>
      </c>
      <c r="BX18" s="76" t="str">
        <f t="shared" si="21"/>
        <v/>
      </c>
      <c r="BY18" s="76" t="str">
        <f t="shared" si="22"/>
        <v/>
      </c>
      <c r="BZ18" s="76" t="str">
        <f t="shared" si="23"/>
        <v/>
      </c>
      <c r="CA18" s="76" t="str">
        <f t="shared" si="24"/>
        <v/>
      </c>
      <c r="CB18" s="76" t="str">
        <f t="shared" si="25"/>
        <v/>
      </c>
      <c r="CC18" s="76" t="str">
        <f t="shared" si="26"/>
        <v/>
      </c>
      <c r="CD18" s="76" t="str">
        <f t="shared" si="27"/>
        <v/>
      </c>
      <c r="CE18" s="76" t="str">
        <f t="shared" si="28"/>
        <v/>
      </c>
      <c r="CF18" s="76" t="str">
        <f t="shared" si="29"/>
        <v/>
      </c>
      <c r="CG18" s="76"/>
      <c r="CH18" s="76" t="str">
        <f t="shared" si="30"/>
        <v/>
      </c>
      <c r="CI18" s="76" t="str">
        <f t="shared" si="31"/>
        <v/>
      </c>
      <c r="CJ18" s="76" t="str">
        <f t="shared" si="32"/>
        <v/>
      </c>
      <c r="CK18" s="76" t="str">
        <f t="shared" si="33"/>
        <v/>
      </c>
      <c r="CL18" s="76" t="str">
        <f t="shared" si="34"/>
        <v/>
      </c>
      <c r="CM18" s="76" t="str">
        <f t="shared" si="35"/>
        <v/>
      </c>
      <c r="CN18" s="76" t="str">
        <f t="shared" si="36"/>
        <v/>
      </c>
      <c r="CO18" s="76" t="str">
        <f t="shared" si="37"/>
        <v/>
      </c>
      <c r="CP18" s="76" t="str">
        <f t="shared" si="38"/>
        <v/>
      </c>
      <c r="CQ18" s="76" t="str">
        <f t="shared" si="39"/>
        <v/>
      </c>
      <c r="CR18" s="76" t="str">
        <f t="shared" si="40"/>
        <v/>
      </c>
      <c r="CS18" s="76" t="str">
        <f t="shared" si="41"/>
        <v/>
      </c>
      <c r="CT18" s="76" t="str">
        <f t="shared" si="42"/>
        <v/>
      </c>
      <c r="CU18" s="76" t="str">
        <f t="shared" si="43"/>
        <v/>
      </c>
      <c r="CV18" s="76" t="str">
        <f t="shared" si="44"/>
        <v/>
      </c>
      <c r="CW18" s="76" t="str">
        <f t="shared" si="45"/>
        <v/>
      </c>
      <c r="CX18" s="76" t="str">
        <f t="shared" si="46"/>
        <v/>
      </c>
      <c r="CY18" s="76" t="str">
        <f t="shared" si="47"/>
        <v/>
      </c>
      <c r="CZ18" s="76" t="str">
        <f t="shared" si="48"/>
        <v/>
      </c>
      <c r="DA18" s="76" t="str">
        <f t="shared" si="49"/>
        <v/>
      </c>
      <c r="DB18" s="76" t="str">
        <f t="shared" si="50"/>
        <v/>
      </c>
      <c r="DC18" s="76" t="str">
        <f t="shared" si="51"/>
        <v/>
      </c>
      <c r="DD18" s="76" t="str">
        <f t="shared" si="52"/>
        <v/>
      </c>
      <c r="DE18" s="76" t="str">
        <f t="shared" si="53"/>
        <v/>
      </c>
      <c r="DF18" s="76" t="str">
        <f t="shared" si="54"/>
        <v/>
      </c>
      <c r="DG18" s="76"/>
      <c r="DH18" s="76" t="str">
        <f t="shared" si="1"/>
        <v xml:space="preserve">Muhammad Yudhistira Malau menunjukkan pemahaman dalam </v>
      </c>
      <c r="DI18" s="76"/>
      <c r="DJ18" s="76"/>
      <c r="DK18" s="76" t="str">
        <f t="shared" si="2"/>
        <v xml:space="preserve">Muhammad Yudhistira Malau membutuhkan bimbingan dalam </v>
      </c>
      <c r="DL18" s="76"/>
      <c r="DM18" s="76"/>
      <c r="DN18" s="76"/>
      <c r="DO18" s="76"/>
      <c r="DP18" s="76"/>
      <c r="DQ18" s="76"/>
    </row>
    <row r="19" spans="1:121" ht="19.5" customHeight="1" x14ac:dyDescent="0.35">
      <c r="A19" s="78"/>
      <c r="B19" s="78"/>
      <c r="C19" s="71">
        <v>8</v>
      </c>
      <c r="D19" s="72">
        <f>'DATA SISWA'!D16</f>
        <v>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85" t="str">
        <f t="shared" si="3"/>
        <v xml:space="preserve">0 menunjukkan pemahaman dalam </v>
      </c>
      <c r="BD19" s="85" t="str">
        <f t="shared" si="4"/>
        <v xml:space="preserve">0 membutuhkan bimbingan dalam </v>
      </c>
      <c r="BE19" s="78"/>
      <c r="BF19" s="78"/>
      <c r="BG19" s="76"/>
      <c r="BH19" s="76" t="str">
        <f t="shared" si="5"/>
        <v/>
      </c>
      <c r="BI19" s="76" t="str">
        <f t="shared" si="6"/>
        <v/>
      </c>
      <c r="BJ19" s="76" t="str">
        <f t="shared" si="7"/>
        <v/>
      </c>
      <c r="BK19" s="76" t="str">
        <f t="shared" si="8"/>
        <v/>
      </c>
      <c r="BL19" s="76" t="str">
        <f t="shared" si="9"/>
        <v/>
      </c>
      <c r="BM19" s="76" t="str">
        <f t="shared" si="10"/>
        <v/>
      </c>
      <c r="BN19" s="76" t="str">
        <f t="shared" si="11"/>
        <v/>
      </c>
      <c r="BO19" s="76" t="str">
        <f t="shared" si="12"/>
        <v/>
      </c>
      <c r="BP19" s="76" t="str">
        <f t="shared" si="13"/>
        <v/>
      </c>
      <c r="BQ19" s="76" t="str">
        <f t="shared" si="14"/>
        <v/>
      </c>
      <c r="BR19" s="76" t="str">
        <f t="shared" si="15"/>
        <v/>
      </c>
      <c r="BS19" s="76" t="str">
        <f t="shared" si="16"/>
        <v/>
      </c>
      <c r="BT19" s="76" t="str">
        <f t="shared" si="17"/>
        <v/>
      </c>
      <c r="BU19" s="76" t="str">
        <f t="shared" si="18"/>
        <v/>
      </c>
      <c r="BV19" s="76" t="str">
        <f t="shared" si="19"/>
        <v/>
      </c>
      <c r="BW19" s="76" t="str">
        <f t="shared" si="20"/>
        <v/>
      </c>
      <c r="BX19" s="76" t="str">
        <f t="shared" si="21"/>
        <v/>
      </c>
      <c r="BY19" s="76" t="str">
        <f t="shared" si="22"/>
        <v/>
      </c>
      <c r="BZ19" s="76" t="str">
        <f t="shared" si="23"/>
        <v/>
      </c>
      <c r="CA19" s="76" t="str">
        <f t="shared" si="24"/>
        <v/>
      </c>
      <c r="CB19" s="76" t="str">
        <f t="shared" si="25"/>
        <v/>
      </c>
      <c r="CC19" s="76" t="str">
        <f t="shared" si="26"/>
        <v/>
      </c>
      <c r="CD19" s="76" t="str">
        <f t="shared" si="27"/>
        <v/>
      </c>
      <c r="CE19" s="76" t="str">
        <f t="shared" si="28"/>
        <v/>
      </c>
      <c r="CF19" s="76" t="str">
        <f t="shared" si="29"/>
        <v/>
      </c>
      <c r="CG19" s="76"/>
      <c r="CH19" s="76" t="str">
        <f t="shared" si="30"/>
        <v/>
      </c>
      <c r="CI19" s="76" t="str">
        <f t="shared" si="31"/>
        <v/>
      </c>
      <c r="CJ19" s="76" t="str">
        <f t="shared" si="32"/>
        <v/>
      </c>
      <c r="CK19" s="76" t="str">
        <f t="shared" si="33"/>
        <v/>
      </c>
      <c r="CL19" s="76" t="str">
        <f t="shared" si="34"/>
        <v/>
      </c>
      <c r="CM19" s="76" t="str">
        <f t="shared" si="35"/>
        <v/>
      </c>
      <c r="CN19" s="76" t="str">
        <f t="shared" si="36"/>
        <v/>
      </c>
      <c r="CO19" s="76" t="str">
        <f t="shared" si="37"/>
        <v/>
      </c>
      <c r="CP19" s="76" t="str">
        <f t="shared" si="38"/>
        <v/>
      </c>
      <c r="CQ19" s="76" t="str">
        <f t="shared" si="39"/>
        <v/>
      </c>
      <c r="CR19" s="76" t="str">
        <f t="shared" si="40"/>
        <v/>
      </c>
      <c r="CS19" s="76" t="str">
        <f t="shared" si="41"/>
        <v/>
      </c>
      <c r="CT19" s="76" t="str">
        <f t="shared" si="42"/>
        <v/>
      </c>
      <c r="CU19" s="76" t="str">
        <f t="shared" si="43"/>
        <v/>
      </c>
      <c r="CV19" s="76" t="str">
        <f t="shared" si="44"/>
        <v/>
      </c>
      <c r="CW19" s="76" t="str">
        <f t="shared" si="45"/>
        <v/>
      </c>
      <c r="CX19" s="76" t="str">
        <f t="shared" si="46"/>
        <v/>
      </c>
      <c r="CY19" s="76" t="str">
        <f t="shared" si="47"/>
        <v/>
      </c>
      <c r="CZ19" s="76" t="str">
        <f t="shared" si="48"/>
        <v/>
      </c>
      <c r="DA19" s="76" t="str">
        <f t="shared" si="49"/>
        <v/>
      </c>
      <c r="DB19" s="76" t="str">
        <f t="shared" si="50"/>
        <v/>
      </c>
      <c r="DC19" s="76" t="str">
        <f t="shared" si="51"/>
        <v/>
      </c>
      <c r="DD19" s="76" t="str">
        <f t="shared" si="52"/>
        <v/>
      </c>
      <c r="DE19" s="76" t="str">
        <f t="shared" si="53"/>
        <v/>
      </c>
      <c r="DF19" s="76" t="str">
        <f t="shared" si="54"/>
        <v/>
      </c>
      <c r="DG19" s="76"/>
      <c r="DH19" s="76" t="str">
        <f t="shared" si="1"/>
        <v xml:space="preserve">0 menunjukkan pemahaman dalam </v>
      </c>
      <c r="DI19" s="76"/>
      <c r="DJ19" s="76"/>
      <c r="DK19" s="76" t="str">
        <f t="shared" si="2"/>
        <v xml:space="preserve">0 membutuhkan bimbingan dalam </v>
      </c>
      <c r="DL19" s="76"/>
      <c r="DM19" s="76"/>
      <c r="DN19" s="76"/>
      <c r="DO19" s="76"/>
      <c r="DP19" s="76"/>
      <c r="DQ19" s="76"/>
    </row>
    <row r="20" spans="1:121" ht="19.5" customHeight="1" x14ac:dyDescent="0.35">
      <c r="A20" s="78"/>
      <c r="B20" s="78"/>
      <c r="C20" s="71">
        <v>9</v>
      </c>
      <c r="D20" s="72">
        <f>'DATA SISWA'!D17</f>
        <v>0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85" t="str">
        <f t="shared" si="3"/>
        <v xml:space="preserve">0 menunjukkan pemahaman dalam </v>
      </c>
      <c r="BD20" s="85" t="str">
        <f t="shared" si="4"/>
        <v xml:space="preserve">0 membutuhkan bimbingan dalam </v>
      </c>
      <c r="BE20" s="78"/>
      <c r="BF20" s="78"/>
      <c r="BG20" s="76"/>
      <c r="BH20" s="76" t="str">
        <f t="shared" si="5"/>
        <v/>
      </c>
      <c r="BI20" s="76" t="str">
        <f t="shared" si="6"/>
        <v/>
      </c>
      <c r="BJ20" s="76" t="str">
        <f t="shared" si="7"/>
        <v/>
      </c>
      <c r="BK20" s="76" t="str">
        <f t="shared" si="8"/>
        <v/>
      </c>
      <c r="BL20" s="76" t="str">
        <f t="shared" si="9"/>
        <v/>
      </c>
      <c r="BM20" s="76" t="str">
        <f t="shared" si="10"/>
        <v/>
      </c>
      <c r="BN20" s="76" t="str">
        <f t="shared" si="11"/>
        <v/>
      </c>
      <c r="BO20" s="76" t="str">
        <f t="shared" si="12"/>
        <v/>
      </c>
      <c r="BP20" s="76" t="str">
        <f t="shared" si="13"/>
        <v/>
      </c>
      <c r="BQ20" s="76" t="str">
        <f t="shared" si="14"/>
        <v/>
      </c>
      <c r="BR20" s="76" t="str">
        <f t="shared" si="15"/>
        <v/>
      </c>
      <c r="BS20" s="76" t="str">
        <f t="shared" si="16"/>
        <v/>
      </c>
      <c r="BT20" s="76" t="str">
        <f t="shared" si="17"/>
        <v/>
      </c>
      <c r="BU20" s="76" t="str">
        <f t="shared" si="18"/>
        <v/>
      </c>
      <c r="BV20" s="76" t="str">
        <f t="shared" si="19"/>
        <v/>
      </c>
      <c r="BW20" s="76" t="str">
        <f t="shared" si="20"/>
        <v/>
      </c>
      <c r="BX20" s="76" t="str">
        <f t="shared" si="21"/>
        <v/>
      </c>
      <c r="BY20" s="76" t="str">
        <f t="shared" si="22"/>
        <v/>
      </c>
      <c r="BZ20" s="76" t="str">
        <f t="shared" si="23"/>
        <v/>
      </c>
      <c r="CA20" s="76" t="str">
        <f t="shared" si="24"/>
        <v/>
      </c>
      <c r="CB20" s="76" t="str">
        <f t="shared" si="25"/>
        <v/>
      </c>
      <c r="CC20" s="76" t="str">
        <f t="shared" si="26"/>
        <v/>
      </c>
      <c r="CD20" s="76" t="str">
        <f t="shared" si="27"/>
        <v/>
      </c>
      <c r="CE20" s="76" t="str">
        <f t="shared" si="28"/>
        <v/>
      </c>
      <c r="CF20" s="76" t="str">
        <f t="shared" si="29"/>
        <v/>
      </c>
      <c r="CG20" s="76"/>
      <c r="CH20" s="76" t="str">
        <f t="shared" si="30"/>
        <v/>
      </c>
      <c r="CI20" s="76" t="str">
        <f t="shared" si="31"/>
        <v/>
      </c>
      <c r="CJ20" s="76" t="str">
        <f t="shared" si="32"/>
        <v/>
      </c>
      <c r="CK20" s="76" t="str">
        <f t="shared" si="33"/>
        <v/>
      </c>
      <c r="CL20" s="76" t="str">
        <f t="shared" si="34"/>
        <v/>
      </c>
      <c r="CM20" s="76" t="str">
        <f t="shared" si="35"/>
        <v/>
      </c>
      <c r="CN20" s="76" t="str">
        <f t="shared" si="36"/>
        <v/>
      </c>
      <c r="CO20" s="76" t="str">
        <f t="shared" si="37"/>
        <v/>
      </c>
      <c r="CP20" s="76" t="str">
        <f t="shared" si="38"/>
        <v/>
      </c>
      <c r="CQ20" s="76" t="str">
        <f t="shared" si="39"/>
        <v/>
      </c>
      <c r="CR20" s="76" t="str">
        <f t="shared" si="40"/>
        <v/>
      </c>
      <c r="CS20" s="76" t="str">
        <f t="shared" si="41"/>
        <v/>
      </c>
      <c r="CT20" s="76" t="str">
        <f t="shared" si="42"/>
        <v/>
      </c>
      <c r="CU20" s="76" t="str">
        <f t="shared" si="43"/>
        <v/>
      </c>
      <c r="CV20" s="76" t="str">
        <f t="shared" si="44"/>
        <v/>
      </c>
      <c r="CW20" s="76" t="str">
        <f t="shared" si="45"/>
        <v/>
      </c>
      <c r="CX20" s="76" t="str">
        <f t="shared" si="46"/>
        <v/>
      </c>
      <c r="CY20" s="76" t="str">
        <f t="shared" si="47"/>
        <v/>
      </c>
      <c r="CZ20" s="76" t="str">
        <f t="shared" si="48"/>
        <v/>
      </c>
      <c r="DA20" s="76" t="str">
        <f t="shared" si="49"/>
        <v/>
      </c>
      <c r="DB20" s="76" t="str">
        <f t="shared" si="50"/>
        <v/>
      </c>
      <c r="DC20" s="76" t="str">
        <f t="shared" si="51"/>
        <v/>
      </c>
      <c r="DD20" s="76" t="str">
        <f t="shared" si="52"/>
        <v/>
      </c>
      <c r="DE20" s="76" t="str">
        <f t="shared" si="53"/>
        <v/>
      </c>
      <c r="DF20" s="76" t="str">
        <f t="shared" si="54"/>
        <v/>
      </c>
      <c r="DG20" s="76"/>
      <c r="DH20" s="76" t="str">
        <f t="shared" si="1"/>
        <v xml:space="preserve">0 menunjukkan pemahaman dalam </v>
      </c>
      <c r="DI20" s="76"/>
      <c r="DJ20" s="76"/>
      <c r="DK20" s="76" t="str">
        <f t="shared" si="2"/>
        <v xml:space="preserve">0 membutuhkan bimbingan dalam </v>
      </c>
      <c r="DL20" s="76"/>
      <c r="DM20" s="76"/>
      <c r="DN20" s="76"/>
      <c r="DO20" s="76"/>
      <c r="DP20" s="76"/>
      <c r="DQ20" s="76"/>
    </row>
    <row r="21" spans="1:121" ht="19.5" customHeight="1" x14ac:dyDescent="0.35">
      <c r="A21" s="78"/>
      <c r="B21" s="78"/>
      <c r="C21" s="71">
        <v>10</v>
      </c>
      <c r="D21" s="72">
        <f>'DATA SISWA'!D18</f>
        <v>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85" t="str">
        <f t="shared" si="3"/>
        <v xml:space="preserve">0 menunjukkan pemahaman dalam </v>
      </c>
      <c r="BD21" s="85" t="str">
        <f t="shared" si="4"/>
        <v xml:space="preserve">0 membutuhkan bimbingan dalam </v>
      </c>
      <c r="BE21" s="78"/>
      <c r="BF21" s="78"/>
      <c r="BG21" s="76"/>
      <c r="BH21" s="76" t="str">
        <f t="shared" si="5"/>
        <v/>
      </c>
      <c r="BI21" s="76" t="str">
        <f t="shared" si="6"/>
        <v/>
      </c>
      <c r="BJ21" s="76" t="str">
        <f t="shared" si="7"/>
        <v/>
      </c>
      <c r="BK21" s="76" t="str">
        <f t="shared" si="8"/>
        <v/>
      </c>
      <c r="BL21" s="76" t="str">
        <f t="shared" si="9"/>
        <v/>
      </c>
      <c r="BM21" s="76" t="str">
        <f t="shared" si="10"/>
        <v/>
      </c>
      <c r="BN21" s="76" t="str">
        <f t="shared" si="11"/>
        <v/>
      </c>
      <c r="BO21" s="76" t="str">
        <f t="shared" si="12"/>
        <v/>
      </c>
      <c r="BP21" s="76" t="str">
        <f t="shared" si="13"/>
        <v/>
      </c>
      <c r="BQ21" s="76" t="str">
        <f t="shared" si="14"/>
        <v/>
      </c>
      <c r="BR21" s="76" t="str">
        <f t="shared" si="15"/>
        <v/>
      </c>
      <c r="BS21" s="76" t="str">
        <f t="shared" si="16"/>
        <v/>
      </c>
      <c r="BT21" s="76" t="str">
        <f t="shared" si="17"/>
        <v/>
      </c>
      <c r="BU21" s="76" t="str">
        <f t="shared" si="18"/>
        <v/>
      </c>
      <c r="BV21" s="76" t="str">
        <f t="shared" si="19"/>
        <v/>
      </c>
      <c r="BW21" s="76" t="str">
        <f t="shared" si="20"/>
        <v/>
      </c>
      <c r="BX21" s="76" t="str">
        <f t="shared" si="21"/>
        <v/>
      </c>
      <c r="BY21" s="76" t="str">
        <f t="shared" si="22"/>
        <v/>
      </c>
      <c r="BZ21" s="76" t="str">
        <f t="shared" si="23"/>
        <v/>
      </c>
      <c r="CA21" s="76" t="str">
        <f t="shared" si="24"/>
        <v/>
      </c>
      <c r="CB21" s="76" t="str">
        <f t="shared" si="25"/>
        <v/>
      </c>
      <c r="CC21" s="76" t="str">
        <f t="shared" si="26"/>
        <v/>
      </c>
      <c r="CD21" s="76" t="str">
        <f t="shared" si="27"/>
        <v/>
      </c>
      <c r="CE21" s="76" t="str">
        <f t="shared" si="28"/>
        <v/>
      </c>
      <c r="CF21" s="76" t="str">
        <f t="shared" si="29"/>
        <v/>
      </c>
      <c r="CG21" s="76"/>
      <c r="CH21" s="76" t="str">
        <f t="shared" si="30"/>
        <v/>
      </c>
      <c r="CI21" s="76" t="str">
        <f t="shared" si="31"/>
        <v/>
      </c>
      <c r="CJ21" s="76" t="str">
        <f t="shared" si="32"/>
        <v/>
      </c>
      <c r="CK21" s="76" t="str">
        <f t="shared" si="33"/>
        <v/>
      </c>
      <c r="CL21" s="76" t="str">
        <f t="shared" si="34"/>
        <v/>
      </c>
      <c r="CM21" s="76" t="str">
        <f t="shared" si="35"/>
        <v/>
      </c>
      <c r="CN21" s="76" t="str">
        <f t="shared" si="36"/>
        <v/>
      </c>
      <c r="CO21" s="76" t="str">
        <f t="shared" si="37"/>
        <v/>
      </c>
      <c r="CP21" s="76" t="str">
        <f t="shared" si="38"/>
        <v/>
      </c>
      <c r="CQ21" s="76" t="str">
        <f t="shared" si="39"/>
        <v/>
      </c>
      <c r="CR21" s="76" t="str">
        <f t="shared" si="40"/>
        <v/>
      </c>
      <c r="CS21" s="76" t="str">
        <f t="shared" si="41"/>
        <v/>
      </c>
      <c r="CT21" s="76" t="str">
        <f t="shared" si="42"/>
        <v/>
      </c>
      <c r="CU21" s="76" t="str">
        <f t="shared" si="43"/>
        <v/>
      </c>
      <c r="CV21" s="76" t="str">
        <f t="shared" si="44"/>
        <v/>
      </c>
      <c r="CW21" s="76" t="str">
        <f t="shared" si="45"/>
        <v/>
      </c>
      <c r="CX21" s="76" t="str">
        <f t="shared" si="46"/>
        <v/>
      </c>
      <c r="CY21" s="76" t="str">
        <f t="shared" si="47"/>
        <v/>
      </c>
      <c r="CZ21" s="76" t="str">
        <f t="shared" si="48"/>
        <v/>
      </c>
      <c r="DA21" s="76" t="str">
        <f t="shared" si="49"/>
        <v/>
      </c>
      <c r="DB21" s="76" t="str">
        <f t="shared" si="50"/>
        <v/>
      </c>
      <c r="DC21" s="76" t="str">
        <f t="shared" si="51"/>
        <v/>
      </c>
      <c r="DD21" s="76" t="str">
        <f t="shared" si="52"/>
        <v/>
      </c>
      <c r="DE21" s="76" t="str">
        <f t="shared" si="53"/>
        <v/>
      </c>
      <c r="DF21" s="76" t="str">
        <f t="shared" si="54"/>
        <v/>
      </c>
      <c r="DG21" s="76"/>
      <c r="DH21" s="76" t="str">
        <f t="shared" si="1"/>
        <v xml:space="preserve">0 menunjukkan pemahaman dalam </v>
      </c>
      <c r="DI21" s="76"/>
      <c r="DJ21" s="76"/>
      <c r="DK21" s="76" t="str">
        <f t="shared" si="2"/>
        <v xml:space="preserve">0 membutuhkan bimbingan dalam </v>
      </c>
      <c r="DL21" s="76"/>
      <c r="DM21" s="76"/>
      <c r="DN21" s="76"/>
      <c r="DO21" s="76"/>
      <c r="DP21" s="76"/>
      <c r="DQ21" s="76"/>
    </row>
    <row r="22" spans="1:121" ht="19.5" customHeight="1" x14ac:dyDescent="0.35">
      <c r="A22" s="78"/>
      <c r="B22" s="78"/>
      <c r="C22" s="71">
        <v>11</v>
      </c>
      <c r="D22" s="72">
        <f>'DATA SISWA'!D19</f>
        <v>0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85" t="str">
        <f t="shared" si="3"/>
        <v xml:space="preserve">0 menunjukkan pemahaman dalam </v>
      </c>
      <c r="BD22" s="85" t="str">
        <f t="shared" si="4"/>
        <v xml:space="preserve">0 membutuhkan bimbingan dalam </v>
      </c>
      <c r="BE22" s="78"/>
      <c r="BF22" s="78"/>
      <c r="BG22" s="76"/>
      <c r="BH22" s="76" t="str">
        <f t="shared" si="5"/>
        <v/>
      </c>
      <c r="BI22" s="76" t="str">
        <f t="shared" si="6"/>
        <v/>
      </c>
      <c r="BJ22" s="76" t="str">
        <f t="shared" si="7"/>
        <v/>
      </c>
      <c r="BK22" s="76" t="str">
        <f t="shared" si="8"/>
        <v/>
      </c>
      <c r="BL22" s="76" t="str">
        <f t="shared" si="9"/>
        <v/>
      </c>
      <c r="BM22" s="76" t="str">
        <f t="shared" si="10"/>
        <v/>
      </c>
      <c r="BN22" s="76" t="str">
        <f t="shared" si="11"/>
        <v/>
      </c>
      <c r="BO22" s="76" t="str">
        <f t="shared" si="12"/>
        <v/>
      </c>
      <c r="BP22" s="76" t="str">
        <f t="shared" si="13"/>
        <v/>
      </c>
      <c r="BQ22" s="76" t="str">
        <f t="shared" si="14"/>
        <v/>
      </c>
      <c r="BR22" s="76" t="str">
        <f t="shared" si="15"/>
        <v/>
      </c>
      <c r="BS22" s="76" t="str">
        <f t="shared" si="16"/>
        <v/>
      </c>
      <c r="BT22" s="76" t="str">
        <f t="shared" si="17"/>
        <v/>
      </c>
      <c r="BU22" s="76" t="str">
        <f t="shared" si="18"/>
        <v/>
      </c>
      <c r="BV22" s="76" t="str">
        <f t="shared" si="19"/>
        <v/>
      </c>
      <c r="BW22" s="76" t="str">
        <f t="shared" si="20"/>
        <v/>
      </c>
      <c r="BX22" s="76" t="str">
        <f t="shared" si="21"/>
        <v/>
      </c>
      <c r="BY22" s="76" t="str">
        <f t="shared" si="22"/>
        <v/>
      </c>
      <c r="BZ22" s="76" t="str">
        <f t="shared" si="23"/>
        <v/>
      </c>
      <c r="CA22" s="76" t="str">
        <f t="shared" si="24"/>
        <v/>
      </c>
      <c r="CB22" s="76" t="str">
        <f t="shared" si="25"/>
        <v/>
      </c>
      <c r="CC22" s="76" t="str">
        <f t="shared" si="26"/>
        <v/>
      </c>
      <c r="CD22" s="76" t="str">
        <f t="shared" si="27"/>
        <v/>
      </c>
      <c r="CE22" s="76" t="str">
        <f t="shared" si="28"/>
        <v/>
      </c>
      <c r="CF22" s="76" t="str">
        <f t="shared" si="29"/>
        <v/>
      </c>
      <c r="CG22" s="76"/>
      <c r="CH22" s="76" t="str">
        <f t="shared" si="30"/>
        <v/>
      </c>
      <c r="CI22" s="76" t="str">
        <f t="shared" si="31"/>
        <v/>
      </c>
      <c r="CJ22" s="76" t="str">
        <f t="shared" si="32"/>
        <v/>
      </c>
      <c r="CK22" s="76" t="str">
        <f t="shared" si="33"/>
        <v/>
      </c>
      <c r="CL22" s="76" t="str">
        <f t="shared" si="34"/>
        <v/>
      </c>
      <c r="CM22" s="76" t="str">
        <f t="shared" si="35"/>
        <v/>
      </c>
      <c r="CN22" s="76" t="str">
        <f t="shared" si="36"/>
        <v/>
      </c>
      <c r="CO22" s="76" t="str">
        <f t="shared" si="37"/>
        <v/>
      </c>
      <c r="CP22" s="76" t="str">
        <f t="shared" si="38"/>
        <v/>
      </c>
      <c r="CQ22" s="76" t="str">
        <f t="shared" si="39"/>
        <v/>
      </c>
      <c r="CR22" s="76" t="str">
        <f t="shared" si="40"/>
        <v/>
      </c>
      <c r="CS22" s="76" t="str">
        <f t="shared" si="41"/>
        <v/>
      </c>
      <c r="CT22" s="76" t="str">
        <f t="shared" si="42"/>
        <v/>
      </c>
      <c r="CU22" s="76" t="str">
        <f t="shared" si="43"/>
        <v/>
      </c>
      <c r="CV22" s="76" t="str">
        <f t="shared" si="44"/>
        <v/>
      </c>
      <c r="CW22" s="76" t="str">
        <f t="shared" si="45"/>
        <v/>
      </c>
      <c r="CX22" s="76" t="str">
        <f t="shared" si="46"/>
        <v/>
      </c>
      <c r="CY22" s="76" t="str">
        <f t="shared" si="47"/>
        <v/>
      </c>
      <c r="CZ22" s="76" t="str">
        <f t="shared" si="48"/>
        <v/>
      </c>
      <c r="DA22" s="76" t="str">
        <f t="shared" si="49"/>
        <v/>
      </c>
      <c r="DB22" s="76" t="str">
        <f t="shared" si="50"/>
        <v/>
      </c>
      <c r="DC22" s="76" t="str">
        <f t="shared" si="51"/>
        <v/>
      </c>
      <c r="DD22" s="76" t="str">
        <f t="shared" si="52"/>
        <v/>
      </c>
      <c r="DE22" s="76" t="str">
        <f t="shared" si="53"/>
        <v/>
      </c>
      <c r="DF22" s="76" t="str">
        <f t="shared" si="54"/>
        <v/>
      </c>
      <c r="DG22" s="76"/>
      <c r="DH22" s="76" t="str">
        <f t="shared" si="1"/>
        <v xml:space="preserve">0 menunjukkan pemahaman dalam </v>
      </c>
      <c r="DI22" s="76"/>
      <c r="DJ22" s="76"/>
      <c r="DK22" s="76" t="str">
        <f t="shared" si="2"/>
        <v xml:space="preserve">0 membutuhkan bimbingan dalam </v>
      </c>
      <c r="DL22" s="76"/>
      <c r="DM22" s="76"/>
      <c r="DN22" s="76"/>
      <c r="DO22" s="76"/>
      <c r="DP22" s="76"/>
      <c r="DQ22" s="76"/>
    </row>
    <row r="23" spans="1:121" ht="19.5" customHeight="1" x14ac:dyDescent="0.35">
      <c r="A23" s="78"/>
      <c r="B23" s="78"/>
      <c r="C23" s="71">
        <v>12</v>
      </c>
      <c r="D23" s="72">
        <f>'DATA SISWA'!D20</f>
        <v>0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85" t="str">
        <f t="shared" si="3"/>
        <v xml:space="preserve">0 menunjukkan pemahaman dalam </v>
      </c>
      <c r="BD23" s="85" t="str">
        <f t="shared" si="4"/>
        <v xml:space="preserve">0 membutuhkan bimbingan dalam </v>
      </c>
      <c r="BE23" s="78"/>
      <c r="BF23" s="78"/>
      <c r="BG23" s="76"/>
      <c r="BH23" s="76" t="str">
        <f t="shared" si="5"/>
        <v/>
      </c>
      <c r="BI23" s="76" t="str">
        <f t="shared" si="6"/>
        <v/>
      </c>
      <c r="BJ23" s="76" t="str">
        <f t="shared" si="7"/>
        <v/>
      </c>
      <c r="BK23" s="76" t="str">
        <f t="shared" si="8"/>
        <v/>
      </c>
      <c r="BL23" s="76" t="str">
        <f t="shared" si="9"/>
        <v/>
      </c>
      <c r="BM23" s="76" t="str">
        <f t="shared" si="10"/>
        <v/>
      </c>
      <c r="BN23" s="76" t="str">
        <f t="shared" si="11"/>
        <v/>
      </c>
      <c r="BO23" s="76" t="str">
        <f t="shared" si="12"/>
        <v/>
      </c>
      <c r="BP23" s="76" t="str">
        <f t="shared" si="13"/>
        <v/>
      </c>
      <c r="BQ23" s="76" t="str">
        <f t="shared" si="14"/>
        <v/>
      </c>
      <c r="BR23" s="76" t="str">
        <f t="shared" si="15"/>
        <v/>
      </c>
      <c r="BS23" s="76" t="str">
        <f t="shared" si="16"/>
        <v/>
      </c>
      <c r="BT23" s="76" t="str">
        <f t="shared" si="17"/>
        <v/>
      </c>
      <c r="BU23" s="76" t="str">
        <f t="shared" si="18"/>
        <v/>
      </c>
      <c r="BV23" s="76" t="str">
        <f t="shared" si="19"/>
        <v/>
      </c>
      <c r="BW23" s="76" t="str">
        <f t="shared" si="20"/>
        <v/>
      </c>
      <c r="BX23" s="76" t="str">
        <f t="shared" si="21"/>
        <v/>
      </c>
      <c r="BY23" s="76" t="str">
        <f t="shared" si="22"/>
        <v/>
      </c>
      <c r="BZ23" s="76" t="str">
        <f t="shared" si="23"/>
        <v/>
      </c>
      <c r="CA23" s="76" t="str">
        <f t="shared" si="24"/>
        <v/>
      </c>
      <c r="CB23" s="76" t="str">
        <f t="shared" si="25"/>
        <v/>
      </c>
      <c r="CC23" s="76" t="str">
        <f t="shared" si="26"/>
        <v/>
      </c>
      <c r="CD23" s="76" t="str">
        <f t="shared" si="27"/>
        <v/>
      </c>
      <c r="CE23" s="76" t="str">
        <f t="shared" si="28"/>
        <v/>
      </c>
      <c r="CF23" s="76" t="str">
        <f t="shared" si="29"/>
        <v/>
      </c>
      <c r="CG23" s="76"/>
      <c r="CH23" s="76" t="str">
        <f t="shared" si="30"/>
        <v/>
      </c>
      <c r="CI23" s="76" t="str">
        <f t="shared" si="31"/>
        <v/>
      </c>
      <c r="CJ23" s="76" t="str">
        <f t="shared" si="32"/>
        <v/>
      </c>
      <c r="CK23" s="76" t="str">
        <f t="shared" si="33"/>
        <v/>
      </c>
      <c r="CL23" s="76" t="str">
        <f t="shared" si="34"/>
        <v/>
      </c>
      <c r="CM23" s="76" t="str">
        <f t="shared" si="35"/>
        <v/>
      </c>
      <c r="CN23" s="76" t="str">
        <f t="shared" si="36"/>
        <v/>
      </c>
      <c r="CO23" s="76" t="str">
        <f t="shared" si="37"/>
        <v/>
      </c>
      <c r="CP23" s="76" t="str">
        <f t="shared" si="38"/>
        <v/>
      </c>
      <c r="CQ23" s="76" t="str">
        <f t="shared" si="39"/>
        <v/>
      </c>
      <c r="CR23" s="76" t="str">
        <f t="shared" si="40"/>
        <v/>
      </c>
      <c r="CS23" s="76" t="str">
        <f t="shared" si="41"/>
        <v/>
      </c>
      <c r="CT23" s="76" t="str">
        <f t="shared" si="42"/>
        <v/>
      </c>
      <c r="CU23" s="76" t="str">
        <f t="shared" si="43"/>
        <v/>
      </c>
      <c r="CV23" s="76" t="str">
        <f t="shared" si="44"/>
        <v/>
      </c>
      <c r="CW23" s="76" t="str">
        <f t="shared" si="45"/>
        <v/>
      </c>
      <c r="CX23" s="76" t="str">
        <f t="shared" si="46"/>
        <v/>
      </c>
      <c r="CY23" s="76" t="str">
        <f t="shared" si="47"/>
        <v/>
      </c>
      <c r="CZ23" s="76" t="str">
        <f t="shared" si="48"/>
        <v/>
      </c>
      <c r="DA23" s="76" t="str">
        <f t="shared" si="49"/>
        <v/>
      </c>
      <c r="DB23" s="76" t="str">
        <f t="shared" si="50"/>
        <v/>
      </c>
      <c r="DC23" s="76" t="str">
        <f t="shared" si="51"/>
        <v/>
      </c>
      <c r="DD23" s="76" t="str">
        <f t="shared" si="52"/>
        <v/>
      </c>
      <c r="DE23" s="76" t="str">
        <f t="shared" si="53"/>
        <v/>
      </c>
      <c r="DF23" s="76" t="str">
        <f t="shared" si="54"/>
        <v/>
      </c>
      <c r="DG23" s="76"/>
      <c r="DH23" s="76" t="str">
        <f t="shared" si="1"/>
        <v xml:space="preserve">0 menunjukkan pemahaman dalam </v>
      </c>
      <c r="DI23" s="76"/>
      <c r="DJ23" s="76"/>
      <c r="DK23" s="76" t="str">
        <f t="shared" si="2"/>
        <v xml:space="preserve">0 membutuhkan bimbingan dalam </v>
      </c>
      <c r="DL23" s="76"/>
      <c r="DM23" s="76"/>
      <c r="DN23" s="76"/>
      <c r="DO23" s="76"/>
      <c r="DP23" s="76"/>
      <c r="DQ23" s="76"/>
    </row>
    <row r="24" spans="1:121" ht="19.5" customHeight="1" x14ac:dyDescent="0.35">
      <c r="A24" s="78"/>
      <c r="B24" s="78"/>
      <c r="C24" s="71">
        <v>13</v>
      </c>
      <c r="D24" s="72">
        <f>'DATA SISWA'!D21</f>
        <v>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85" t="str">
        <f t="shared" si="3"/>
        <v xml:space="preserve">0 menunjukkan pemahaman dalam </v>
      </c>
      <c r="BD24" s="85" t="str">
        <f t="shared" si="4"/>
        <v xml:space="preserve">0 membutuhkan bimbingan dalam </v>
      </c>
      <c r="BE24" s="78"/>
      <c r="BF24" s="78"/>
      <c r="BG24" s="76"/>
      <c r="BH24" s="76" t="str">
        <f t="shared" si="5"/>
        <v/>
      </c>
      <c r="BI24" s="76" t="str">
        <f t="shared" si="6"/>
        <v/>
      </c>
      <c r="BJ24" s="76" t="str">
        <f t="shared" si="7"/>
        <v/>
      </c>
      <c r="BK24" s="76" t="str">
        <f t="shared" si="8"/>
        <v/>
      </c>
      <c r="BL24" s="76" t="str">
        <f t="shared" si="9"/>
        <v/>
      </c>
      <c r="BM24" s="76" t="str">
        <f t="shared" si="10"/>
        <v/>
      </c>
      <c r="BN24" s="76" t="str">
        <f t="shared" si="11"/>
        <v/>
      </c>
      <c r="BO24" s="76" t="str">
        <f t="shared" si="12"/>
        <v/>
      </c>
      <c r="BP24" s="76" t="str">
        <f t="shared" si="13"/>
        <v/>
      </c>
      <c r="BQ24" s="76" t="str">
        <f t="shared" si="14"/>
        <v/>
      </c>
      <c r="BR24" s="76" t="str">
        <f t="shared" si="15"/>
        <v/>
      </c>
      <c r="BS24" s="76" t="str">
        <f t="shared" si="16"/>
        <v/>
      </c>
      <c r="BT24" s="76" t="str">
        <f t="shared" si="17"/>
        <v/>
      </c>
      <c r="BU24" s="76" t="str">
        <f t="shared" si="18"/>
        <v/>
      </c>
      <c r="BV24" s="76" t="str">
        <f t="shared" si="19"/>
        <v/>
      </c>
      <c r="BW24" s="76" t="str">
        <f t="shared" si="20"/>
        <v/>
      </c>
      <c r="BX24" s="76" t="str">
        <f t="shared" si="21"/>
        <v/>
      </c>
      <c r="BY24" s="76" t="str">
        <f t="shared" si="22"/>
        <v/>
      </c>
      <c r="BZ24" s="76" t="str">
        <f t="shared" si="23"/>
        <v/>
      </c>
      <c r="CA24" s="76" t="str">
        <f t="shared" si="24"/>
        <v/>
      </c>
      <c r="CB24" s="76" t="str">
        <f t="shared" si="25"/>
        <v/>
      </c>
      <c r="CC24" s="76" t="str">
        <f t="shared" si="26"/>
        <v/>
      </c>
      <c r="CD24" s="76" t="str">
        <f t="shared" si="27"/>
        <v/>
      </c>
      <c r="CE24" s="76" t="str">
        <f t="shared" si="28"/>
        <v/>
      </c>
      <c r="CF24" s="76" t="str">
        <f t="shared" si="29"/>
        <v/>
      </c>
      <c r="CG24" s="76"/>
      <c r="CH24" s="76" t="str">
        <f t="shared" si="30"/>
        <v/>
      </c>
      <c r="CI24" s="76" t="str">
        <f t="shared" si="31"/>
        <v/>
      </c>
      <c r="CJ24" s="76" t="str">
        <f t="shared" si="32"/>
        <v/>
      </c>
      <c r="CK24" s="76" t="str">
        <f t="shared" si="33"/>
        <v/>
      </c>
      <c r="CL24" s="76" t="str">
        <f t="shared" si="34"/>
        <v/>
      </c>
      <c r="CM24" s="76" t="str">
        <f t="shared" si="35"/>
        <v/>
      </c>
      <c r="CN24" s="76" t="str">
        <f t="shared" si="36"/>
        <v/>
      </c>
      <c r="CO24" s="76" t="str">
        <f t="shared" si="37"/>
        <v/>
      </c>
      <c r="CP24" s="76" t="str">
        <f t="shared" si="38"/>
        <v/>
      </c>
      <c r="CQ24" s="76" t="str">
        <f t="shared" si="39"/>
        <v/>
      </c>
      <c r="CR24" s="76" t="str">
        <f t="shared" si="40"/>
        <v/>
      </c>
      <c r="CS24" s="76" t="str">
        <f t="shared" si="41"/>
        <v/>
      </c>
      <c r="CT24" s="76" t="str">
        <f t="shared" si="42"/>
        <v/>
      </c>
      <c r="CU24" s="76" t="str">
        <f t="shared" si="43"/>
        <v/>
      </c>
      <c r="CV24" s="76" t="str">
        <f t="shared" si="44"/>
        <v/>
      </c>
      <c r="CW24" s="76" t="str">
        <f t="shared" si="45"/>
        <v/>
      </c>
      <c r="CX24" s="76" t="str">
        <f t="shared" si="46"/>
        <v/>
      </c>
      <c r="CY24" s="76" t="str">
        <f t="shared" si="47"/>
        <v/>
      </c>
      <c r="CZ24" s="76" t="str">
        <f t="shared" si="48"/>
        <v/>
      </c>
      <c r="DA24" s="76" t="str">
        <f t="shared" si="49"/>
        <v/>
      </c>
      <c r="DB24" s="76" t="str">
        <f t="shared" si="50"/>
        <v/>
      </c>
      <c r="DC24" s="76" t="str">
        <f t="shared" si="51"/>
        <v/>
      </c>
      <c r="DD24" s="76" t="str">
        <f t="shared" si="52"/>
        <v/>
      </c>
      <c r="DE24" s="76" t="str">
        <f t="shared" si="53"/>
        <v/>
      </c>
      <c r="DF24" s="76" t="str">
        <f t="shared" si="54"/>
        <v/>
      </c>
      <c r="DG24" s="76"/>
      <c r="DH24" s="76" t="str">
        <f t="shared" si="1"/>
        <v xml:space="preserve">0 menunjukkan pemahaman dalam </v>
      </c>
      <c r="DI24" s="76"/>
      <c r="DJ24" s="76"/>
      <c r="DK24" s="76" t="str">
        <f t="shared" si="2"/>
        <v xml:space="preserve">0 membutuhkan bimbingan dalam </v>
      </c>
      <c r="DL24" s="76"/>
      <c r="DM24" s="76"/>
      <c r="DN24" s="76"/>
      <c r="DO24" s="76"/>
      <c r="DP24" s="76"/>
      <c r="DQ24" s="76"/>
    </row>
    <row r="25" spans="1:121" ht="19.5" customHeight="1" x14ac:dyDescent="0.35">
      <c r="A25" s="78"/>
      <c r="B25" s="78"/>
      <c r="C25" s="71">
        <v>14</v>
      </c>
      <c r="D25" s="72">
        <f>'DATA SISWA'!D22</f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85" t="str">
        <f t="shared" si="3"/>
        <v xml:space="preserve">0 menunjukkan pemahaman dalam </v>
      </c>
      <c r="BD25" s="85" t="str">
        <f t="shared" si="4"/>
        <v xml:space="preserve">0 membutuhkan bimbingan dalam </v>
      </c>
      <c r="BE25" s="78"/>
      <c r="BF25" s="78"/>
      <c r="BG25" s="76"/>
      <c r="BH25" s="76" t="str">
        <f t="shared" si="5"/>
        <v/>
      </c>
      <c r="BI25" s="76" t="str">
        <f t="shared" si="6"/>
        <v/>
      </c>
      <c r="BJ25" s="76" t="str">
        <f t="shared" si="7"/>
        <v/>
      </c>
      <c r="BK25" s="76" t="str">
        <f t="shared" si="8"/>
        <v/>
      </c>
      <c r="BL25" s="76" t="str">
        <f t="shared" si="9"/>
        <v/>
      </c>
      <c r="BM25" s="76" t="str">
        <f t="shared" si="10"/>
        <v/>
      </c>
      <c r="BN25" s="76" t="str">
        <f t="shared" si="11"/>
        <v/>
      </c>
      <c r="BO25" s="76" t="str">
        <f t="shared" si="12"/>
        <v/>
      </c>
      <c r="BP25" s="76" t="str">
        <f t="shared" si="13"/>
        <v/>
      </c>
      <c r="BQ25" s="76" t="str">
        <f t="shared" si="14"/>
        <v/>
      </c>
      <c r="BR25" s="76" t="str">
        <f t="shared" si="15"/>
        <v/>
      </c>
      <c r="BS25" s="76" t="str">
        <f t="shared" si="16"/>
        <v/>
      </c>
      <c r="BT25" s="76" t="str">
        <f t="shared" si="17"/>
        <v/>
      </c>
      <c r="BU25" s="76" t="str">
        <f t="shared" si="18"/>
        <v/>
      </c>
      <c r="BV25" s="76" t="str">
        <f t="shared" si="19"/>
        <v/>
      </c>
      <c r="BW25" s="76" t="str">
        <f t="shared" si="20"/>
        <v/>
      </c>
      <c r="BX25" s="76" t="str">
        <f t="shared" si="21"/>
        <v/>
      </c>
      <c r="BY25" s="76" t="str">
        <f t="shared" si="22"/>
        <v/>
      </c>
      <c r="BZ25" s="76" t="str">
        <f t="shared" si="23"/>
        <v/>
      </c>
      <c r="CA25" s="76" t="str">
        <f t="shared" si="24"/>
        <v/>
      </c>
      <c r="CB25" s="76" t="str">
        <f t="shared" si="25"/>
        <v/>
      </c>
      <c r="CC25" s="76" t="str">
        <f t="shared" si="26"/>
        <v/>
      </c>
      <c r="CD25" s="76" t="str">
        <f t="shared" si="27"/>
        <v/>
      </c>
      <c r="CE25" s="76" t="str">
        <f t="shared" si="28"/>
        <v/>
      </c>
      <c r="CF25" s="76" t="str">
        <f t="shared" si="29"/>
        <v/>
      </c>
      <c r="CG25" s="76"/>
      <c r="CH25" s="76" t="str">
        <f t="shared" si="30"/>
        <v/>
      </c>
      <c r="CI25" s="76" t="str">
        <f t="shared" si="31"/>
        <v/>
      </c>
      <c r="CJ25" s="76" t="str">
        <f t="shared" si="32"/>
        <v/>
      </c>
      <c r="CK25" s="76" t="str">
        <f t="shared" si="33"/>
        <v/>
      </c>
      <c r="CL25" s="76" t="str">
        <f t="shared" si="34"/>
        <v/>
      </c>
      <c r="CM25" s="76" t="str">
        <f t="shared" si="35"/>
        <v/>
      </c>
      <c r="CN25" s="76" t="str">
        <f t="shared" si="36"/>
        <v/>
      </c>
      <c r="CO25" s="76" t="str">
        <f t="shared" si="37"/>
        <v/>
      </c>
      <c r="CP25" s="76" t="str">
        <f t="shared" si="38"/>
        <v/>
      </c>
      <c r="CQ25" s="76" t="str">
        <f t="shared" si="39"/>
        <v/>
      </c>
      <c r="CR25" s="76" t="str">
        <f t="shared" si="40"/>
        <v/>
      </c>
      <c r="CS25" s="76" t="str">
        <f t="shared" si="41"/>
        <v/>
      </c>
      <c r="CT25" s="76" t="str">
        <f t="shared" si="42"/>
        <v/>
      </c>
      <c r="CU25" s="76" t="str">
        <f t="shared" si="43"/>
        <v/>
      </c>
      <c r="CV25" s="76" t="str">
        <f t="shared" si="44"/>
        <v/>
      </c>
      <c r="CW25" s="76" t="str">
        <f t="shared" si="45"/>
        <v/>
      </c>
      <c r="CX25" s="76" t="str">
        <f t="shared" si="46"/>
        <v/>
      </c>
      <c r="CY25" s="76" t="str">
        <f t="shared" si="47"/>
        <v/>
      </c>
      <c r="CZ25" s="76" t="str">
        <f t="shared" si="48"/>
        <v/>
      </c>
      <c r="DA25" s="76" t="str">
        <f t="shared" si="49"/>
        <v/>
      </c>
      <c r="DB25" s="76" t="str">
        <f t="shared" si="50"/>
        <v/>
      </c>
      <c r="DC25" s="76" t="str">
        <f t="shared" si="51"/>
        <v/>
      </c>
      <c r="DD25" s="76" t="str">
        <f t="shared" si="52"/>
        <v/>
      </c>
      <c r="DE25" s="76" t="str">
        <f t="shared" si="53"/>
        <v/>
      </c>
      <c r="DF25" s="76" t="str">
        <f t="shared" si="54"/>
        <v/>
      </c>
      <c r="DG25" s="76"/>
      <c r="DH25" s="76" t="str">
        <f t="shared" si="1"/>
        <v xml:space="preserve">0 menunjukkan pemahaman dalam </v>
      </c>
      <c r="DI25" s="76"/>
      <c r="DJ25" s="76"/>
      <c r="DK25" s="76" t="str">
        <f t="shared" si="2"/>
        <v xml:space="preserve">0 membutuhkan bimbingan dalam </v>
      </c>
      <c r="DL25" s="76"/>
      <c r="DM25" s="76"/>
      <c r="DN25" s="76"/>
      <c r="DO25" s="76"/>
      <c r="DP25" s="76"/>
      <c r="DQ25" s="76"/>
    </row>
    <row r="26" spans="1:121" ht="19.5" customHeight="1" x14ac:dyDescent="0.35">
      <c r="A26" s="78"/>
      <c r="B26" s="78"/>
      <c r="C26" s="71">
        <v>15</v>
      </c>
      <c r="D26" s="72">
        <f>'DATA SISWA'!D23</f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85" t="str">
        <f t="shared" si="3"/>
        <v xml:space="preserve">0 menunjukkan pemahaman dalam </v>
      </c>
      <c r="BD26" s="85" t="str">
        <f t="shared" si="4"/>
        <v xml:space="preserve">0 membutuhkan bimbingan dalam </v>
      </c>
      <c r="BE26" s="78"/>
      <c r="BF26" s="78"/>
      <c r="BG26" s="76"/>
      <c r="BH26" s="76" t="str">
        <f t="shared" si="5"/>
        <v/>
      </c>
      <c r="BI26" s="76" t="str">
        <f t="shared" si="6"/>
        <v/>
      </c>
      <c r="BJ26" s="76" t="str">
        <f t="shared" si="7"/>
        <v/>
      </c>
      <c r="BK26" s="76" t="str">
        <f t="shared" si="8"/>
        <v/>
      </c>
      <c r="BL26" s="76" t="str">
        <f t="shared" si="9"/>
        <v/>
      </c>
      <c r="BM26" s="76" t="str">
        <f t="shared" si="10"/>
        <v/>
      </c>
      <c r="BN26" s="76" t="str">
        <f t="shared" si="11"/>
        <v/>
      </c>
      <c r="BO26" s="76" t="str">
        <f t="shared" si="12"/>
        <v/>
      </c>
      <c r="BP26" s="76" t="str">
        <f t="shared" si="13"/>
        <v/>
      </c>
      <c r="BQ26" s="76" t="str">
        <f t="shared" si="14"/>
        <v/>
      </c>
      <c r="BR26" s="76" t="str">
        <f t="shared" si="15"/>
        <v/>
      </c>
      <c r="BS26" s="76" t="str">
        <f t="shared" si="16"/>
        <v/>
      </c>
      <c r="BT26" s="76" t="str">
        <f t="shared" si="17"/>
        <v/>
      </c>
      <c r="BU26" s="76" t="str">
        <f t="shared" si="18"/>
        <v/>
      </c>
      <c r="BV26" s="76" t="str">
        <f t="shared" si="19"/>
        <v/>
      </c>
      <c r="BW26" s="76" t="str">
        <f t="shared" si="20"/>
        <v/>
      </c>
      <c r="BX26" s="76" t="str">
        <f t="shared" si="21"/>
        <v/>
      </c>
      <c r="BY26" s="76" t="str">
        <f t="shared" si="22"/>
        <v/>
      </c>
      <c r="BZ26" s="76" t="str">
        <f t="shared" si="23"/>
        <v/>
      </c>
      <c r="CA26" s="76" t="str">
        <f t="shared" si="24"/>
        <v/>
      </c>
      <c r="CB26" s="76" t="str">
        <f t="shared" si="25"/>
        <v/>
      </c>
      <c r="CC26" s="76" t="str">
        <f t="shared" si="26"/>
        <v/>
      </c>
      <c r="CD26" s="76" t="str">
        <f t="shared" si="27"/>
        <v/>
      </c>
      <c r="CE26" s="76" t="str">
        <f t="shared" si="28"/>
        <v/>
      </c>
      <c r="CF26" s="76" t="str">
        <f t="shared" si="29"/>
        <v/>
      </c>
      <c r="CG26" s="76"/>
      <c r="CH26" s="76" t="str">
        <f t="shared" si="30"/>
        <v/>
      </c>
      <c r="CI26" s="76" t="str">
        <f t="shared" si="31"/>
        <v/>
      </c>
      <c r="CJ26" s="76" t="str">
        <f t="shared" si="32"/>
        <v/>
      </c>
      <c r="CK26" s="76" t="str">
        <f t="shared" si="33"/>
        <v/>
      </c>
      <c r="CL26" s="76" t="str">
        <f t="shared" si="34"/>
        <v/>
      </c>
      <c r="CM26" s="76" t="str">
        <f t="shared" si="35"/>
        <v/>
      </c>
      <c r="CN26" s="76" t="str">
        <f t="shared" si="36"/>
        <v/>
      </c>
      <c r="CO26" s="76" t="str">
        <f t="shared" si="37"/>
        <v/>
      </c>
      <c r="CP26" s="76" t="str">
        <f t="shared" si="38"/>
        <v/>
      </c>
      <c r="CQ26" s="76" t="str">
        <f t="shared" si="39"/>
        <v/>
      </c>
      <c r="CR26" s="76" t="str">
        <f t="shared" si="40"/>
        <v/>
      </c>
      <c r="CS26" s="76" t="str">
        <f t="shared" si="41"/>
        <v/>
      </c>
      <c r="CT26" s="76" t="str">
        <f t="shared" si="42"/>
        <v/>
      </c>
      <c r="CU26" s="76" t="str">
        <f t="shared" si="43"/>
        <v/>
      </c>
      <c r="CV26" s="76" t="str">
        <f t="shared" si="44"/>
        <v/>
      </c>
      <c r="CW26" s="76" t="str">
        <f t="shared" si="45"/>
        <v/>
      </c>
      <c r="CX26" s="76" t="str">
        <f t="shared" si="46"/>
        <v/>
      </c>
      <c r="CY26" s="76" t="str">
        <f t="shared" si="47"/>
        <v/>
      </c>
      <c r="CZ26" s="76" t="str">
        <f t="shared" si="48"/>
        <v/>
      </c>
      <c r="DA26" s="76" t="str">
        <f t="shared" si="49"/>
        <v/>
      </c>
      <c r="DB26" s="76" t="str">
        <f t="shared" si="50"/>
        <v/>
      </c>
      <c r="DC26" s="76" t="str">
        <f t="shared" si="51"/>
        <v/>
      </c>
      <c r="DD26" s="76" t="str">
        <f t="shared" si="52"/>
        <v/>
      </c>
      <c r="DE26" s="76" t="str">
        <f t="shared" si="53"/>
        <v/>
      </c>
      <c r="DF26" s="76" t="str">
        <f t="shared" si="54"/>
        <v/>
      </c>
      <c r="DG26" s="76"/>
      <c r="DH26" s="76" t="str">
        <f t="shared" si="1"/>
        <v xml:space="preserve">0 menunjukkan pemahaman dalam </v>
      </c>
      <c r="DI26" s="76"/>
      <c r="DJ26" s="76"/>
      <c r="DK26" s="76" t="str">
        <f t="shared" si="2"/>
        <v xml:space="preserve">0 membutuhkan bimbingan dalam </v>
      </c>
      <c r="DL26" s="76"/>
      <c r="DM26" s="76"/>
      <c r="DN26" s="76"/>
      <c r="DO26" s="76"/>
      <c r="DP26" s="76"/>
      <c r="DQ26" s="76"/>
    </row>
    <row r="27" spans="1:121" ht="19.5" customHeight="1" x14ac:dyDescent="0.35">
      <c r="A27" s="78"/>
      <c r="B27" s="78"/>
      <c r="C27" s="71">
        <v>16</v>
      </c>
      <c r="D27" s="72">
        <f>'DATA SISWA'!D24</f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85" t="str">
        <f t="shared" si="3"/>
        <v xml:space="preserve">0 menunjukkan pemahaman dalam </v>
      </c>
      <c r="BD27" s="85" t="str">
        <f t="shared" si="4"/>
        <v xml:space="preserve">0 membutuhkan bimbingan dalam </v>
      </c>
      <c r="BE27" s="78"/>
      <c r="BF27" s="78"/>
      <c r="BG27" s="76"/>
      <c r="BH27" s="76" t="str">
        <f t="shared" si="5"/>
        <v/>
      </c>
      <c r="BI27" s="76" t="str">
        <f t="shared" si="6"/>
        <v/>
      </c>
      <c r="BJ27" s="76" t="str">
        <f t="shared" si="7"/>
        <v/>
      </c>
      <c r="BK27" s="76" t="str">
        <f t="shared" si="8"/>
        <v/>
      </c>
      <c r="BL27" s="76" t="str">
        <f t="shared" si="9"/>
        <v/>
      </c>
      <c r="BM27" s="76" t="str">
        <f t="shared" si="10"/>
        <v/>
      </c>
      <c r="BN27" s="76" t="str">
        <f t="shared" si="11"/>
        <v/>
      </c>
      <c r="BO27" s="76" t="str">
        <f t="shared" si="12"/>
        <v/>
      </c>
      <c r="BP27" s="76" t="str">
        <f t="shared" si="13"/>
        <v/>
      </c>
      <c r="BQ27" s="76" t="str">
        <f t="shared" si="14"/>
        <v/>
      </c>
      <c r="BR27" s="76" t="str">
        <f t="shared" si="15"/>
        <v/>
      </c>
      <c r="BS27" s="76" t="str">
        <f t="shared" si="16"/>
        <v/>
      </c>
      <c r="BT27" s="76" t="str">
        <f t="shared" si="17"/>
        <v/>
      </c>
      <c r="BU27" s="76" t="str">
        <f t="shared" si="18"/>
        <v/>
      </c>
      <c r="BV27" s="76" t="str">
        <f t="shared" si="19"/>
        <v/>
      </c>
      <c r="BW27" s="76" t="str">
        <f t="shared" si="20"/>
        <v/>
      </c>
      <c r="BX27" s="76" t="str">
        <f t="shared" si="21"/>
        <v/>
      </c>
      <c r="BY27" s="76" t="str">
        <f t="shared" si="22"/>
        <v/>
      </c>
      <c r="BZ27" s="76" t="str">
        <f t="shared" si="23"/>
        <v/>
      </c>
      <c r="CA27" s="76" t="str">
        <f t="shared" si="24"/>
        <v/>
      </c>
      <c r="CB27" s="76" t="str">
        <f t="shared" si="25"/>
        <v/>
      </c>
      <c r="CC27" s="76" t="str">
        <f t="shared" si="26"/>
        <v/>
      </c>
      <c r="CD27" s="76" t="str">
        <f t="shared" si="27"/>
        <v/>
      </c>
      <c r="CE27" s="76" t="str">
        <f t="shared" si="28"/>
        <v/>
      </c>
      <c r="CF27" s="76" t="str">
        <f t="shared" si="29"/>
        <v/>
      </c>
      <c r="CG27" s="76"/>
      <c r="CH27" s="76" t="str">
        <f t="shared" si="30"/>
        <v/>
      </c>
      <c r="CI27" s="76" t="str">
        <f t="shared" si="31"/>
        <v/>
      </c>
      <c r="CJ27" s="76" t="str">
        <f t="shared" si="32"/>
        <v/>
      </c>
      <c r="CK27" s="76" t="str">
        <f t="shared" si="33"/>
        <v/>
      </c>
      <c r="CL27" s="76" t="str">
        <f t="shared" si="34"/>
        <v/>
      </c>
      <c r="CM27" s="76" t="str">
        <f t="shared" si="35"/>
        <v/>
      </c>
      <c r="CN27" s="76" t="str">
        <f t="shared" si="36"/>
        <v/>
      </c>
      <c r="CO27" s="76" t="str">
        <f t="shared" si="37"/>
        <v/>
      </c>
      <c r="CP27" s="76" t="str">
        <f t="shared" si="38"/>
        <v/>
      </c>
      <c r="CQ27" s="76" t="str">
        <f t="shared" si="39"/>
        <v/>
      </c>
      <c r="CR27" s="76" t="str">
        <f t="shared" si="40"/>
        <v/>
      </c>
      <c r="CS27" s="76" t="str">
        <f t="shared" si="41"/>
        <v/>
      </c>
      <c r="CT27" s="76" t="str">
        <f t="shared" si="42"/>
        <v/>
      </c>
      <c r="CU27" s="76" t="str">
        <f t="shared" si="43"/>
        <v/>
      </c>
      <c r="CV27" s="76" t="str">
        <f t="shared" si="44"/>
        <v/>
      </c>
      <c r="CW27" s="76" t="str">
        <f t="shared" si="45"/>
        <v/>
      </c>
      <c r="CX27" s="76" t="str">
        <f t="shared" si="46"/>
        <v/>
      </c>
      <c r="CY27" s="76" t="str">
        <f t="shared" si="47"/>
        <v/>
      </c>
      <c r="CZ27" s="76" t="str">
        <f t="shared" si="48"/>
        <v/>
      </c>
      <c r="DA27" s="76" t="str">
        <f t="shared" si="49"/>
        <v/>
      </c>
      <c r="DB27" s="76" t="str">
        <f t="shared" si="50"/>
        <v/>
      </c>
      <c r="DC27" s="76" t="str">
        <f t="shared" si="51"/>
        <v/>
      </c>
      <c r="DD27" s="76" t="str">
        <f t="shared" si="52"/>
        <v/>
      </c>
      <c r="DE27" s="76" t="str">
        <f t="shared" si="53"/>
        <v/>
      </c>
      <c r="DF27" s="76" t="str">
        <f t="shared" si="54"/>
        <v/>
      </c>
      <c r="DG27" s="76"/>
      <c r="DH27" s="76" t="str">
        <f t="shared" si="1"/>
        <v xml:space="preserve">0 menunjukkan pemahaman dalam </v>
      </c>
      <c r="DI27" s="76"/>
      <c r="DJ27" s="76"/>
      <c r="DK27" s="76" t="str">
        <f t="shared" si="2"/>
        <v xml:space="preserve">0 membutuhkan bimbingan dalam </v>
      </c>
      <c r="DL27" s="76"/>
      <c r="DM27" s="76"/>
      <c r="DN27" s="76"/>
      <c r="DO27" s="76"/>
      <c r="DP27" s="76"/>
      <c r="DQ27" s="76"/>
    </row>
    <row r="28" spans="1:121" ht="19.5" customHeight="1" x14ac:dyDescent="0.35">
      <c r="A28" s="78"/>
      <c r="B28" s="78"/>
      <c r="C28" s="71">
        <v>17</v>
      </c>
      <c r="D28" s="72">
        <f>'DATA SISWA'!D25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85" t="str">
        <f t="shared" si="3"/>
        <v xml:space="preserve">0 menunjukkan pemahaman dalam </v>
      </c>
      <c r="BD28" s="85" t="str">
        <f t="shared" si="4"/>
        <v xml:space="preserve">0 membutuhkan bimbingan dalam </v>
      </c>
      <c r="BE28" s="78"/>
      <c r="BF28" s="78"/>
      <c r="BG28" s="76"/>
      <c r="BH28" s="76" t="str">
        <f t="shared" si="5"/>
        <v/>
      </c>
      <c r="BI28" s="76" t="str">
        <f t="shared" si="6"/>
        <v/>
      </c>
      <c r="BJ28" s="76" t="str">
        <f t="shared" si="7"/>
        <v/>
      </c>
      <c r="BK28" s="76" t="str">
        <f t="shared" si="8"/>
        <v/>
      </c>
      <c r="BL28" s="76" t="str">
        <f t="shared" si="9"/>
        <v/>
      </c>
      <c r="BM28" s="76" t="str">
        <f t="shared" si="10"/>
        <v/>
      </c>
      <c r="BN28" s="76" t="str">
        <f t="shared" si="11"/>
        <v/>
      </c>
      <c r="BO28" s="76" t="str">
        <f t="shared" si="12"/>
        <v/>
      </c>
      <c r="BP28" s="76" t="str">
        <f t="shared" si="13"/>
        <v/>
      </c>
      <c r="BQ28" s="76" t="str">
        <f t="shared" si="14"/>
        <v/>
      </c>
      <c r="BR28" s="76" t="str">
        <f t="shared" si="15"/>
        <v/>
      </c>
      <c r="BS28" s="76" t="str">
        <f t="shared" si="16"/>
        <v/>
      </c>
      <c r="BT28" s="76" t="str">
        <f t="shared" si="17"/>
        <v/>
      </c>
      <c r="BU28" s="76" t="str">
        <f t="shared" si="18"/>
        <v/>
      </c>
      <c r="BV28" s="76" t="str">
        <f t="shared" si="19"/>
        <v/>
      </c>
      <c r="BW28" s="76" t="str">
        <f t="shared" si="20"/>
        <v/>
      </c>
      <c r="BX28" s="76" t="str">
        <f t="shared" si="21"/>
        <v/>
      </c>
      <c r="BY28" s="76" t="str">
        <f t="shared" si="22"/>
        <v/>
      </c>
      <c r="BZ28" s="76" t="str">
        <f t="shared" si="23"/>
        <v/>
      </c>
      <c r="CA28" s="76" t="str">
        <f t="shared" si="24"/>
        <v/>
      </c>
      <c r="CB28" s="76" t="str">
        <f t="shared" si="25"/>
        <v/>
      </c>
      <c r="CC28" s="76" t="str">
        <f t="shared" si="26"/>
        <v/>
      </c>
      <c r="CD28" s="76" t="str">
        <f t="shared" si="27"/>
        <v/>
      </c>
      <c r="CE28" s="76" t="str">
        <f t="shared" si="28"/>
        <v/>
      </c>
      <c r="CF28" s="76" t="str">
        <f t="shared" si="29"/>
        <v/>
      </c>
      <c r="CG28" s="76"/>
      <c r="CH28" s="76" t="str">
        <f t="shared" si="30"/>
        <v/>
      </c>
      <c r="CI28" s="76" t="str">
        <f t="shared" si="31"/>
        <v/>
      </c>
      <c r="CJ28" s="76" t="str">
        <f t="shared" si="32"/>
        <v/>
      </c>
      <c r="CK28" s="76" t="str">
        <f t="shared" si="33"/>
        <v/>
      </c>
      <c r="CL28" s="76" t="str">
        <f t="shared" si="34"/>
        <v/>
      </c>
      <c r="CM28" s="76" t="str">
        <f t="shared" si="35"/>
        <v/>
      </c>
      <c r="CN28" s="76" t="str">
        <f t="shared" si="36"/>
        <v/>
      </c>
      <c r="CO28" s="76" t="str">
        <f t="shared" si="37"/>
        <v/>
      </c>
      <c r="CP28" s="76" t="str">
        <f t="shared" si="38"/>
        <v/>
      </c>
      <c r="CQ28" s="76" t="str">
        <f t="shared" si="39"/>
        <v/>
      </c>
      <c r="CR28" s="76" t="str">
        <f t="shared" si="40"/>
        <v/>
      </c>
      <c r="CS28" s="76" t="str">
        <f t="shared" si="41"/>
        <v/>
      </c>
      <c r="CT28" s="76" t="str">
        <f t="shared" si="42"/>
        <v/>
      </c>
      <c r="CU28" s="76" t="str">
        <f t="shared" si="43"/>
        <v/>
      </c>
      <c r="CV28" s="76" t="str">
        <f t="shared" si="44"/>
        <v/>
      </c>
      <c r="CW28" s="76" t="str">
        <f t="shared" si="45"/>
        <v/>
      </c>
      <c r="CX28" s="76" t="str">
        <f t="shared" si="46"/>
        <v/>
      </c>
      <c r="CY28" s="76" t="str">
        <f t="shared" si="47"/>
        <v/>
      </c>
      <c r="CZ28" s="76" t="str">
        <f t="shared" si="48"/>
        <v/>
      </c>
      <c r="DA28" s="76" t="str">
        <f t="shared" si="49"/>
        <v/>
      </c>
      <c r="DB28" s="76" t="str">
        <f t="shared" si="50"/>
        <v/>
      </c>
      <c r="DC28" s="76" t="str">
        <f t="shared" si="51"/>
        <v/>
      </c>
      <c r="DD28" s="76" t="str">
        <f t="shared" si="52"/>
        <v/>
      </c>
      <c r="DE28" s="76" t="str">
        <f t="shared" si="53"/>
        <v/>
      </c>
      <c r="DF28" s="76" t="str">
        <f t="shared" si="54"/>
        <v/>
      </c>
      <c r="DG28" s="76"/>
      <c r="DH28" s="76" t="str">
        <f t="shared" si="1"/>
        <v xml:space="preserve">0 menunjukkan pemahaman dalam </v>
      </c>
      <c r="DI28" s="76"/>
      <c r="DJ28" s="76"/>
      <c r="DK28" s="76" t="str">
        <f t="shared" si="2"/>
        <v xml:space="preserve">0 membutuhkan bimbingan dalam </v>
      </c>
      <c r="DL28" s="76"/>
      <c r="DM28" s="76"/>
      <c r="DN28" s="76"/>
      <c r="DO28" s="76"/>
      <c r="DP28" s="76"/>
      <c r="DQ28" s="76"/>
    </row>
    <row r="29" spans="1:121" ht="19.5" customHeight="1" x14ac:dyDescent="0.35">
      <c r="A29" s="78"/>
      <c r="B29" s="78"/>
      <c r="C29" s="71">
        <v>18</v>
      </c>
      <c r="D29" s="72">
        <f>'DATA SISWA'!D26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85" t="str">
        <f t="shared" si="3"/>
        <v xml:space="preserve">0 menunjukkan pemahaman dalam </v>
      </c>
      <c r="BD29" s="85" t="str">
        <f t="shared" si="4"/>
        <v xml:space="preserve">0 membutuhkan bimbingan dalam </v>
      </c>
      <c r="BE29" s="78"/>
      <c r="BF29" s="78"/>
      <c r="BG29" s="76"/>
      <c r="BH29" s="76" t="str">
        <f t="shared" si="5"/>
        <v/>
      </c>
      <c r="BI29" s="76" t="str">
        <f t="shared" si="6"/>
        <v/>
      </c>
      <c r="BJ29" s="76" t="str">
        <f t="shared" si="7"/>
        <v/>
      </c>
      <c r="BK29" s="76" t="str">
        <f t="shared" si="8"/>
        <v/>
      </c>
      <c r="BL29" s="76" t="str">
        <f t="shared" si="9"/>
        <v/>
      </c>
      <c r="BM29" s="76" t="str">
        <f t="shared" si="10"/>
        <v/>
      </c>
      <c r="BN29" s="76" t="str">
        <f t="shared" si="11"/>
        <v/>
      </c>
      <c r="BO29" s="76" t="str">
        <f t="shared" si="12"/>
        <v/>
      </c>
      <c r="BP29" s="76" t="str">
        <f t="shared" si="13"/>
        <v/>
      </c>
      <c r="BQ29" s="76" t="str">
        <f t="shared" si="14"/>
        <v/>
      </c>
      <c r="BR29" s="76" t="str">
        <f t="shared" si="15"/>
        <v/>
      </c>
      <c r="BS29" s="76" t="str">
        <f t="shared" si="16"/>
        <v/>
      </c>
      <c r="BT29" s="76" t="str">
        <f t="shared" si="17"/>
        <v/>
      </c>
      <c r="BU29" s="76" t="str">
        <f t="shared" si="18"/>
        <v/>
      </c>
      <c r="BV29" s="76" t="str">
        <f t="shared" si="19"/>
        <v/>
      </c>
      <c r="BW29" s="76" t="str">
        <f t="shared" si="20"/>
        <v/>
      </c>
      <c r="BX29" s="76" t="str">
        <f t="shared" si="21"/>
        <v/>
      </c>
      <c r="BY29" s="76" t="str">
        <f t="shared" si="22"/>
        <v/>
      </c>
      <c r="BZ29" s="76" t="str">
        <f t="shared" si="23"/>
        <v/>
      </c>
      <c r="CA29" s="76" t="str">
        <f t="shared" si="24"/>
        <v/>
      </c>
      <c r="CB29" s="76" t="str">
        <f t="shared" si="25"/>
        <v/>
      </c>
      <c r="CC29" s="76" t="str">
        <f t="shared" si="26"/>
        <v/>
      </c>
      <c r="CD29" s="76" t="str">
        <f t="shared" si="27"/>
        <v/>
      </c>
      <c r="CE29" s="76" t="str">
        <f t="shared" si="28"/>
        <v/>
      </c>
      <c r="CF29" s="76" t="str">
        <f t="shared" si="29"/>
        <v/>
      </c>
      <c r="CG29" s="76"/>
      <c r="CH29" s="76" t="str">
        <f t="shared" si="30"/>
        <v/>
      </c>
      <c r="CI29" s="76" t="str">
        <f t="shared" si="31"/>
        <v/>
      </c>
      <c r="CJ29" s="76" t="str">
        <f t="shared" si="32"/>
        <v/>
      </c>
      <c r="CK29" s="76" t="str">
        <f t="shared" si="33"/>
        <v/>
      </c>
      <c r="CL29" s="76" t="str">
        <f t="shared" si="34"/>
        <v/>
      </c>
      <c r="CM29" s="76" t="str">
        <f t="shared" si="35"/>
        <v/>
      </c>
      <c r="CN29" s="76" t="str">
        <f t="shared" si="36"/>
        <v/>
      </c>
      <c r="CO29" s="76" t="str">
        <f t="shared" si="37"/>
        <v/>
      </c>
      <c r="CP29" s="76" t="str">
        <f t="shared" si="38"/>
        <v/>
      </c>
      <c r="CQ29" s="76" t="str">
        <f t="shared" si="39"/>
        <v/>
      </c>
      <c r="CR29" s="76" t="str">
        <f t="shared" si="40"/>
        <v/>
      </c>
      <c r="CS29" s="76" t="str">
        <f t="shared" si="41"/>
        <v/>
      </c>
      <c r="CT29" s="76" t="str">
        <f t="shared" si="42"/>
        <v/>
      </c>
      <c r="CU29" s="76" t="str">
        <f t="shared" si="43"/>
        <v/>
      </c>
      <c r="CV29" s="76" t="str">
        <f t="shared" si="44"/>
        <v/>
      </c>
      <c r="CW29" s="76" t="str">
        <f t="shared" si="45"/>
        <v/>
      </c>
      <c r="CX29" s="76" t="str">
        <f t="shared" si="46"/>
        <v/>
      </c>
      <c r="CY29" s="76" t="str">
        <f t="shared" si="47"/>
        <v/>
      </c>
      <c r="CZ29" s="76" t="str">
        <f t="shared" si="48"/>
        <v/>
      </c>
      <c r="DA29" s="76" t="str">
        <f t="shared" si="49"/>
        <v/>
      </c>
      <c r="DB29" s="76" t="str">
        <f t="shared" si="50"/>
        <v/>
      </c>
      <c r="DC29" s="76" t="str">
        <f t="shared" si="51"/>
        <v/>
      </c>
      <c r="DD29" s="76" t="str">
        <f t="shared" si="52"/>
        <v/>
      </c>
      <c r="DE29" s="76" t="str">
        <f t="shared" si="53"/>
        <v/>
      </c>
      <c r="DF29" s="76" t="str">
        <f t="shared" si="54"/>
        <v/>
      </c>
      <c r="DG29" s="76"/>
      <c r="DH29" s="76" t="str">
        <f t="shared" si="1"/>
        <v xml:space="preserve">0 menunjukkan pemahaman dalam </v>
      </c>
      <c r="DI29" s="76"/>
      <c r="DJ29" s="76"/>
      <c r="DK29" s="76" t="str">
        <f t="shared" si="2"/>
        <v xml:space="preserve">0 membutuhkan bimbingan dalam </v>
      </c>
      <c r="DL29" s="76"/>
      <c r="DM29" s="76"/>
      <c r="DN29" s="76"/>
      <c r="DO29" s="76"/>
      <c r="DP29" s="76"/>
      <c r="DQ29" s="76"/>
    </row>
    <row r="30" spans="1:121" ht="19.5" customHeight="1" x14ac:dyDescent="0.35">
      <c r="A30" s="78"/>
      <c r="B30" s="78"/>
      <c r="C30" s="71">
        <v>19</v>
      </c>
      <c r="D30" s="72">
        <f>'DATA SISWA'!D27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85" t="str">
        <f t="shared" si="3"/>
        <v xml:space="preserve">0 menunjukkan pemahaman dalam </v>
      </c>
      <c r="BD30" s="85" t="str">
        <f t="shared" si="4"/>
        <v xml:space="preserve">0 membutuhkan bimbingan dalam </v>
      </c>
      <c r="BE30" s="78"/>
      <c r="BF30" s="78"/>
      <c r="BG30" s="76"/>
      <c r="BH30" s="76" t="str">
        <f t="shared" si="5"/>
        <v/>
      </c>
      <c r="BI30" s="76" t="str">
        <f t="shared" si="6"/>
        <v/>
      </c>
      <c r="BJ30" s="76" t="str">
        <f t="shared" si="7"/>
        <v/>
      </c>
      <c r="BK30" s="76" t="str">
        <f t="shared" si="8"/>
        <v/>
      </c>
      <c r="BL30" s="76" t="str">
        <f t="shared" si="9"/>
        <v/>
      </c>
      <c r="BM30" s="76" t="str">
        <f t="shared" si="10"/>
        <v/>
      </c>
      <c r="BN30" s="76" t="str">
        <f t="shared" si="11"/>
        <v/>
      </c>
      <c r="BO30" s="76" t="str">
        <f t="shared" si="12"/>
        <v/>
      </c>
      <c r="BP30" s="76" t="str">
        <f t="shared" si="13"/>
        <v/>
      </c>
      <c r="BQ30" s="76" t="str">
        <f t="shared" si="14"/>
        <v/>
      </c>
      <c r="BR30" s="76" t="str">
        <f t="shared" si="15"/>
        <v/>
      </c>
      <c r="BS30" s="76" t="str">
        <f t="shared" si="16"/>
        <v/>
      </c>
      <c r="BT30" s="76" t="str">
        <f t="shared" si="17"/>
        <v/>
      </c>
      <c r="BU30" s="76" t="str">
        <f t="shared" si="18"/>
        <v/>
      </c>
      <c r="BV30" s="76" t="str">
        <f t="shared" si="19"/>
        <v/>
      </c>
      <c r="BW30" s="76" t="str">
        <f t="shared" si="20"/>
        <v/>
      </c>
      <c r="BX30" s="76" t="str">
        <f t="shared" si="21"/>
        <v/>
      </c>
      <c r="BY30" s="76" t="str">
        <f t="shared" si="22"/>
        <v/>
      </c>
      <c r="BZ30" s="76" t="str">
        <f t="shared" si="23"/>
        <v/>
      </c>
      <c r="CA30" s="76" t="str">
        <f t="shared" si="24"/>
        <v/>
      </c>
      <c r="CB30" s="76" t="str">
        <f t="shared" si="25"/>
        <v/>
      </c>
      <c r="CC30" s="76" t="str">
        <f t="shared" si="26"/>
        <v/>
      </c>
      <c r="CD30" s="76" t="str">
        <f t="shared" si="27"/>
        <v/>
      </c>
      <c r="CE30" s="76" t="str">
        <f t="shared" si="28"/>
        <v/>
      </c>
      <c r="CF30" s="76" t="str">
        <f t="shared" si="29"/>
        <v/>
      </c>
      <c r="CG30" s="76"/>
      <c r="CH30" s="76" t="str">
        <f t="shared" si="30"/>
        <v/>
      </c>
      <c r="CI30" s="76" t="str">
        <f t="shared" si="31"/>
        <v/>
      </c>
      <c r="CJ30" s="76" t="str">
        <f t="shared" si="32"/>
        <v/>
      </c>
      <c r="CK30" s="76" t="str">
        <f t="shared" si="33"/>
        <v/>
      </c>
      <c r="CL30" s="76" t="str">
        <f t="shared" si="34"/>
        <v/>
      </c>
      <c r="CM30" s="76" t="str">
        <f t="shared" si="35"/>
        <v/>
      </c>
      <c r="CN30" s="76" t="str">
        <f t="shared" si="36"/>
        <v/>
      </c>
      <c r="CO30" s="76" t="str">
        <f t="shared" si="37"/>
        <v/>
      </c>
      <c r="CP30" s="76" t="str">
        <f t="shared" si="38"/>
        <v/>
      </c>
      <c r="CQ30" s="76" t="str">
        <f t="shared" si="39"/>
        <v/>
      </c>
      <c r="CR30" s="76" t="str">
        <f t="shared" si="40"/>
        <v/>
      </c>
      <c r="CS30" s="76" t="str">
        <f t="shared" si="41"/>
        <v/>
      </c>
      <c r="CT30" s="76" t="str">
        <f t="shared" si="42"/>
        <v/>
      </c>
      <c r="CU30" s="76" t="str">
        <f t="shared" si="43"/>
        <v/>
      </c>
      <c r="CV30" s="76" t="str">
        <f t="shared" si="44"/>
        <v/>
      </c>
      <c r="CW30" s="76" t="str">
        <f t="shared" si="45"/>
        <v/>
      </c>
      <c r="CX30" s="76" t="str">
        <f t="shared" si="46"/>
        <v/>
      </c>
      <c r="CY30" s="76" t="str">
        <f t="shared" si="47"/>
        <v/>
      </c>
      <c r="CZ30" s="76" t="str">
        <f t="shared" si="48"/>
        <v/>
      </c>
      <c r="DA30" s="76" t="str">
        <f t="shared" si="49"/>
        <v/>
      </c>
      <c r="DB30" s="76" t="str">
        <f t="shared" si="50"/>
        <v/>
      </c>
      <c r="DC30" s="76" t="str">
        <f t="shared" si="51"/>
        <v/>
      </c>
      <c r="DD30" s="76" t="str">
        <f t="shared" si="52"/>
        <v/>
      </c>
      <c r="DE30" s="76" t="str">
        <f t="shared" si="53"/>
        <v/>
      </c>
      <c r="DF30" s="76" t="str">
        <f t="shared" si="54"/>
        <v/>
      </c>
      <c r="DG30" s="76"/>
      <c r="DH30" s="76" t="str">
        <f t="shared" si="1"/>
        <v xml:space="preserve">0 menunjukkan pemahaman dalam </v>
      </c>
      <c r="DI30" s="76"/>
      <c r="DJ30" s="76"/>
      <c r="DK30" s="76" t="str">
        <f t="shared" si="2"/>
        <v xml:space="preserve">0 membutuhkan bimbingan dalam </v>
      </c>
      <c r="DL30" s="76"/>
      <c r="DM30" s="76"/>
      <c r="DN30" s="76"/>
      <c r="DO30" s="76"/>
      <c r="DP30" s="76"/>
      <c r="DQ30" s="76"/>
    </row>
    <row r="31" spans="1:121" ht="19.5" customHeight="1" x14ac:dyDescent="0.35">
      <c r="A31" s="78"/>
      <c r="B31" s="78"/>
      <c r="C31" s="71">
        <v>20</v>
      </c>
      <c r="D31" s="72">
        <f>'DATA SISWA'!D28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85" t="str">
        <f t="shared" si="3"/>
        <v xml:space="preserve">0 menunjukkan pemahaman dalam </v>
      </c>
      <c r="BD31" s="85" t="str">
        <f t="shared" si="4"/>
        <v xml:space="preserve">0 membutuhkan bimbingan dalam </v>
      </c>
      <c r="BE31" s="78"/>
      <c r="BF31" s="78"/>
      <c r="BG31" s="76"/>
      <c r="BH31" s="76" t="str">
        <f t="shared" si="5"/>
        <v/>
      </c>
      <c r="BI31" s="76" t="str">
        <f t="shared" si="6"/>
        <v/>
      </c>
      <c r="BJ31" s="76" t="str">
        <f t="shared" si="7"/>
        <v/>
      </c>
      <c r="BK31" s="76" t="str">
        <f t="shared" si="8"/>
        <v/>
      </c>
      <c r="BL31" s="76" t="str">
        <f t="shared" si="9"/>
        <v/>
      </c>
      <c r="BM31" s="76" t="str">
        <f t="shared" si="10"/>
        <v/>
      </c>
      <c r="BN31" s="76" t="str">
        <f t="shared" si="11"/>
        <v/>
      </c>
      <c r="BO31" s="76" t="str">
        <f t="shared" si="12"/>
        <v/>
      </c>
      <c r="BP31" s="76" t="str">
        <f t="shared" si="13"/>
        <v/>
      </c>
      <c r="BQ31" s="76" t="str">
        <f t="shared" si="14"/>
        <v/>
      </c>
      <c r="BR31" s="76" t="str">
        <f t="shared" si="15"/>
        <v/>
      </c>
      <c r="BS31" s="76" t="str">
        <f t="shared" si="16"/>
        <v/>
      </c>
      <c r="BT31" s="76" t="str">
        <f t="shared" si="17"/>
        <v/>
      </c>
      <c r="BU31" s="76" t="str">
        <f t="shared" si="18"/>
        <v/>
      </c>
      <c r="BV31" s="76" t="str">
        <f t="shared" si="19"/>
        <v/>
      </c>
      <c r="BW31" s="76" t="str">
        <f t="shared" si="20"/>
        <v/>
      </c>
      <c r="BX31" s="76" t="str">
        <f t="shared" si="21"/>
        <v/>
      </c>
      <c r="BY31" s="76" t="str">
        <f t="shared" si="22"/>
        <v/>
      </c>
      <c r="BZ31" s="76" t="str">
        <f t="shared" si="23"/>
        <v/>
      </c>
      <c r="CA31" s="76" t="str">
        <f t="shared" si="24"/>
        <v/>
      </c>
      <c r="CB31" s="76" t="str">
        <f t="shared" si="25"/>
        <v/>
      </c>
      <c r="CC31" s="76" t="str">
        <f t="shared" si="26"/>
        <v/>
      </c>
      <c r="CD31" s="76" t="str">
        <f t="shared" si="27"/>
        <v/>
      </c>
      <c r="CE31" s="76" t="str">
        <f t="shared" si="28"/>
        <v/>
      </c>
      <c r="CF31" s="76" t="str">
        <f t="shared" si="29"/>
        <v/>
      </c>
      <c r="CG31" s="76"/>
      <c r="CH31" s="76" t="str">
        <f t="shared" si="30"/>
        <v/>
      </c>
      <c r="CI31" s="76" t="str">
        <f t="shared" si="31"/>
        <v/>
      </c>
      <c r="CJ31" s="76" t="str">
        <f t="shared" si="32"/>
        <v/>
      </c>
      <c r="CK31" s="76" t="str">
        <f t="shared" si="33"/>
        <v/>
      </c>
      <c r="CL31" s="76" t="str">
        <f t="shared" si="34"/>
        <v/>
      </c>
      <c r="CM31" s="76" t="str">
        <f t="shared" si="35"/>
        <v/>
      </c>
      <c r="CN31" s="76" t="str">
        <f t="shared" si="36"/>
        <v/>
      </c>
      <c r="CO31" s="76" t="str">
        <f t="shared" si="37"/>
        <v/>
      </c>
      <c r="CP31" s="76" t="str">
        <f t="shared" si="38"/>
        <v/>
      </c>
      <c r="CQ31" s="76" t="str">
        <f t="shared" si="39"/>
        <v/>
      </c>
      <c r="CR31" s="76" t="str">
        <f t="shared" si="40"/>
        <v/>
      </c>
      <c r="CS31" s="76" t="str">
        <f t="shared" si="41"/>
        <v/>
      </c>
      <c r="CT31" s="76" t="str">
        <f t="shared" si="42"/>
        <v/>
      </c>
      <c r="CU31" s="76" t="str">
        <f t="shared" si="43"/>
        <v/>
      </c>
      <c r="CV31" s="76" t="str">
        <f t="shared" si="44"/>
        <v/>
      </c>
      <c r="CW31" s="76" t="str">
        <f t="shared" si="45"/>
        <v/>
      </c>
      <c r="CX31" s="76" t="str">
        <f t="shared" si="46"/>
        <v/>
      </c>
      <c r="CY31" s="76" t="str">
        <f t="shared" si="47"/>
        <v/>
      </c>
      <c r="CZ31" s="76" t="str">
        <f t="shared" si="48"/>
        <v/>
      </c>
      <c r="DA31" s="76" t="str">
        <f t="shared" si="49"/>
        <v/>
      </c>
      <c r="DB31" s="76" t="str">
        <f t="shared" si="50"/>
        <v/>
      </c>
      <c r="DC31" s="76" t="str">
        <f t="shared" si="51"/>
        <v/>
      </c>
      <c r="DD31" s="76" t="str">
        <f t="shared" si="52"/>
        <v/>
      </c>
      <c r="DE31" s="76" t="str">
        <f t="shared" si="53"/>
        <v/>
      </c>
      <c r="DF31" s="76" t="str">
        <f t="shared" si="54"/>
        <v/>
      </c>
      <c r="DG31" s="76"/>
      <c r="DH31" s="76" t="str">
        <f t="shared" si="1"/>
        <v xml:space="preserve">0 menunjukkan pemahaman dalam </v>
      </c>
      <c r="DI31" s="76"/>
      <c r="DJ31" s="76"/>
      <c r="DK31" s="76" t="str">
        <f t="shared" si="2"/>
        <v xml:space="preserve">0 membutuhkan bimbingan dalam </v>
      </c>
      <c r="DL31" s="76"/>
      <c r="DM31" s="76"/>
      <c r="DN31" s="76"/>
      <c r="DO31" s="76"/>
      <c r="DP31" s="76"/>
      <c r="DQ31" s="76"/>
    </row>
    <row r="32" spans="1:121" ht="19.5" customHeight="1" x14ac:dyDescent="0.35">
      <c r="A32" s="78"/>
      <c r="B32" s="78"/>
      <c r="C32" s="71">
        <v>21</v>
      </c>
      <c r="D32" s="72">
        <f>'DATA SISWA'!D29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85" t="str">
        <f t="shared" si="3"/>
        <v xml:space="preserve">0 menunjukkan pemahaman dalam </v>
      </c>
      <c r="BD32" s="85" t="str">
        <f t="shared" si="4"/>
        <v xml:space="preserve">0 membutuhkan bimbingan dalam </v>
      </c>
      <c r="BE32" s="78"/>
      <c r="BF32" s="78"/>
      <c r="BG32" s="76"/>
      <c r="BH32" s="76" t="str">
        <f t="shared" si="5"/>
        <v/>
      </c>
      <c r="BI32" s="76" t="str">
        <f t="shared" si="6"/>
        <v/>
      </c>
      <c r="BJ32" s="76" t="str">
        <f t="shared" si="7"/>
        <v/>
      </c>
      <c r="BK32" s="76" t="str">
        <f t="shared" si="8"/>
        <v/>
      </c>
      <c r="BL32" s="76" t="str">
        <f t="shared" si="9"/>
        <v/>
      </c>
      <c r="BM32" s="76" t="str">
        <f t="shared" si="10"/>
        <v/>
      </c>
      <c r="BN32" s="76" t="str">
        <f t="shared" si="11"/>
        <v/>
      </c>
      <c r="BO32" s="76" t="str">
        <f t="shared" si="12"/>
        <v/>
      </c>
      <c r="BP32" s="76" t="str">
        <f t="shared" si="13"/>
        <v/>
      </c>
      <c r="BQ32" s="76" t="str">
        <f t="shared" si="14"/>
        <v/>
      </c>
      <c r="BR32" s="76" t="str">
        <f t="shared" si="15"/>
        <v/>
      </c>
      <c r="BS32" s="76" t="str">
        <f t="shared" si="16"/>
        <v/>
      </c>
      <c r="BT32" s="76" t="str">
        <f t="shared" si="17"/>
        <v/>
      </c>
      <c r="BU32" s="76" t="str">
        <f t="shared" si="18"/>
        <v/>
      </c>
      <c r="BV32" s="76" t="str">
        <f t="shared" si="19"/>
        <v/>
      </c>
      <c r="BW32" s="76" t="str">
        <f t="shared" si="20"/>
        <v/>
      </c>
      <c r="BX32" s="76" t="str">
        <f t="shared" si="21"/>
        <v/>
      </c>
      <c r="BY32" s="76" t="str">
        <f t="shared" si="22"/>
        <v/>
      </c>
      <c r="BZ32" s="76" t="str">
        <f t="shared" si="23"/>
        <v/>
      </c>
      <c r="CA32" s="76" t="str">
        <f t="shared" si="24"/>
        <v/>
      </c>
      <c r="CB32" s="76" t="str">
        <f t="shared" si="25"/>
        <v/>
      </c>
      <c r="CC32" s="76" t="str">
        <f t="shared" si="26"/>
        <v/>
      </c>
      <c r="CD32" s="76" t="str">
        <f t="shared" si="27"/>
        <v/>
      </c>
      <c r="CE32" s="76" t="str">
        <f t="shared" si="28"/>
        <v/>
      </c>
      <c r="CF32" s="76" t="str">
        <f t="shared" si="29"/>
        <v/>
      </c>
      <c r="CG32" s="76"/>
      <c r="CH32" s="76" t="str">
        <f t="shared" si="30"/>
        <v/>
      </c>
      <c r="CI32" s="76" t="str">
        <f t="shared" si="31"/>
        <v/>
      </c>
      <c r="CJ32" s="76" t="str">
        <f t="shared" si="32"/>
        <v/>
      </c>
      <c r="CK32" s="76" t="str">
        <f t="shared" si="33"/>
        <v/>
      </c>
      <c r="CL32" s="76" t="str">
        <f t="shared" si="34"/>
        <v/>
      </c>
      <c r="CM32" s="76" t="str">
        <f t="shared" si="35"/>
        <v/>
      </c>
      <c r="CN32" s="76" t="str">
        <f t="shared" si="36"/>
        <v/>
      </c>
      <c r="CO32" s="76" t="str">
        <f t="shared" si="37"/>
        <v/>
      </c>
      <c r="CP32" s="76" t="str">
        <f t="shared" si="38"/>
        <v/>
      </c>
      <c r="CQ32" s="76" t="str">
        <f t="shared" si="39"/>
        <v/>
      </c>
      <c r="CR32" s="76" t="str">
        <f t="shared" si="40"/>
        <v/>
      </c>
      <c r="CS32" s="76" t="str">
        <f t="shared" si="41"/>
        <v/>
      </c>
      <c r="CT32" s="76" t="str">
        <f t="shared" si="42"/>
        <v/>
      </c>
      <c r="CU32" s="76" t="str">
        <f t="shared" si="43"/>
        <v/>
      </c>
      <c r="CV32" s="76" t="str">
        <f t="shared" si="44"/>
        <v/>
      </c>
      <c r="CW32" s="76" t="str">
        <f t="shared" si="45"/>
        <v/>
      </c>
      <c r="CX32" s="76" t="str">
        <f t="shared" si="46"/>
        <v/>
      </c>
      <c r="CY32" s="76" t="str">
        <f t="shared" si="47"/>
        <v/>
      </c>
      <c r="CZ32" s="76" t="str">
        <f t="shared" si="48"/>
        <v/>
      </c>
      <c r="DA32" s="76" t="str">
        <f t="shared" si="49"/>
        <v/>
      </c>
      <c r="DB32" s="76" t="str">
        <f t="shared" si="50"/>
        <v/>
      </c>
      <c r="DC32" s="76" t="str">
        <f t="shared" si="51"/>
        <v/>
      </c>
      <c r="DD32" s="76" t="str">
        <f t="shared" si="52"/>
        <v/>
      </c>
      <c r="DE32" s="76" t="str">
        <f t="shared" si="53"/>
        <v/>
      </c>
      <c r="DF32" s="76" t="str">
        <f t="shared" si="54"/>
        <v/>
      </c>
      <c r="DG32" s="76"/>
      <c r="DH32" s="76" t="str">
        <f t="shared" si="1"/>
        <v xml:space="preserve">0 menunjukkan pemahaman dalam </v>
      </c>
      <c r="DI32" s="76"/>
      <c r="DJ32" s="76"/>
      <c r="DK32" s="76" t="str">
        <f t="shared" si="2"/>
        <v xml:space="preserve">0 membutuhkan bimbingan dalam </v>
      </c>
      <c r="DL32" s="76"/>
      <c r="DM32" s="76"/>
      <c r="DN32" s="76"/>
      <c r="DO32" s="76"/>
      <c r="DP32" s="76"/>
      <c r="DQ32" s="76"/>
    </row>
    <row r="33" spans="1:121" ht="19.5" customHeight="1" x14ac:dyDescent="0.35">
      <c r="A33" s="78"/>
      <c r="B33" s="78"/>
      <c r="C33" s="71">
        <v>22</v>
      </c>
      <c r="D33" s="72">
        <f>'DATA SISWA'!D30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85" t="str">
        <f t="shared" si="3"/>
        <v xml:space="preserve">0 menunjukkan pemahaman dalam </v>
      </c>
      <c r="BD33" s="85" t="str">
        <f t="shared" si="4"/>
        <v xml:space="preserve">0 membutuhkan bimbingan dalam </v>
      </c>
      <c r="BE33" s="78"/>
      <c r="BF33" s="78"/>
      <c r="BG33" s="76"/>
      <c r="BH33" s="76" t="str">
        <f t="shared" si="5"/>
        <v/>
      </c>
      <c r="BI33" s="76" t="str">
        <f t="shared" si="6"/>
        <v/>
      </c>
      <c r="BJ33" s="76" t="str">
        <f t="shared" si="7"/>
        <v/>
      </c>
      <c r="BK33" s="76" t="str">
        <f t="shared" si="8"/>
        <v/>
      </c>
      <c r="BL33" s="76" t="str">
        <f t="shared" si="9"/>
        <v/>
      </c>
      <c r="BM33" s="76" t="str">
        <f t="shared" si="10"/>
        <v/>
      </c>
      <c r="BN33" s="76" t="str">
        <f t="shared" si="11"/>
        <v/>
      </c>
      <c r="BO33" s="76" t="str">
        <f t="shared" si="12"/>
        <v/>
      </c>
      <c r="BP33" s="76" t="str">
        <f t="shared" si="13"/>
        <v/>
      </c>
      <c r="BQ33" s="76" t="str">
        <f t="shared" si="14"/>
        <v/>
      </c>
      <c r="BR33" s="76" t="str">
        <f t="shared" si="15"/>
        <v/>
      </c>
      <c r="BS33" s="76" t="str">
        <f t="shared" si="16"/>
        <v/>
      </c>
      <c r="BT33" s="76" t="str">
        <f t="shared" si="17"/>
        <v/>
      </c>
      <c r="BU33" s="76" t="str">
        <f t="shared" si="18"/>
        <v/>
      </c>
      <c r="BV33" s="76" t="str">
        <f t="shared" si="19"/>
        <v/>
      </c>
      <c r="BW33" s="76" t="str">
        <f t="shared" si="20"/>
        <v/>
      </c>
      <c r="BX33" s="76" t="str">
        <f t="shared" si="21"/>
        <v/>
      </c>
      <c r="BY33" s="76" t="str">
        <f t="shared" si="22"/>
        <v/>
      </c>
      <c r="BZ33" s="76" t="str">
        <f t="shared" si="23"/>
        <v/>
      </c>
      <c r="CA33" s="76" t="str">
        <f t="shared" si="24"/>
        <v/>
      </c>
      <c r="CB33" s="76" t="str">
        <f t="shared" si="25"/>
        <v/>
      </c>
      <c r="CC33" s="76" t="str">
        <f t="shared" si="26"/>
        <v/>
      </c>
      <c r="CD33" s="76" t="str">
        <f t="shared" si="27"/>
        <v/>
      </c>
      <c r="CE33" s="76" t="str">
        <f t="shared" si="28"/>
        <v/>
      </c>
      <c r="CF33" s="76" t="str">
        <f t="shared" si="29"/>
        <v/>
      </c>
      <c r="CG33" s="76"/>
      <c r="CH33" s="76" t="str">
        <f t="shared" si="30"/>
        <v/>
      </c>
      <c r="CI33" s="76" t="str">
        <f t="shared" si="31"/>
        <v/>
      </c>
      <c r="CJ33" s="76" t="str">
        <f t="shared" si="32"/>
        <v/>
      </c>
      <c r="CK33" s="76" t="str">
        <f t="shared" si="33"/>
        <v/>
      </c>
      <c r="CL33" s="76" t="str">
        <f t="shared" si="34"/>
        <v/>
      </c>
      <c r="CM33" s="76" t="str">
        <f t="shared" si="35"/>
        <v/>
      </c>
      <c r="CN33" s="76" t="str">
        <f t="shared" si="36"/>
        <v/>
      </c>
      <c r="CO33" s="76" t="str">
        <f t="shared" si="37"/>
        <v/>
      </c>
      <c r="CP33" s="76" t="str">
        <f t="shared" si="38"/>
        <v/>
      </c>
      <c r="CQ33" s="76" t="str">
        <f t="shared" si="39"/>
        <v/>
      </c>
      <c r="CR33" s="76" t="str">
        <f t="shared" si="40"/>
        <v/>
      </c>
      <c r="CS33" s="76" t="str">
        <f t="shared" si="41"/>
        <v/>
      </c>
      <c r="CT33" s="76" t="str">
        <f t="shared" si="42"/>
        <v/>
      </c>
      <c r="CU33" s="76" t="str">
        <f t="shared" si="43"/>
        <v/>
      </c>
      <c r="CV33" s="76" t="str">
        <f t="shared" si="44"/>
        <v/>
      </c>
      <c r="CW33" s="76" t="str">
        <f t="shared" si="45"/>
        <v/>
      </c>
      <c r="CX33" s="76" t="str">
        <f t="shared" si="46"/>
        <v/>
      </c>
      <c r="CY33" s="76" t="str">
        <f t="shared" si="47"/>
        <v/>
      </c>
      <c r="CZ33" s="76" t="str">
        <f t="shared" si="48"/>
        <v/>
      </c>
      <c r="DA33" s="76" t="str">
        <f t="shared" si="49"/>
        <v/>
      </c>
      <c r="DB33" s="76" t="str">
        <f t="shared" si="50"/>
        <v/>
      </c>
      <c r="DC33" s="76" t="str">
        <f t="shared" si="51"/>
        <v/>
      </c>
      <c r="DD33" s="76" t="str">
        <f t="shared" si="52"/>
        <v/>
      </c>
      <c r="DE33" s="76" t="str">
        <f t="shared" si="53"/>
        <v/>
      </c>
      <c r="DF33" s="76" t="str">
        <f t="shared" si="54"/>
        <v/>
      </c>
      <c r="DG33" s="76"/>
      <c r="DH33" s="76" t="str">
        <f t="shared" si="1"/>
        <v xml:space="preserve">0 menunjukkan pemahaman dalam </v>
      </c>
      <c r="DI33" s="76"/>
      <c r="DJ33" s="76"/>
      <c r="DK33" s="76" t="str">
        <f t="shared" si="2"/>
        <v xml:space="preserve">0 membutuhkan bimbingan dalam </v>
      </c>
      <c r="DL33" s="76"/>
      <c r="DM33" s="76"/>
      <c r="DN33" s="76"/>
      <c r="DO33" s="76"/>
      <c r="DP33" s="76"/>
      <c r="DQ33" s="76"/>
    </row>
    <row r="34" spans="1:121" ht="19.5" customHeight="1" x14ac:dyDescent="0.35">
      <c r="A34" s="78"/>
      <c r="B34" s="78"/>
      <c r="C34" s="71">
        <v>23</v>
      </c>
      <c r="D34" s="72">
        <f>'DATA SISWA'!D31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85" t="str">
        <f t="shared" si="3"/>
        <v xml:space="preserve">0 menunjukkan pemahaman dalam </v>
      </c>
      <c r="BD34" s="85" t="str">
        <f t="shared" si="4"/>
        <v xml:space="preserve">0 membutuhkan bimbingan dalam </v>
      </c>
      <c r="BE34" s="78"/>
      <c r="BF34" s="78"/>
      <c r="BG34" s="76"/>
      <c r="BH34" s="76" t="str">
        <f t="shared" si="5"/>
        <v/>
      </c>
      <c r="BI34" s="76" t="str">
        <f t="shared" si="6"/>
        <v/>
      </c>
      <c r="BJ34" s="76" t="str">
        <f t="shared" si="7"/>
        <v/>
      </c>
      <c r="BK34" s="76" t="str">
        <f t="shared" si="8"/>
        <v/>
      </c>
      <c r="BL34" s="76" t="str">
        <f t="shared" si="9"/>
        <v/>
      </c>
      <c r="BM34" s="76" t="str">
        <f t="shared" si="10"/>
        <v/>
      </c>
      <c r="BN34" s="76" t="str">
        <f t="shared" si="11"/>
        <v/>
      </c>
      <c r="BO34" s="76" t="str">
        <f t="shared" si="12"/>
        <v/>
      </c>
      <c r="BP34" s="76" t="str">
        <f t="shared" si="13"/>
        <v/>
      </c>
      <c r="BQ34" s="76" t="str">
        <f t="shared" si="14"/>
        <v/>
      </c>
      <c r="BR34" s="76" t="str">
        <f t="shared" si="15"/>
        <v/>
      </c>
      <c r="BS34" s="76" t="str">
        <f t="shared" si="16"/>
        <v/>
      </c>
      <c r="BT34" s="76" t="str">
        <f t="shared" si="17"/>
        <v/>
      </c>
      <c r="BU34" s="76" t="str">
        <f t="shared" si="18"/>
        <v/>
      </c>
      <c r="BV34" s="76" t="str">
        <f t="shared" si="19"/>
        <v/>
      </c>
      <c r="BW34" s="76" t="str">
        <f t="shared" si="20"/>
        <v/>
      </c>
      <c r="BX34" s="76" t="str">
        <f t="shared" si="21"/>
        <v/>
      </c>
      <c r="BY34" s="76" t="str">
        <f t="shared" si="22"/>
        <v/>
      </c>
      <c r="BZ34" s="76" t="str">
        <f t="shared" si="23"/>
        <v/>
      </c>
      <c r="CA34" s="76" t="str">
        <f t="shared" si="24"/>
        <v/>
      </c>
      <c r="CB34" s="76" t="str">
        <f t="shared" si="25"/>
        <v/>
      </c>
      <c r="CC34" s="76" t="str">
        <f t="shared" si="26"/>
        <v/>
      </c>
      <c r="CD34" s="76" t="str">
        <f t="shared" si="27"/>
        <v/>
      </c>
      <c r="CE34" s="76" t="str">
        <f t="shared" si="28"/>
        <v/>
      </c>
      <c r="CF34" s="76" t="str">
        <f t="shared" si="29"/>
        <v/>
      </c>
      <c r="CG34" s="76"/>
      <c r="CH34" s="76" t="str">
        <f t="shared" si="30"/>
        <v/>
      </c>
      <c r="CI34" s="76" t="str">
        <f t="shared" si="31"/>
        <v/>
      </c>
      <c r="CJ34" s="76" t="str">
        <f t="shared" si="32"/>
        <v/>
      </c>
      <c r="CK34" s="76" t="str">
        <f t="shared" si="33"/>
        <v/>
      </c>
      <c r="CL34" s="76" t="str">
        <f t="shared" si="34"/>
        <v/>
      </c>
      <c r="CM34" s="76" t="str">
        <f t="shared" si="35"/>
        <v/>
      </c>
      <c r="CN34" s="76" t="str">
        <f t="shared" si="36"/>
        <v/>
      </c>
      <c r="CO34" s="76" t="str">
        <f t="shared" si="37"/>
        <v/>
      </c>
      <c r="CP34" s="76" t="str">
        <f t="shared" si="38"/>
        <v/>
      </c>
      <c r="CQ34" s="76" t="str">
        <f t="shared" si="39"/>
        <v/>
      </c>
      <c r="CR34" s="76" t="str">
        <f t="shared" si="40"/>
        <v/>
      </c>
      <c r="CS34" s="76" t="str">
        <f t="shared" si="41"/>
        <v/>
      </c>
      <c r="CT34" s="76" t="str">
        <f t="shared" si="42"/>
        <v/>
      </c>
      <c r="CU34" s="76" t="str">
        <f t="shared" si="43"/>
        <v/>
      </c>
      <c r="CV34" s="76" t="str">
        <f t="shared" si="44"/>
        <v/>
      </c>
      <c r="CW34" s="76" t="str">
        <f t="shared" si="45"/>
        <v/>
      </c>
      <c r="CX34" s="76" t="str">
        <f t="shared" si="46"/>
        <v/>
      </c>
      <c r="CY34" s="76" t="str">
        <f t="shared" si="47"/>
        <v/>
      </c>
      <c r="CZ34" s="76" t="str">
        <f t="shared" si="48"/>
        <v/>
      </c>
      <c r="DA34" s="76" t="str">
        <f t="shared" si="49"/>
        <v/>
      </c>
      <c r="DB34" s="76" t="str">
        <f t="shared" si="50"/>
        <v/>
      </c>
      <c r="DC34" s="76" t="str">
        <f t="shared" si="51"/>
        <v/>
      </c>
      <c r="DD34" s="76" t="str">
        <f t="shared" si="52"/>
        <v/>
      </c>
      <c r="DE34" s="76" t="str">
        <f t="shared" si="53"/>
        <v/>
      </c>
      <c r="DF34" s="76" t="str">
        <f t="shared" si="54"/>
        <v/>
      </c>
      <c r="DG34" s="76"/>
      <c r="DH34" s="76" t="str">
        <f t="shared" si="1"/>
        <v xml:space="preserve">0 menunjukkan pemahaman dalam </v>
      </c>
      <c r="DI34" s="76"/>
      <c r="DJ34" s="76"/>
      <c r="DK34" s="76" t="str">
        <f t="shared" si="2"/>
        <v xml:space="preserve">0 membutuhkan bimbingan dalam </v>
      </c>
      <c r="DL34" s="76"/>
      <c r="DM34" s="76"/>
      <c r="DN34" s="76"/>
      <c r="DO34" s="76"/>
      <c r="DP34" s="76"/>
      <c r="DQ34" s="76"/>
    </row>
    <row r="35" spans="1:121" ht="19.5" customHeight="1" x14ac:dyDescent="0.35">
      <c r="A35" s="78"/>
      <c r="B35" s="78"/>
      <c r="C35" s="71">
        <v>24</v>
      </c>
      <c r="D35" s="72">
        <f>'DATA SISWA'!D32</f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85" t="str">
        <f t="shared" si="3"/>
        <v xml:space="preserve">0 menunjukkan pemahaman dalam </v>
      </c>
      <c r="BD35" s="85" t="str">
        <f t="shared" si="4"/>
        <v xml:space="preserve">0 membutuhkan bimbingan dalam </v>
      </c>
      <c r="BE35" s="78"/>
      <c r="BF35" s="78"/>
      <c r="BG35" s="76"/>
      <c r="BH35" s="76" t="str">
        <f t="shared" si="5"/>
        <v/>
      </c>
      <c r="BI35" s="76" t="str">
        <f t="shared" si="6"/>
        <v/>
      </c>
      <c r="BJ35" s="76" t="str">
        <f t="shared" si="7"/>
        <v/>
      </c>
      <c r="BK35" s="76" t="str">
        <f t="shared" si="8"/>
        <v/>
      </c>
      <c r="BL35" s="76" t="str">
        <f t="shared" si="9"/>
        <v/>
      </c>
      <c r="BM35" s="76" t="str">
        <f t="shared" si="10"/>
        <v/>
      </c>
      <c r="BN35" s="76" t="str">
        <f t="shared" si="11"/>
        <v/>
      </c>
      <c r="BO35" s="76" t="str">
        <f t="shared" si="12"/>
        <v/>
      </c>
      <c r="BP35" s="76" t="str">
        <f t="shared" si="13"/>
        <v/>
      </c>
      <c r="BQ35" s="76" t="str">
        <f t="shared" si="14"/>
        <v/>
      </c>
      <c r="BR35" s="76" t="str">
        <f t="shared" si="15"/>
        <v/>
      </c>
      <c r="BS35" s="76" t="str">
        <f t="shared" si="16"/>
        <v/>
      </c>
      <c r="BT35" s="76" t="str">
        <f t="shared" si="17"/>
        <v/>
      </c>
      <c r="BU35" s="76" t="str">
        <f t="shared" si="18"/>
        <v/>
      </c>
      <c r="BV35" s="76" t="str">
        <f t="shared" si="19"/>
        <v/>
      </c>
      <c r="BW35" s="76" t="str">
        <f t="shared" si="20"/>
        <v/>
      </c>
      <c r="BX35" s="76" t="str">
        <f t="shared" si="21"/>
        <v/>
      </c>
      <c r="BY35" s="76" t="str">
        <f t="shared" si="22"/>
        <v/>
      </c>
      <c r="BZ35" s="76" t="str">
        <f t="shared" si="23"/>
        <v/>
      </c>
      <c r="CA35" s="76" t="str">
        <f t="shared" si="24"/>
        <v/>
      </c>
      <c r="CB35" s="76" t="str">
        <f t="shared" si="25"/>
        <v/>
      </c>
      <c r="CC35" s="76" t="str">
        <f t="shared" si="26"/>
        <v/>
      </c>
      <c r="CD35" s="76" t="str">
        <f t="shared" si="27"/>
        <v/>
      </c>
      <c r="CE35" s="76" t="str">
        <f t="shared" si="28"/>
        <v/>
      </c>
      <c r="CF35" s="76" t="str">
        <f t="shared" si="29"/>
        <v/>
      </c>
      <c r="CG35" s="76"/>
      <c r="CH35" s="76" t="str">
        <f t="shared" si="30"/>
        <v/>
      </c>
      <c r="CI35" s="76" t="str">
        <f t="shared" si="31"/>
        <v/>
      </c>
      <c r="CJ35" s="76" t="str">
        <f t="shared" si="32"/>
        <v/>
      </c>
      <c r="CK35" s="76" t="str">
        <f t="shared" si="33"/>
        <v/>
      </c>
      <c r="CL35" s="76" t="str">
        <f t="shared" si="34"/>
        <v/>
      </c>
      <c r="CM35" s="76" t="str">
        <f t="shared" si="35"/>
        <v/>
      </c>
      <c r="CN35" s="76" t="str">
        <f t="shared" si="36"/>
        <v/>
      </c>
      <c r="CO35" s="76" t="str">
        <f t="shared" si="37"/>
        <v/>
      </c>
      <c r="CP35" s="76" t="str">
        <f t="shared" si="38"/>
        <v/>
      </c>
      <c r="CQ35" s="76" t="str">
        <f t="shared" si="39"/>
        <v/>
      </c>
      <c r="CR35" s="76" t="str">
        <f t="shared" si="40"/>
        <v/>
      </c>
      <c r="CS35" s="76" t="str">
        <f t="shared" si="41"/>
        <v/>
      </c>
      <c r="CT35" s="76" t="str">
        <f t="shared" si="42"/>
        <v/>
      </c>
      <c r="CU35" s="76" t="str">
        <f t="shared" si="43"/>
        <v/>
      </c>
      <c r="CV35" s="76" t="str">
        <f t="shared" si="44"/>
        <v/>
      </c>
      <c r="CW35" s="76" t="str">
        <f t="shared" si="45"/>
        <v/>
      </c>
      <c r="CX35" s="76" t="str">
        <f t="shared" si="46"/>
        <v/>
      </c>
      <c r="CY35" s="76" t="str">
        <f t="shared" si="47"/>
        <v/>
      </c>
      <c r="CZ35" s="76" t="str">
        <f t="shared" si="48"/>
        <v/>
      </c>
      <c r="DA35" s="76" t="str">
        <f t="shared" si="49"/>
        <v/>
      </c>
      <c r="DB35" s="76" t="str">
        <f t="shared" si="50"/>
        <v/>
      </c>
      <c r="DC35" s="76" t="str">
        <f t="shared" si="51"/>
        <v/>
      </c>
      <c r="DD35" s="76" t="str">
        <f t="shared" si="52"/>
        <v/>
      </c>
      <c r="DE35" s="76" t="str">
        <f t="shared" si="53"/>
        <v/>
      </c>
      <c r="DF35" s="76" t="str">
        <f t="shared" si="54"/>
        <v/>
      </c>
      <c r="DG35" s="76"/>
      <c r="DH35" s="76" t="str">
        <f t="shared" si="1"/>
        <v xml:space="preserve">0 menunjukkan pemahaman dalam </v>
      </c>
      <c r="DI35" s="76"/>
      <c r="DJ35" s="76"/>
      <c r="DK35" s="76" t="str">
        <f t="shared" si="2"/>
        <v xml:space="preserve">0 membutuhkan bimbingan dalam </v>
      </c>
      <c r="DL35" s="76"/>
      <c r="DM35" s="76"/>
      <c r="DN35" s="76"/>
      <c r="DO35" s="76"/>
      <c r="DP35" s="76"/>
      <c r="DQ35" s="76"/>
    </row>
    <row r="36" spans="1:121" ht="19.5" customHeight="1" x14ac:dyDescent="0.35">
      <c r="A36" s="78"/>
      <c r="B36" s="78"/>
      <c r="C36" s="71">
        <v>25</v>
      </c>
      <c r="D36" s="72">
        <f>'DATA SISWA'!D33</f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85" t="str">
        <f t="shared" si="3"/>
        <v xml:space="preserve">0 menunjukkan pemahaman dalam </v>
      </c>
      <c r="BD36" s="85" t="str">
        <f t="shared" si="4"/>
        <v xml:space="preserve">0 membutuhkan bimbingan dalam </v>
      </c>
      <c r="BE36" s="78"/>
      <c r="BF36" s="78"/>
      <c r="BG36" s="76"/>
      <c r="BH36" s="76" t="str">
        <f t="shared" si="5"/>
        <v/>
      </c>
      <c r="BI36" s="76" t="str">
        <f t="shared" si="6"/>
        <v/>
      </c>
      <c r="BJ36" s="76" t="str">
        <f t="shared" si="7"/>
        <v/>
      </c>
      <c r="BK36" s="76" t="str">
        <f t="shared" si="8"/>
        <v/>
      </c>
      <c r="BL36" s="76" t="str">
        <f t="shared" si="9"/>
        <v/>
      </c>
      <c r="BM36" s="76" t="str">
        <f t="shared" si="10"/>
        <v/>
      </c>
      <c r="BN36" s="76" t="str">
        <f t="shared" si="11"/>
        <v/>
      </c>
      <c r="BO36" s="76" t="str">
        <f t="shared" si="12"/>
        <v/>
      </c>
      <c r="BP36" s="76" t="str">
        <f t="shared" si="13"/>
        <v/>
      </c>
      <c r="BQ36" s="76" t="str">
        <f t="shared" si="14"/>
        <v/>
      </c>
      <c r="BR36" s="76" t="str">
        <f t="shared" si="15"/>
        <v/>
      </c>
      <c r="BS36" s="76" t="str">
        <f t="shared" si="16"/>
        <v/>
      </c>
      <c r="BT36" s="76" t="str">
        <f t="shared" si="17"/>
        <v/>
      </c>
      <c r="BU36" s="76" t="str">
        <f t="shared" si="18"/>
        <v/>
      </c>
      <c r="BV36" s="76" t="str">
        <f t="shared" si="19"/>
        <v/>
      </c>
      <c r="BW36" s="76" t="str">
        <f t="shared" si="20"/>
        <v/>
      </c>
      <c r="BX36" s="76" t="str">
        <f t="shared" si="21"/>
        <v/>
      </c>
      <c r="BY36" s="76" t="str">
        <f t="shared" si="22"/>
        <v/>
      </c>
      <c r="BZ36" s="76" t="str">
        <f t="shared" si="23"/>
        <v/>
      </c>
      <c r="CA36" s="76" t="str">
        <f t="shared" si="24"/>
        <v/>
      </c>
      <c r="CB36" s="76" t="str">
        <f t="shared" si="25"/>
        <v/>
      </c>
      <c r="CC36" s="76" t="str">
        <f t="shared" si="26"/>
        <v/>
      </c>
      <c r="CD36" s="76" t="str">
        <f t="shared" si="27"/>
        <v/>
      </c>
      <c r="CE36" s="76" t="str">
        <f t="shared" si="28"/>
        <v/>
      </c>
      <c r="CF36" s="76" t="str">
        <f t="shared" si="29"/>
        <v/>
      </c>
      <c r="CG36" s="76"/>
      <c r="CH36" s="76" t="str">
        <f t="shared" si="30"/>
        <v/>
      </c>
      <c r="CI36" s="76" t="str">
        <f t="shared" si="31"/>
        <v/>
      </c>
      <c r="CJ36" s="76" t="str">
        <f t="shared" si="32"/>
        <v/>
      </c>
      <c r="CK36" s="76" t="str">
        <f t="shared" si="33"/>
        <v/>
      </c>
      <c r="CL36" s="76" t="str">
        <f t="shared" si="34"/>
        <v/>
      </c>
      <c r="CM36" s="76" t="str">
        <f t="shared" si="35"/>
        <v/>
      </c>
      <c r="CN36" s="76" t="str">
        <f t="shared" si="36"/>
        <v/>
      </c>
      <c r="CO36" s="76" t="str">
        <f t="shared" si="37"/>
        <v/>
      </c>
      <c r="CP36" s="76" t="str">
        <f t="shared" si="38"/>
        <v/>
      </c>
      <c r="CQ36" s="76" t="str">
        <f t="shared" si="39"/>
        <v/>
      </c>
      <c r="CR36" s="76" t="str">
        <f t="shared" si="40"/>
        <v/>
      </c>
      <c r="CS36" s="76" t="str">
        <f t="shared" si="41"/>
        <v/>
      </c>
      <c r="CT36" s="76" t="str">
        <f t="shared" si="42"/>
        <v/>
      </c>
      <c r="CU36" s="76" t="str">
        <f t="shared" si="43"/>
        <v/>
      </c>
      <c r="CV36" s="76" t="str">
        <f t="shared" si="44"/>
        <v/>
      </c>
      <c r="CW36" s="76" t="str">
        <f t="shared" si="45"/>
        <v/>
      </c>
      <c r="CX36" s="76" t="str">
        <f t="shared" si="46"/>
        <v/>
      </c>
      <c r="CY36" s="76" t="str">
        <f t="shared" si="47"/>
        <v/>
      </c>
      <c r="CZ36" s="76" t="str">
        <f t="shared" si="48"/>
        <v/>
      </c>
      <c r="DA36" s="76" t="str">
        <f t="shared" si="49"/>
        <v/>
      </c>
      <c r="DB36" s="76" t="str">
        <f t="shared" si="50"/>
        <v/>
      </c>
      <c r="DC36" s="76" t="str">
        <f t="shared" si="51"/>
        <v/>
      </c>
      <c r="DD36" s="76" t="str">
        <f t="shared" si="52"/>
        <v/>
      </c>
      <c r="DE36" s="76" t="str">
        <f t="shared" si="53"/>
        <v/>
      </c>
      <c r="DF36" s="76" t="str">
        <f t="shared" si="54"/>
        <v/>
      </c>
      <c r="DG36" s="76"/>
      <c r="DH36" s="76" t="str">
        <f t="shared" si="1"/>
        <v xml:space="preserve">0 menunjukkan pemahaman dalam </v>
      </c>
      <c r="DI36" s="76"/>
      <c r="DJ36" s="76"/>
      <c r="DK36" s="76" t="str">
        <f t="shared" si="2"/>
        <v xml:space="preserve">0 membutuhkan bimbingan dalam </v>
      </c>
      <c r="DL36" s="76"/>
      <c r="DM36" s="76"/>
      <c r="DN36" s="76"/>
      <c r="DO36" s="76"/>
      <c r="DP36" s="76"/>
      <c r="DQ36" s="76"/>
    </row>
    <row r="37" spans="1:121" ht="19.5" customHeight="1" x14ac:dyDescent="0.35">
      <c r="A37" s="78"/>
      <c r="B37" s="78"/>
      <c r="C37" s="71">
        <v>26</v>
      </c>
      <c r="D37" s="72">
        <f>'DATA SISWA'!D34</f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85" t="str">
        <f t="shared" si="3"/>
        <v xml:space="preserve">0 menunjukkan pemahaman dalam </v>
      </c>
      <c r="BD37" s="85" t="str">
        <f t="shared" si="4"/>
        <v xml:space="preserve">0 membutuhkan bimbingan dalam </v>
      </c>
      <c r="BE37" s="78"/>
      <c r="BF37" s="78"/>
      <c r="BG37" s="76"/>
      <c r="BH37" s="76" t="str">
        <f t="shared" si="5"/>
        <v/>
      </c>
      <c r="BI37" s="76" t="str">
        <f t="shared" si="6"/>
        <v/>
      </c>
      <c r="BJ37" s="76" t="str">
        <f t="shared" si="7"/>
        <v/>
      </c>
      <c r="BK37" s="76" t="str">
        <f t="shared" si="8"/>
        <v/>
      </c>
      <c r="BL37" s="76" t="str">
        <f t="shared" si="9"/>
        <v/>
      </c>
      <c r="BM37" s="76" t="str">
        <f t="shared" si="10"/>
        <v/>
      </c>
      <c r="BN37" s="76" t="str">
        <f t="shared" si="11"/>
        <v/>
      </c>
      <c r="BO37" s="76" t="str">
        <f t="shared" si="12"/>
        <v/>
      </c>
      <c r="BP37" s="76" t="str">
        <f t="shared" si="13"/>
        <v/>
      </c>
      <c r="BQ37" s="76" t="str">
        <f t="shared" si="14"/>
        <v/>
      </c>
      <c r="BR37" s="76" t="str">
        <f t="shared" si="15"/>
        <v/>
      </c>
      <c r="BS37" s="76" t="str">
        <f t="shared" si="16"/>
        <v/>
      </c>
      <c r="BT37" s="76" t="str">
        <f t="shared" si="17"/>
        <v/>
      </c>
      <c r="BU37" s="76" t="str">
        <f t="shared" si="18"/>
        <v/>
      </c>
      <c r="BV37" s="76" t="str">
        <f t="shared" si="19"/>
        <v/>
      </c>
      <c r="BW37" s="76" t="str">
        <f t="shared" si="20"/>
        <v/>
      </c>
      <c r="BX37" s="76" t="str">
        <f t="shared" si="21"/>
        <v/>
      </c>
      <c r="BY37" s="76" t="str">
        <f t="shared" si="22"/>
        <v/>
      </c>
      <c r="BZ37" s="76" t="str">
        <f t="shared" si="23"/>
        <v/>
      </c>
      <c r="CA37" s="76" t="str">
        <f t="shared" si="24"/>
        <v/>
      </c>
      <c r="CB37" s="76" t="str">
        <f t="shared" si="25"/>
        <v/>
      </c>
      <c r="CC37" s="76" t="str">
        <f t="shared" si="26"/>
        <v/>
      </c>
      <c r="CD37" s="76" t="str">
        <f t="shared" si="27"/>
        <v/>
      </c>
      <c r="CE37" s="76" t="str">
        <f t="shared" si="28"/>
        <v/>
      </c>
      <c r="CF37" s="76" t="str">
        <f t="shared" si="29"/>
        <v/>
      </c>
      <c r="CG37" s="76"/>
      <c r="CH37" s="76" t="str">
        <f t="shared" si="30"/>
        <v/>
      </c>
      <c r="CI37" s="76" t="str">
        <f t="shared" si="31"/>
        <v/>
      </c>
      <c r="CJ37" s="76" t="str">
        <f t="shared" si="32"/>
        <v/>
      </c>
      <c r="CK37" s="76" t="str">
        <f t="shared" si="33"/>
        <v/>
      </c>
      <c r="CL37" s="76" t="str">
        <f t="shared" si="34"/>
        <v/>
      </c>
      <c r="CM37" s="76" t="str">
        <f t="shared" si="35"/>
        <v/>
      </c>
      <c r="CN37" s="76" t="str">
        <f t="shared" si="36"/>
        <v/>
      </c>
      <c r="CO37" s="76" t="str">
        <f t="shared" si="37"/>
        <v/>
      </c>
      <c r="CP37" s="76" t="str">
        <f t="shared" si="38"/>
        <v/>
      </c>
      <c r="CQ37" s="76" t="str">
        <f t="shared" si="39"/>
        <v/>
      </c>
      <c r="CR37" s="76" t="str">
        <f t="shared" si="40"/>
        <v/>
      </c>
      <c r="CS37" s="76" t="str">
        <f t="shared" si="41"/>
        <v/>
      </c>
      <c r="CT37" s="76" t="str">
        <f t="shared" si="42"/>
        <v/>
      </c>
      <c r="CU37" s="76" t="str">
        <f t="shared" si="43"/>
        <v/>
      </c>
      <c r="CV37" s="76" t="str">
        <f t="shared" si="44"/>
        <v/>
      </c>
      <c r="CW37" s="76" t="str">
        <f t="shared" si="45"/>
        <v/>
      </c>
      <c r="CX37" s="76" t="str">
        <f t="shared" si="46"/>
        <v/>
      </c>
      <c r="CY37" s="76" t="str">
        <f t="shared" si="47"/>
        <v/>
      </c>
      <c r="CZ37" s="76" t="str">
        <f t="shared" si="48"/>
        <v/>
      </c>
      <c r="DA37" s="76" t="str">
        <f t="shared" si="49"/>
        <v/>
      </c>
      <c r="DB37" s="76" t="str">
        <f t="shared" si="50"/>
        <v/>
      </c>
      <c r="DC37" s="76" t="str">
        <f t="shared" si="51"/>
        <v/>
      </c>
      <c r="DD37" s="76" t="str">
        <f t="shared" si="52"/>
        <v/>
      </c>
      <c r="DE37" s="76" t="str">
        <f t="shared" si="53"/>
        <v/>
      </c>
      <c r="DF37" s="76" t="str">
        <f t="shared" si="54"/>
        <v/>
      </c>
      <c r="DG37" s="76"/>
      <c r="DH37" s="76" t="str">
        <f t="shared" si="1"/>
        <v xml:space="preserve">0 menunjukkan pemahaman dalam </v>
      </c>
      <c r="DI37" s="76"/>
      <c r="DJ37" s="76"/>
      <c r="DK37" s="76" t="str">
        <f t="shared" si="2"/>
        <v xml:space="preserve">0 membutuhkan bimbingan dalam </v>
      </c>
      <c r="DL37" s="76"/>
      <c r="DM37" s="76"/>
      <c r="DN37" s="76"/>
      <c r="DO37" s="76"/>
      <c r="DP37" s="76"/>
      <c r="DQ37" s="76"/>
    </row>
    <row r="38" spans="1:121" ht="19.5" customHeight="1" x14ac:dyDescent="0.35">
      <c r="A38" s="78"/>
      <c r="B38" s="78"/>
      <c r="C38" s="71">
        <v>27</v>
      </c>
      <c r="D38" s="72">
        <f>'DATA SISWA'!D35</f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85" t="str">
        <f t="shared" si="3"/>
        <v xml:space="preserve">0 menunjukkan pemahaman dalam </v>
      </c>
      <c r="BD38" s="85" t="str">
        <f t="shared" si="4"/>
        <v xml:space="preserve">0 membutuhkan bimbingan dalam </v>
      </c>
      <c r="BE38" s="78"/>
      <c r="BF38" s="78"/>
      <c r="BG38" s="76"/>
      <c r="BH38" s="76" t="str">
        <f t="shared" si="5"/>
        <v/>
      </c>
      <c r="BI38" s="76" t="str">
        <f t="shared" si="6"/>
        <v/>
      </c>
      <c r="BJ38" s="76" t="str">
        <f t="shared" si="7"/>
        <v/>
      </c>
      <c r="BK38" s="76" t="str">
        <f t="shared" si="8"/>
        <v/>
      </c>
      <c r="BL38" s="76" t="str">
        <f t="shared" si="9"/>
        <v/>
      </c>
      <c r="BM38" s="76" t="str">
        <f t="shared" si="10"/>
        <v/>
      </c>
      <c r="BN38" s="76" t="str">
        <f t="shared" si="11"/>
        <v/>
      </c>
      <c r="BO38" s="76" t="str">
        <f t="shared" si="12"/>
        <v/>
      </c>
      <c r="BP38" s="76" t="str">
        <f t="shared" si="13"/>
        <v/>
      </c>
      <c r="BQ38" s="76" t="str">
        <f t="shared" si="14"/>
        <v/>
      </c>
      <c r="BR38" s="76" t="str">
        <f t="shared" si="15"/>
        <v/>
      </c>
      <c r="BS38" s="76" t="str">
        <f t="shared" si="16"/>
        <v/>
      </c>
      <c r="BT38" s="76" t="str">
        <f t="shared" si="17"/>
        <v/>
      </c>
      <c r="BU38" s="76" t="str">
        <f t="shared" si="18"/>
        <v/>
      </c>
      <c r="BV38" s="76" t="str">
        <f t="shared" si="19"/>
        <v/>
      </c>
      <c r="BW38" s="76" t="str">
        <f t="shared" si="20"/>
        <v/>
      </c>
      <c r="BX38" s="76" t="str">
        <f t="shared" si="21"/>
        <v/>
      </c>
      <c r="BY38" s="76" t="str">
        <f t="shared" si="22"/>
        <v/>
      </c>
      <c r="BZ38" s="76" t="str">
        <f t="shared" si="23"/>
        <v/>
      </c>
      <c r="CA38" s="76" t="str">
        <f t="shared" si="24"/>
        <v/>
      </c>
      <c r="CB38" s="76" t="str">
        <f t="shared" si="25"/>
        <v/>
      </c>
      <c r="CC38" s="76" t="str">
        <f t="shared" si="26"/>
        <v/>
      </c>
      <c r="CD38" s="76" t="str">
        <f t="shared" si="27"/>
        <v/>
      </c>
      <c r="CE38" s="76" t="str">
        <f t="shared" si="28"/>
        <v/>
      </c>
      <c r="CF38" s="76" t="str">
        <f t="shared" si="29"/>
        <v/>
      </c>
      <c r="CG38" s="76"/>
      <c r="CH38" s="76" t="str">
        <f t="shared" si="30"/>
        <v/>
      </c>
      <c r="CI38" s="76" t="str">
        <f t="shared" si="31"/>
        <v/>
      </c>
      <c r="CJ38" s="76" t="str">
        <f t="shared" si="32"/>
        <v/>
      </c>
      <c r="CK38" s="76" t="str">
        <f t="shared" si="33"/>
        <v/>
      </c>
      <c r="CL38" s="76" t="str">
        <f t="shared" si="34"/>
        <v/>
      </c>
      <c r="CM38" s="76" t="str">
        <f t="shared" si="35"/>
        <v/>
      </c>
      <c r="CN38" s="76" t="str">
        <f t="shared" si="36"/>
        <v/>
      </c>
      <c r="CO38" s="76" t="str">
        <f t="shared" si="37"/>
        <v/>
      </c>
      <c r="CP38" s="76" t="str">
        <f t="shared" si="38"/>
        <v/>
      </c>
      <c r="CQ38" s="76" t="str">
        <f t="shared" si="39"/>
        <v/>
      </c>
      <c r="CR38" s="76" t="str">
        <f t="shared" si="40"/>
        <v/>
      </c>
      <c r="CS38" s="76" t="str">
        <f t="shared" si="41"/>
        <v/>
      </c>
      <c r="CT38" s="76" t="str">
        <f t="shared" si="42"/>
        <v/>
      </c>
      <c r="CU38" s="76" t="str">
        <f t="shared" si="43"/>
        <v/>
      </c>
      <c r="CV38" s="76" t="str">
        <f t="shared" si="44"/>
        <v/>
      </c>
      <c r="CW38" s="76" t="str">
        <f t="shared" si="45"/>
        <v/>
      </c>
      <c r="CX38" s="76" t="str">
        <f t="shared" si="46"/>
        <v/>
      </c>
      <c r="CY38" s="76" t="str">
        <f t="shared" si="47"/>
        <v/>
      </c>
      <c r="CZ38" s="76" t="str">
        <f t="shared" si="48"/>
        <v/>
      </c>
      <c r="DA38" s="76" t="str">
        <f t="shared" si="49"/>
        <v/>
      </c>
      <c r="DB38" s="76" t="str">
        <f t="shared" si="50"/>
        <v/>
      </c>
      <c r="DC38" s="76" t="str">
        <f t="shared" si="51"/>
        <v/>
      </c>
      <c r="DD38" s="76" t="str">
        <f t="shared" si="52"/>
        <v/>
      </c>
      <c r="DE38" s="76" t="str">
        <f t="shared" si="53"/>
        <v/>
      </c>
      <c r="DF38" s="76" t="str">
        <f t="shared" si="54"/>
        <v/>
      </c>
      <c r="DG38" s="76"/>
      <c r="DH38" s="76" t="str">
        <f t="shared" si="1"/>
        <v xml:space="preserve">0 menunjukkan pemahaman dalam </v>
      </c>
      <c r="DI38" s="76"/>
      <c r="DJ38" s="76"/>
      <c r="DK38" s="76" t="str">
        <f t="shared" si="2"/>
        <v xml:space="preserve">0 membutuhkan bimbingan dalam </v>
      </c>
      <c r="DL38" s="76"/>
      <c r="DM38" s="76"/>
      <c r="DN38" s="76"/>
      <c r="DO38" s="76"/>
      <c r="DP38" s="76"/>
      <c r="DQ38" s="76"/>
    </row>
    <row r="39" spans="1:121" ht="19.5" customHeight="1" x14ac:dyDescent="0.35">
      <c r="A39" s="78"/>
      <c r="B39" s="78"/>
      <c r="C39" s="71">
        <v>28</v>
      </c>
      <c r="D39" s="72">
        <f>'DATA SISWA'!D36</f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85" t="str">
        <f t="shared" si="3"/>
        <v xml:space="preserve">0 menunjukkan pemahaman dalam </v>
      </c>
      <c r="BD39" s="85" t="str">
        <f t="shared" si="4"/>
        <v xml:space="preserve">0 membutuhkan bimbingan dalam </v>
      </c>
      <c r="BE39" s="78"/>
      <c r="BF39" s="78"/>
      <c r="BG39" s="76"/>
      <c r="BH39" s="76" t="str">
        <f t="shared" si="5"/>
        <v/>
      </c>
      <c r="BI39" s="76" t="str">
        <f t="shared" si="6"/>
        <v/>
      </c>
      <c r="BJ39" s="76" t="str">
        <f t="shared" si="7"/>
        <v/>
      </c>
      <c r="BK39" s="76" t="str">
        <f t="shared" si="8"/>
        <v/>
      </c>
      <c r="BL39" s="76" t="str">
        <f t="shared" si="9"/>
        <v/>
      </c>
      <c r="BM39" s="76" t="str">
        <f t="shared" si="10"/>
        <v/>
      </c>
      <c r="BN39" s="76" t="str">
        <f t="shared" si="11"/>
        <v/>
      </c>
      <c r="BO39" s="76" t="str">
        <f t="shared" si="12"/>
        <v/>
      </c>
      <c r="BP39" s="76" t="str">
        <f t="shared" si="13"/>
        <v/>
      </c>
      <c r="BQ39" s="76" t="str">
        <f t="shared" si="14"/>
        <v/>
      </c>
      <c r="BR39" s="76" t="str">
        <f t="shared" si="15"/>
        <v/>
      </c>
      <c r="BS39" s="76" t="str">
        <f t="shared" si="16"/>
        <v/>
      </c>
      <c r="BT39" s="76" t="str">
        <f t="shared" si="17"/>
        <v/>
      </c>
      <c r="BU39" s="76" t="str">
        <f t="shared" si="18"/>
        <v/>
      </c>
      <c r="BV39" s="76" t="str">
        <f t="shared" si="19"/>
        <v/>
      </c>
      <c r="BW39" s="76" t="str">
        <f t="shared" si="20"/>
        <v/>
      </c>
      <c r="BX39" s="76" t="str">
        <f t="shared" si="21"/>
        <v/>
      </c>
      <c r="BY39" s="76" t="str">
        <f t="shared" si="22"/>
        <v/>
      </c>
      <c r="BZ39" s="76" t="str">
        <f t="shared" si="23"/>
        <v/>
      </c>
      <c r="CA39" s="76" t="str">
        <f t="shared" si="24"/>
        <v/>
      </c>
      <c r="CB39" s="76" t="str">
        <f t="shared" si="25"/>
        <v/>
      </c>
      <c r="CC39" s="76" t="str">
        <f t="shared" si="26"/>
        <v/>
      </c>
      <c r="CD39" s="76" t="str">
        <f t="shared" si="27"/>
        <v/>
      </c>
      <c r="CE39" s="76" t="str">
        <f t="shared" si="28"/>
        <v/>
      </c>
      <c r="CF39" s="76" t="str">
        <f t="shared" si="29"/>
        <v/>
      </c>
      <c r="CG39" s="76"/>
      <c r="CH39" s="76" t="str">
        <f t="shared" si="30"/>
        <v/>
      </c>
      <c r="CI39" s="76" t="str">
        <f t="shared" si="31"/>
        <v/>
      </c>
      <c r="CJ39" s="76" t="str">
        <f t="shared" si="32"/>
        <v/>
      </c>
      <c r="CK39" s="76" t="str">
        <f t="shared" si="33"/>
        <v/>
      </c>
      <c r="CL39" s="76" t="str">
        <f t="shared" si="34"/>
        <v/>
      </c>
      <c r="CM39" s="76" t="str">
        <f t="shared" si="35"/>
        <v/>
      </c>
      <c r="CN39" s="76" t="str">
        <f t="shared" si="36"/>
        <v/>
      </c>
      <c r="CO39" s="76" t="str">
        <f t="shared" si="37"/>
        <v/>
      </c>
      <c r="CP39" s="76" t="str">
        <f t="shared" si="38"/>
        <v/>
      </c>
      <c r="CQ39" s="76" t="str">
        <f t="shared" si="39"/>
        <v/>
      </c>
      <c r="CR39" s="76" t="str">
        <f t="shared" si="40"/>
        <v/>
      </c>
      <c r="CS39" s="76" t="str">
        <f t="shared" si="41"/>
        <v/>
      </c>
      <c r="CT39" s="76" t="str">
        <f t="shared" si="42"/>
        <v/>
      </c>
      <c r="CU39" s="76" t="str">
        <f t="shared" si="43"/>
        <v/>
      </c>
      <c r="CV39" s="76" t="str">
        <f t="shared" si="44"/>
        <v/>
      </c>
      <c r="CW39" s="76" t="str">
        <f t="shared" si="45"/>
        <v/>
      </c>
      <c r="CX39" s="76" t="str">
        <f t="shared" si="46"/>
        <v/>
      </c>
      <c r="CY39" s="76" t="str">
        <f t="shared" si="47"/>
        <v/>
      </c>
      <c r="CZ39" s="76" t="str">
        <f t="shared" si="48"/>
        <v/>
      </c>
      <c r="DA39" s="76" t="str">
        <f t="shared" si="49"/>
        <v/>
      </c>
      <c r="DB39" s="76" t="str">
        <f t="shared" si="50"/>
        <v/>
      </c>
      <c r="DC39" s="76" t="str">
        <f t="shared" si="51"/>
        <v/>
      </c>
      <c r="DD39" s="76" t="str">
        <f t="shared" si="52"/>
        <v/>
      </c>
      <c r="DE39" s="76" t="str">
        <f t="shared" si="53"/>
        <v/>
      </c>
      <c r="DF39" s="76" t="str">
        <f t="shared" si="54"/>
        <v/>
      </c>
      <c r="DG39" s="76"/>
      <c r="DH39" s="76" t="str">
        <f t="shared" si="1"/>
        <v xml:space="preserve">0 menunjukkan pemahaman dalam </v>
      </c>
      <c r="DI39" s="76"/>
      <c r="DJ39" s="76"/>
      <c r="DK39" s="76" t="str">
        <f t="shared" si="2"/>
        <v xml:space="preserve">0 membutuhkan bimbingan dalam </v>
      </c>
      <c r="DL39" s="76"/>
      <c r="DM39" s="76"/>
      <c r="DN39" s="76"/>
      <c r="DO39" s="76"/>
      <c r="DP39" s="76"/>
      <c r="DQ39" s="76"/>
    </row>
    <row r="40" spans="1:121" ht="19.5" customHeight="1" x14ac:dyDescent="0.35">
      <c r="A40" s="78"/>
      <c r="B40" s="78"/>
      <c r="C40" s="71">
        <v>29</v>
      </c>
      <c r="D40" s="72">
        <f>'DATA SISWA'!D37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85" t="str">
        <f t="shared" si="3"/>
        <v xml:space="preserve">0 menunjukkan pemahaman dalam </v>
      </c>
      <c r="BD40" s="85" t="str">
        <f t="shared" si="4"/>
        <v xml:space="preserve">0 membutuhkan bimbingan dalam </v>
      </c>
      <c r="BE40" s="78"/>
      <c r="BF40" s="78"/>
      <c r="BG40" s="76"/>
      <c r="BH40" s="76" t="str">
        <f t="shared" si="5"/>
        <v/>
      </c>
      <c r="BI40" s="76" t="str">
        <f t="shared" si="6"/>
        <v/>
      </c>
      <c r="BJ40" s="76" t="str">
        <f t="shared" si="7"/>
        <v/>
      </c>
      <c r="BK40" s="76" t="str">
        <f t="shared" si="8"/>
        <v/>
      </c>
      <c r="BL40" s="76" t="str">
        <f t="shared" si="9"/>
        <v/>
      </c>
      <c r="BM40" s="76" t="str">
        <f t="shared" si="10"/>
        <v/>
      </c>
      <c r="BN40" s="76" t="str">
        <f t="shared" si="11"/>
        <v/>
      </c>
      <c r="BO40" s="76" t="str">
        <f t="shared" si="12"/>
        <v/>
      </c>
      <c r="BP40" s="76" t="str">
        <f t="shared" si="13"/>
        <v/>
      </c>
      <c r="BQ40" s="76" t="str">
        <f t="shared" si="14"/>
        <v/>
      </c>
      <c r="BR40" s="76" t="str">
        <f t="shared" si="15"/>
        <v/>
      </c>
      <c r="BS40" s="76" t="str">
        <f t="shared" si="16"/>
        <v/>
      </c>
      <c r="BT40" s="76" t="str">
        <f t="shared" si="17"/>
        <v/>
      </c>
      <c r="BU40" s="76" t="str">
        <f t="shared" si="18"/>
        <v/>
      </c>
      <c r="BV40" s="76" t="str">
        <f t="shared" si="19"/>
        <v/>
      </c>
      <c r="BW40" s="76" t="str">
        <f t="shared" si="20"/>
        <v/>
      </c>
      <c r="BX40" s="76" t="str">
        <f t="shared" si="21"/>
        <v/>
      </c>
      <c r="BY40" s="76" t="str">
        <f t="shared" si="22"/>
        <v/>
      </c>
      <c r="BZ40" s="76" t="str">
        <f t="shared" si="23"/>
        <v/>
      </c>
      <c r="CA40" s="76" t="str">
        <f t="shared" si="24"/>
        <v/>
      </c>
      <c r="CB40" s="76" t="str">
        <f t="shared" si="25"/>
        <v/>
      </c>
      <c r="CC40" s="76" t="str">
        <f t="shared" si="26"/>
        <v/>
      </c>
      <c r="CD40" s="76" t="str">
        <f t="shared" si="27"/>
        <v/>
      </c>
      <c r="CE40" s="76" t="str">
        <f t="shared" si="28"/>
        <v/>
      </c>
      <c r="CF40" s="76" t="str">
        <f t="shared" si="29"/>
        <v/>
      </c>
      <c r="CG40" s="76"/>
      <c r="CH40" s="76" t="str">
        <f t="shared" si="30"/>
        <v/>
      </c>
      <c r="CI40" s="76" t="str">
        <f t="shared" si="31"/>
        <v/>
      </c>
      <c r="CJ40" s="76" t="str">
        <f t="shared" si="32"/>
        <v/>
      </c>
      <c r="CK40" s="76" t="str">
        <f t="shared" si="33"/>
        <v/>
      </c>
      <c r="CL40" s="76" t="str">
        <f t="shared" si="34"/>
        <v/>
      </c>
      <c r="CM40" s="76" t="str">
        <f t="shared" si="35"/>
        <v/>
      </c>
      <c r="CN40" s="76" t="str">
        <f t="shared" si="36"/>
        <v/>
      </c>
      <c r="CO40" s="76" t="str">
        <f t="shared" si="37"/>
        <v/>
      </c>
      <c r="CP40" s="76" t="str">
        <f t="shared" si="38"/>
        <v/>
      </c>
      <c r="CQ40" s="76" t="str">
        <f t="shared" si="39"/>
        <v/>
      </c>
      <c r="CR40" s="76" t="str">
        <f t="shared" si="40"/>
        <v/>
      </c>
      <c r="CS40" s="76" t="str">
        <f t="shared" si="41"/>
        <v/>
      </c>
      <c r="CT40" s="76" t="str">
        <f t="shared" si="42"/>
        <v/>
      </c>
      <c r="CU40" s="76" t="str">
        <f t="shared" si="43"/>
        <v/>
      </c>
      <c r="CV40" s="76" t="str">
        <f t="shared" si="44"/>
        <v/>
      </c>
      <c r="CW40" s="76" t="str">
        <f t="shared" si="45"/>
        <v/>
      </c>
      <c r="CX40" s="76" t="str">
        <f t="shared" si="46"/>
        <v/>
      </c>
      <c r="CY40" s="76" t="str">
        <f t="shared" si="47"/>
        <v/>
      </c>
      <c r="CZ40" s="76" t="str">
        <f t="shared" si="48"/>
        <v/>
      </c>
      <c r="DA40" s="76" t="str">
        <f t="shared" si="49"/>
        <v/>
      </c>
      <c r="DB40" s="76" t="str">
        <f t="shared" si="50"/>
        <v/>
      </c>
      <c r="DC40" s="76" t="str">
        <f t="shared" si="51"/>
        <v/>
      </c>
      <c r="DD40" s="76" t="str">
        <f t="shared" si="52"/>
        <v/>
      </c>
      <c r="DE40" s="76" t="str">
        <f t="shared" si="53"/>
        <v/>
      </c>
      <c r="DF40" s="76" t="str">
        <f t="shared" si="54"/>
        <v/>
      </c>
      <c r="DG40" s="76"/>
      <c r="DH40" s="76" t="str">
        <f t="shared" si="1"/>
        <v xml:space="preserve">0 menunjukkan pemahaman dalam </v>
      </c>
      <c r="DI40" s="76"/>
      <c r="DJ40" s="76"/>
      <c r="DK40" s="76" t="str">
        <f t="shared" si="2"/>
        <v xml:space="preserve">0 membutuhkan bimbingan dalam </v>
      </c>
      <c r="DL40" s="76"/>
      <c r="DM40" s="76"/>
      <c r="DN40" s="76"/>
      <c r="DO40" s="76"/>
      <c r="DP40" s="76"/>
      <c r="DQ40" s="76"/>
    </row>
    <row r="41" spans="1:121" ht="19.5" customHeight="1" x14ac:dyDescent="0.35">
      <c r="A41" s="78"/>
      <c r="B41" s="78"/>
      <c r="C41" s="71">
        <v>30</v>
      </c>
      <c r="D41" s="72">
        <f>'DATA SISWA'!D38</f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85" t="str">
        <f t="shared" si="3"/>
        <v xml:space="preserve">0 menunjukkan pemahaman dalam </v>
      </c>
      <c r="BD41" s="85" t="str">
        <f t="shared" si="4"/>
        <v xml:space="preserve">0 membutuhkan bimbingan dalam </v>
      </c>
      <c r="BE41" s="78"/>
      <c r="BF41" s="78"/>
      <c r="BG41" s="76"/>
      <c r="BH41" s="76" t="str">
        <f t="shared" si="5"/>
        <v/>
      </c>
      <c r="BI41" s="76" t="str">
        <f t="shared" si="6"/>
        <v/>
      </c>
      <c r="BJ41" s="76" t="str">
        <f t="shared" si="7"/>
        <v/>
      </c>
      <c r="BK41" s="76" t="str">
        <f t="shared" si="8"/>
        <v/>
      </c>
      <c r="BL41" s="76" t="str">
        <f t="shared" si="9"/>
        <v/>
      </c>
      <c r="BM41" s="76" t="str">
        <f t="shared" si="10"/>
        <v/>
      </c>
      <c r="BN41" s="76" t="str">
        <f t="shared" si="11"/>
        <v/>
      </c>
      <c r="BO41" s="76" t="str">
        <f t="shared" si="12"/>
        <v/>
      </c>
      <c r="BP41" s="76" t="str">
        <f t="shared" si="13"/>
        <v/>
      </c>
      <c r="BQ41" s="76" t="str">
        <f t="shared" si="14"/>
        <v/>
      </c>
      <c r="BR41" s="76" t="str">
        <f t="shared" si="15"/>
        <v/>
      </c>
      <c r="BS41" s="76" t="str">
        <f t="shared" si="16"/>
        <v/>
      </c>
      <c r="BT41" s="76" t="str">
        <f t="shared" si="17"/>
        <v/>
      </c>
      <c r="BU41" s="76" t="str">
        <f t="shared" si="18"/>
        <v/>
      </c>
      <c r="BV41" s="76" t="str">
        <f t="shared" si="19"/>
        <v/>
      </c>
      <c r="BW41" s="76" t="str">
        <f t="shared" si="20"/>
        <v/>
      </c>
      <c r="BX41" s="76" t="str">
        <f t="shared" si="21"/>
        <v/>
      </c>
      <c r="BY41" s="76" t="str">
        <f t="shared" si="22"/>
        <v/>
      </c>
      <c r="BZ41" s="76" t="str">
        <f t="shared" si="23"/>
        <v/>
      </c>
      <c r="CA41" s="76" t="str">
        <f t="shared" si="24"/>
        <v/>
      </c>
      <c r="CB41" s="76" t="str">
        <f t="shared" si="25"/>
        <v/>
      </c>
      <c r="CC41" s="76" t="str">
        <f t="shared" si="26"/>
        <v/>
      </c>
      <c r="CD41" s="76" t="str">
        <f t="shared" si="27"/>
        <v/>
      </c>
      <c r="CE41" s="76" t="str">
        <f t="shared" si="28"/>
        <v/>
      </c>
      <c r="CF41" s="76" t="str">
        <f t="shared" si="29"/>
        <v/>
      </c>
      <c r="CG41" s="76"/>
      <c r="CH41" s="76" t="str">
        <f t="shared" si="30"/>
        <v/>
      </c>
      <c r="CI41" s="76" t="str">
        <f t="shared" si="31"/>
        <v/>
      </c>
      <c r="CJ41" s="76" t="str">
        <f t="shared" si="32"/>
        <v/>
      </c>
      <c r="CK41" s="76" t="str">
        <f t="shared" si="33"/>
        <v/>
      </c>
      <c r="CL41" s="76" t="str">
        <f t="shared" si="34"/>
        <v/>
      </c>
      <c r="CM41" s="76" t="str">
        <f t="shared" si="35"/>
        <v/>
      </c>
      <c r="CN41" s="76" t="str">
        <f t="shared" si="36"/>
        <v/>
      </c>
      <c r="CO41" s="76" t="str">
        <f t="shared" si="37"/>
        <v/>
      </c>
      <c r="CP41" s="76" t="str">
        <f t="shared" si="38"/>
        <v/>
      </c>
      <c r="CQ41" s="76" t="str">
        <f t="shared" si="39"/>
        <v/>
      </c>
      <c r="CR41" s="76" t="str">
        <f t="shared" si="40"/>
        <v/>
      </c>
      <c r="CS41" s="76" t="str">
        <f t="shared" si="41"/>
        <v/>
      </c>
      <c r="CT41" s="76" t="str">
        <f t="shared" si="42"/>
        <v/>
      </c>
      <c r="CU41" s="76" t="str">
        <f t="shared" si="43"/>
        <v/>
      </c>
      <c r="CV41" s="76" t="str">
        <f t="shared" si="44"/>
        <v/>
      </c>
      <c r="CW41" s="76" t="str">
        <f t="shared" si="45"/>
        <v/>
      </c>
      <c r="CX41" s="76" t="str">
        <f t="shared" si="46"/>
        <v/>
      </c>
      <c r="CY41" s="76" t="str">
        <f t="shared" si="47"/>
        <v/>
      </c>
      <c r="CZ41" s="76" t="str">
        <f t="shared" si="48"/>
        <v/>
      </c>
      <c r="DA41" s="76" t="str">
        <f t="shared" si="49"/>
        <v/>
      </c>
      <c r="DB41" s="76" t="str">
        <f t="shared" si="50"/>
        <v/>
      </c>
      <c r="DC41" s="76" t="str">
        <f t="shared" si="51"/>
        <v/>
      </c>
      <c r="DD41" s="76" t="str">
        <f t="shared" si="52"/>
        <v/>
      </c>
      <c r="DE41" s="76" t="str">
        <f t="shared" si="53"/>
        <v/>
      </c>
      <c r="DF41" s="76" t="str">
        <f t="shared" si="54"/>
        <v/>
      </c>
      <c r="DG41" s="76"/>
      <c r="DH41" s="76" t="str">
        <f t="shared" si="1"/>
        <v xml:space="preserve">0 menunjukkan pemahaman dalam </v>
      </c>
      <c r="DI41" s="76"/>
      <c r="DJ41" s="76"/>
      <c r="DK41" s="76" t="str">
        <f t="shared" si="2"/>
        <v xml:space="preserve">0 membutuhkan bimbingan dalam </v>
      </c>
      <c r="DL41" s="76"/>
      <c r="DM41" s="76"/>
      <c r="DN41" s="76"/>
      <c r="DO41" s="76"/>
      <c r="DP41" s="76"/>
      <c r="DQ41" s="76"/>
    </row>
    <row r="42" spans="1:121" ht="19.5" customHeight="1" x14ac:dyDescent="0.35">
      <c r="A42" s="78"/>
      <c r="B42" s="78"/>
      <c r="C42" s="71">
        <v>31</v>
      </c>
      <c r="D42" s="72">
        <f>'DATA SISWA'!D39</f>
        <v>0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85" t="str">
        <f t="shared" si="3"/>
        <v xml:space="preserve">0 menunjukkan pemahaman dalam </v>
      </c>
      <c r="BD42" s="85" t="str">
        <f t="shared" si="4"/>
        <v xml:space="preserve">0 membutuhkan bimbingan dalam </v>
      </c>
      <c r="BE42" s="78"/>
      <c r="BF42" s="78"/>
      <c r="BG42" s="76"/>
      <c r="BH42" s="76" t="str">
        <f t="shared" si="5"/>
        <v/>
      </c>
      <c r="BI42" s="76" t="str">
        <f t="shared" si="6"/>
        <v/>
      </c>
      <c r="BJ42" s="76" t="str">
        <f t="shared" si="7"/>
        <v/>
      </c>
      <c r="BK42" s="76" t="str">
        <f t="shared" si="8"/>
        <v/>
      </c>
      <c r="BL42" s="76" t="str">
        <f t="shared" si="9"/>
        <v/>
      </c>
      <c r="BM42" s="76" t="str">
        <f t="shared" si="10"/>
        <v/>
      </c>
      <c r="BN42" s="76" t="str">
        <f t="shared" si="11"/>
        <v/>
      </c>
      <c r="BO42" s="76" t="str">
        <f t="shared" si="12"/>
        <v/>
      </c>
      <c r="BP42" s="76" t="str">
        <f t="shared" si="13"/>
        <v/>
      </c>
      <c r="BQ42" s="76" t="str">
        <f t="shared" si="14"/>
        <v/>
      </c>
      <c r="BR42" s="76" t="str">
        <f t="shared" si="15"/>
        <v/>
      </c>
      <c r="BS42" s="76" t="str">
        <f t="shared" si="16"/>
        <v/>
      </c>
      <c r="BT42" s="76" t="str">
        <f t="shared" si="17"/>
        <v/>
      </c>
      <c r="BU42" s="76" t="str">
        <f t="shared" si="18"/>
        <v/>
      </c>
      <c r="BV42" s="76" t="str">
        <f t="shared" si="19"/>
        <v/>
      </c>
      <c r="BW42" s="76" t="str">
        <f t="shared" si="20"/>
        <v/>
      </c>
      <c r="BX42" s="76" t="str">
        <f t="shared" si="21"/>
        <v/>
      </c>
      <c r="BY42" s="76" t="str">
        <f t="shared" si="22"/>
        <v/>
      </c>
      <c r="BZ42" s="76" t="str">
        <f t="shared" si="23"/>
        <v/>
      </c>
      <c r="CA42" s="76" t="str">
        <f t="shared" si="24"/>
        <v/>
      </c>
      <c r="CB42" s="76" t="str">
        <f t="shared" si="25"/>
        <v/>
      </c>
      <c r="CC42" s="76" t="str">
        <f t="shared" si="26"/>
        <v/>
      </c>
      <c r="CD42" s="76" t="str">
        <f t="shared" si="27"/>
        <v/>
      </c>
      <c r="CE42" s="76" t="str">
        <f t="shared" si="28"/>
        <v/>
      </c>
      <c r="CF42" s="76" t="str">
        <f t="shared" si="29"/>
        <v/>
      </c>
      <c r="CG42" s="76"/>
      <c r="CH42" s="76" t="str">
        <f t="shared" si="30"/>
        <v/>
      </c>
      <c r="CI42" s="76" t="str">
        <f t="shared" si="31"/>
        <v/>
      </c>
      <c r="CJ42" s="76" t="str">
        <f t="shared" si="32"/>
        <v/>
      </c>
      <c r="CK42" s="76" t="str">
        <f t="shared" si="33"/>
        <v/>
      </c>
      <c r="CL42" s="76" t="str">
        <f t="shared" si="34"/>
        <v/>
      </c>
      <c r="CM42" s="76" t="str">
        <f t="shared" si="35"/>
        <v/>
      </c>
      <c r="CN42" s="76" t="str">
        <f t="shared" si="36"/>
        <v/>
      </c>
      <c r="CO42" s="76" t="str">
        <f t="shared" si="37"/>
        <v/>
      </c>
      <c r="CP42" s="76" t="str">
        <f t="shared" si="38"/>
        <v/>
      </c>
      <c r="CQ42" s="76" t="str">
        <f t="shared" si="39"/>
        <v/>
      </c>
      <c r="CR42" s="76" t="str">
        <f t="shared" si="40"/>
        <v/>
      </c>
      <c r="CS42" s="76" t="str">
        <f t="shared" si="41"/>
        <v/>
      </c>
      <c r="CT42" s="76" t="str">
        <f t="shared" si="42"/>
        <v/>
      </c>
      <c r="CU42" s="76" t="str">
        <f t="shared" si="43"/>
        <v/>
      </c>
      <c r="CV42" s="76" t="str">
        <f t="shared" si="44"/>
        <v/>
      </c>
      <c r="CW42" s="76" t="str">
        <f t="shared" si="45"/>
        <v/>
      </c>
      <c r="CX42" s="76" t="str">
        <f t="shared" si="46"/>
        <v/>
      </c>
      <c r="CY42" s="76" t="str">
        <f t="shared" si="47"/>
        <v/>
      </c>
      <c r="CZ42" s="76" t="str">
        <f t="shared" si="48"/>
        <v/>
      </c>
      <c r="DA42" s="76" t="str">
        <f t="shared" si="49"/>
        <v/>
      </c>
      <c r="DB42" s="76" t="str">
        <f t="shared" si="50"/>
        <v/>
      </c>
      <c r="DC42" s="76" t="str">
        <f t="shared" si="51"/>
        <v/>
      </c>
      <c r="DD42" s="76" t="str">
        <f t="shared" si="52"/>
        <v/>
      </c>
      <c r="DE42" s="76" t="str">
        <f t="shared" si="53"/>
        <v/>
      </c>
      <c r="DF42" s="76" t="str">
        <f t="shared" si="54"/>
        <v/>
      </c>
      <c r="DG42" s="76"/>
      <c r="DH42" s="76" t="str">
        <f t="shared" si="1"/>
        <v xml:space="preserve">0 menunjukkan pemahaman dalam </v>
      </c>
      <c r="DI42" s="76"/>
      <c r="DJ42" s="76"/>
      <c r="DK42" s="76" t="str">
        <f t="shared" si="2"/>
        <v xml:space="preserve">0 membutuhkan bimbingan dalam </v>
      </c>
      <c r="DL42" s="76"/>
      <c r="DM42" s="76"/>
      <c r="DN42" s="76"/>
      <c r="DO42" s="76"/>
      <c r="DP42" s="76"/>
      <c r="DQ42" s="76"/>
    </row>
    <row r="43" spans="1:121" ht="19.5" customHeight="1" x14ac:dyDescent="0.35">
      <c r="A43" s="78"/>
      <c r="B43" s="78"/>
      <c r="C43" s="71">
        <v>32</v>
      </c>
      <c r="D43" s="72">
        <f>'DATA SISWA'!D40</f>
        <v>0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85" t="str">
        <f t="shared" si="3"/>
        <v xml:space="preserve">0 menunjukkan pemahaman dalam </v>
      </c>
      <c r="BD43" s="85" t="str">
        <f t="shared" si="4"/>
        <v xml:space="preserve">0 membutuhkan bimbingan dalam </v>
      </c>
      <c r="BE43" s="78"/>
      <c r="BF43" s="78"/>
      <c r="BG43" s="76"/>
      <c r="BH43" s="76" t="str">
        <f t="shared" si="5"/>
        <v/>
      </c>
      <c r="BI43" s="76" t="str">
        <f t="shared" si="6"/>
        <v/>
      </c>
      <c r="BJ43" s="76" t="str">
        <f t="shared" si="7"/>
        <v/>
      </c>
      <c r="BK43" s="76" t="str">
        <f t="shared" si="8"/>
        <v/>
      </c>
      <c r="BL43" s="76" t="str">
        <f t="shared" si="9"/>
        <v/>
      </c>
      <c r="BM43" s="76" t="str">
        <f t="shared" si="10"/>
        <v/>
      </c>
      <c r="BN43" s="76" t="str">
        <f t="shared" si="11"/>
        <v/>
      </c>
      <c r="BO43" s="76" t="str">
        <f t="shared" si="12"/>
        <v/>
      </c>
      <c r="BP43" s="76" t="str">
        <f t="shared" si="13"/>
        <v/>
      </c>
      <c r="BQ43" s="76" t="str">
        <f t="shared" si="14"/>
        <v/>
      </c>
      <c r="BR43" s="76" t="str">
        <f t="shared" si="15"/>
        <v/>
      </c>
      <c r="BS43" s="76" t="str">
        <f t="shared" si="16"/>
        <v/>
      </c>
      <c r="BT43" s="76" t="str">
        <f t="shared" si="17"/>
        <v/>
      </c>
      <c r="BU43" s="76" t="str">
        <f t="shared" si="18"/>
        <v/>
      </c>
      <c r="BV43" s="76" t="str">
        <f t="shared" si="19"/>
        <v/>
      </c>
      <c r="BW43" s="76" t="str">
        <f t="shared" si="20"/>
        <v/>
      </c>
      <c r="BX43" s="76" t="str">
        <f t="shared" si="21"/>
        <v/>
      </c>
      <c r="BY43" s="76" t="str">
        <f t="shared" si="22"/>
        <v/>
      </c>
      <c r="BZ43" s="76" t="str">
        <f t="shared" si="23"/>
        <v/>
      </c>
      <c r="CA43" s="76" t="str">
        <f t="shared" si="24"/>
        <v/>
      </c>
      <c r="CB43" s="76" t="str">
        <f t="shared" si="25"/>
        <v/>
      </c>
      <c r="CC43" s="76" t="str">
        <f t="shared" si="26"/>
        <v/>
      </c>
      <c r="CD43" s="76" t="str">
        <f t="shared" si="27"/>
        <v/>
      </c>
      <c r="CE43" s="76" t="str">
        <f t="shared" si="28"/>
        <v/>
      </c>
      <c r="CF43" s="76" t="str">
        <f t="shared" si="29"/>
        <v/>
      </c>
      <c r="CG43" s="76"/>
      <c r="CH43" s="76" t="str">
        <f t="shared" si="30"/>
        <v/>
      </c>
      <c r="CI43" s="76" t="str">
        <f t="shared" si="31"/>
        <v/>
      </c>
      <c r="CJ43" s="76" t="str">
        <f t="shared" si="32"/>
        <v/>
      </c>
      <c r="CK43" s="76" t="str">
        <f t="shared" si="33"/>
        <v/>
      </c>
      <c r="CL43" s="76" t="str">
        <f t="shared" si="34"/>
        <v/>
      </c>
      <c r="CM43" s="76" t="str">
        <f t="shared" si="35"/>
        <v/>
      </c>
      <c r="CN43" s="76" t="str">
        <f t="shared" si="36"/>
        <v/>
      </c>
      <c r="CO43" s="76" t="str">
        <f t="shared" si="37"/>
        <v/>
      </c>
      <c r="CP43" s="76" t="str">
        <f t="shared" si="38"/>
        <v/>
      </c>
      <c r="CQ43" s="76" t="str">
        <f t="shared" si="39"/>
        <v/>
      </c>
      <c r="CR43" s="76" t="str">
        <f t="shared" si="40"/>
        <v/>
      </c>
      <c r="CS43" s="76" t="str">
        <f t="shared" si="41"/>
        <v/>
      </c>
      <c r="CT43" s="76" t="str">
        <f t="shared" si="42"/>
        <v/>
      </c>
      <c r="CU43" s="76" t="str">
        <f t="shared" si="43"/>
        <v/>
      </c>
      <c r="CV43" s="76" t="str">
        <f t="shared" si="44"/>
        <v/>
      </c>
      <c r="CW43" s="76" t="str">
        <f t="shared" si="45"/>
        <v/>
      </c>
      <c r="CX43" s="76" t="str">
        <f t="shared" si="46"/>
        <v/>
      </c>
      <c r="CY43" s="76" t="str">
        <f t="shared" si="47"/>
        <v/>
      </c>
      <c r="CZ43" s="76" t="str">
        <f t="shared" si="48"/>
        <v/>
      </c>
      <c r="DA43" s="76" t="str">
        <f t="shared" si="49"/>
        <v/>
      </c>
      <c r="DB43" s="76" t="str">
        <f t="shared" si="50"/>
        <v/>
      </c>
      <c r="DC43" s="76" t="str">
        <f t="shared" si="51"/>
        <v/>
      </c>
      <c r="DD43" s="76" t="str">
        <f t="shared" si="52"/>
        <v/>
      </c>
      <c r="DE43" s="76" t="str">
        <f t="shared" si="53"/>
        <v/>
      </c>
      <c r="DF43" s="76" t="str">
        <f t="shared" si="54"/>
        <v/>
      </c>
      <c r="DG43" s="76"/>
      <c r="DH43" s="76" t="str">
        <f t="shared" si="1"/>
        <v xml:space="preserve">0 menunjukkan pemahaman dalam </v>
      </c>
      <c r="DI43" s="76"/>
      <c r="DJ43" s="76"/>
      <c r="DK43" s="76" t="str">
        <f t="shared" si="2"/>
        <v xml:space="preserve">0 membutuhkan bimbingan dalam </v>
      </c>
      <c r="DL43" s="76"/>
      <c r="DM43" s="76"/>
      <c r="DN43" s="76"/>
      <c r="DO43" s="76"/>
      <c r="DP43" s="76"/>
      <c r="DQ43" s="76"/>
    </row>
    <row r="44" spans="1:121" ht="19.5" customHeight="1" x14ac:dyDescent="0.35">
      <c r="A44" s="78"/>
      <c r="B44" s="78"/>
      <c r="C44" s="71">
        <v>33</v>
      </c>
      <c r="D44" s="72">
        <f>'DATA SISWA'!D41</f>
        <v>0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85" t="str">
        <f t="shared" si="3"/>
        <v xml:space="preserve">0 menunjukkan pemahaman dalam </v>
      </c>
      <c r="BD44" s="85" t="str">
        <f t="shared" si="4"/>
        <v xml:space="preserve">0 membutuhkan bimbingan dalam </v>
      </c>
      <c r="BE44" s="78"/>
      <c r="BF44" s="78"/>
      <c r="BG44" s="76"/>
      <c r="BH44" s="76" t="str">
        <f t="shared" si="5"/>
        <v/>
      </c>
      <c r="BI44" s="76" t="str">
        <f t="shared" si="6"/>
        <v/>
      </c>
      <c r="BJ44" s="76" t="str">
        <f t="shared" si="7"/>
        <v/>
      </c>
      <c r="BK44" s="76" t="str">
        <f t="shared" si="8"/>
        <v/>
      </c>
      <c r="BL44" s="76" t="str">
        <f t="shared" si="9"/>
        <v/>
      </c>
      <c r="BM44" s="76" t="str">
        <f t="shared" si="10"/>
        <v/>
      </c>
      <c r="BN44" s="76" t="str">
        <f t="shared" si="11"/>
        <v/>
      </c>
      <c r="BO44" s="76" t="str">
        <f t="shared" si="12"/>
        <v/>
      </c>
      <c r="BP44" s="76" t="str">
        <f t="shared" si="13"/>
        <v/>
      </c>
      <c r="BQ44" s="76" t="str">
        <f t="shared" si="14"/>
        <v/>
      </c>
      <c r="BR44" s="76" t="str">
        <f t="shared" si="15"/>
        <v/>
      </c>
      <c r="BS44" s="76" t="str">
        <f t="shared" si="16"/>
        <v/>
      </c>
      <c r="BT44" s="76" t="str">
        <f t="shared" si="17"/>
        <v/>
      </c>
      <c r="BU44" s="76" t="str">
        <f t="shared" si="18"/>
        <v/>
      </c>
      <c r="BV44" s="76" t="str">
        <f t="shared" si="19"/>
        <v/>
      </c>
      <c r="BW44" s="76" t="str">
        <f t="shared" si="20"/>
        <v/>
      </c>
      <c r="BX44" s="76" t="str">
        <f t="shared" si="21"/>
        <v/>
      </c>
      <c r="BY44" s="76" t="str">
        <f t="shared" si="22"/>
        <v/>
      </c>
      <c r="BZ44" s="76" t="str">
        <f t="shared" si="23"/>
        <v/>
      </c>
      <c r="CA44" s="76" t="str">
        <f t="shared" si="24"/>
        <v/>
      </c>
      <c r="CB44" s="76" t="str">
        <f t="shared" si="25"/>
        <v/>
      </c>
      <c r="CC44" s="76" t="str">
        <f t="shared" si="26"/>
        <v/>
      </c>
      <c r="CD44" s="76" t="str">
        <f t="shared" si="27"/>
        <v/>
      </c>
      <c r="CE44" s="76" t="str">
        <f t="shared" si="28"/>
        <v/>
      </c>
      <c r="CF44" s="76" t="str">
        <f t="shared" si="29"/>
        <v/>
      </c>
      <c r="CG44" s="76"/>
      <c r="CH44" s="76" t="str">
        <f t="shared" si="30"/>
        <v/>
      </c>
      <c r="CI44" s="76" t="str">
        <f t="shared" si="31"/>
        <v/>
      </c>
      <c r="CJ44" s="76" t="str">
        <f t="shared" si="32"/>
        <v/>
      </c>
      <c r="CK44" s="76" t="str">
        <f t="shared" si="33"/>
        <v/>
      </c>
      <c r="CL44" s="76" t="str">
        <f t="shared" si="34"/>
        <v/>
      </c>
      <c r="CM44" s="76" t="str">
        <f t="shared" si="35"/>
        <v/>
      </c>
      <c r="CN44" s="76" t="str">
        <f t="shared" si="36"/>
        <v/>
      </c>
      <c r="CO44" s="76" t="str">
        <f t="shared" si="37"/>
        <v/>
      </c>
      <c r="CP44" s="76" t="str">
        <f t="shared" si="38"/>
        <v/>
      </c>
      <c r="CQ44" s="76" t="str">
        <f t="shared" si="39"/>
        <v/>
      </c>
      <c r="CR44" s="76" t="str">
        <f t="shared" si="40"/>
        <v/>
      </c>
      <c r="CS44" s="76" t="str">
        <f t="shared" si="41"/>
        <v/>
      </c>
      <c r="CT44" s="76" t="str">
        <f t="shared" si="42"/>
        <v/>
      </c>
      <c r="CU44" s="76" t="str">
        <f t="shared" si="43"/>
        <v/>
      </c>
      <c r="CV44" s="76" t="str">
        <f t="shared" si="44"/>
        <v/>
      </c>
      <c r="CW44" s="76" t="str">
        <f t="shared" si="45"/>
        <v/>
      </c>
      <c r="CX44" s="76" t="str">
        <f t="shared" si="46"/>
        <v/>
      </c>
      <c r="CY44" s="76" t="str">
        <f t="shared" si="47"/>
        <v/>
      </c>
      <c r="CZ44" s="76" t="str">
        <f t="shared" si="48"/>
        <v/>
      </c>
      <c r="DA44" s="76" t="str">
        <f t="shared" si="49"/>
        <v/>
      </c>
      <c r="DB44" s="76" t="str">
        <f t="shared" si="50"/>
        <v/>
      </c>
      <c r="DC44" s="76" t="str">
        <f t="shared" si="51"/>
        <v/>
      </c>
      <c r="DD44" s="76" t="str">
        <f t="shared" si="52"/>
        <v/>
      </c>
      <c r="DE44" s="76" t="str">
        <f t="shared" si="53"/>
        <v/>
      </c>
      <c r="DF44" s="76" t="str">
        <f t="shared" si="54"/>
        <v/>
      </c>
      <c r="DG44" s="76"/>
      <c r="DH44" s="76" t="str">
        <f t="shared" si="1"/>
        <v xml:space="preserve">0 menunjukkan pemahaman dalam </v>
      </c>
      <c r="DI44" s="76"/>
      <c r="DJ44" s="76"/>
      <c r="DK44" s="76" t="str">
        <f t="shared" si="2"/>
        <v xml:space="preserve">0 membutuhkan bimbingan dalam </v>
      </c>
      <c r="DL44" s="76"/>
      <c r="DM44" s="76"/>
      <c r="DN44" s="76"/>
      <c r="DO44" s="76"/>
      <c r="DP44" s="76"/>
      <c r="DQ44" s="76"/>
    </row>
    <row r="45" spans="1:121" ht="19.5" customHeight="1" x14ac:dyDescent="0.35">
      <c r="A45" s="76"/>
      <c r="B45" s="76"/>
      <c r="C45" s="71">
        <v>34</v>
      </c>
      <c r="D45" s="72">
        <f>'DATA SISWA'!D42</f>
        <v>0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85" t="str">
        <f t="shared" si="3"/>
        <v xml:space="preserve">0 menunjukkan pemahaman dalam </v>
      </c>
      <c r="BD45" s="85" t="str">
        <f t="shared" si="4"/>
        <v xml:space="preserve">0 membutuhkan bimbingan dalam </v>
      </c>
      <c r="BE45" s="78"/>
      <c r="BF45" s="78"/>
      <c r="BG45" s="76"/>
      <c r="BH45" s="76" t="str">
        <f t="shared" si="5"/>
        <v/>
      </c>
      <c r="BI45" s="76" t="str">
        <f t="shared" si="6"/>
        <v/>
      </c>
      <c r="BJ45" s="76" t="str">
        <f t="shared" si="7"/>
        <v/>
      </c>
      <c r="BK45" s="76" t="str">
        <f t="shared" si="8"/>
        <v/>
      </c>
      <c r="BL45" s="76" t="str">
        <f t="shared" si="9"/>
        <v/>
      </c>
      <c r="BM45" s="76" t="str">
        <f t="shared" si="10"/>
        <v/>
      </c>
      <c r="BN45" s="76" t="str">
        <f t="shared" si="11"/>
        <v/>
      </c>
      <c r="BO45" s="76" t="str">
        <f t="shared" si="12"/>
        <v/>
      </c>
      <c r="BP45" s="76" t="str">
        <f t="shared" si="13"/>
        <v/>
      </c>
      <c r="BQ45" s="76" t="str">
        <f t="shared" si="14"/>
        <v/>
      </c>
      <c r="BR45" s="76" t="str">
        <f t="shared" si="15"/>
        <v/>
      </c>
      <c r="BS45" s="76" t="str">
        <f t="shared" si="16"/>
        <v/>
      </c>
      <c r="BT45" s="76" t="str">
        <f t="shared" si="17"/>
        <v/>
      </c>
      <c r="BU45" s="76" t="str">
        <f t="shared" si="18"/>
        <v/>
      </c>
      <c r="BV45" s="76" t="str">
        <f t="shared" si="19"/>
        <v/>
      </c>
      <c r="BW45" s="76" t="str">
        <f t="shared" si="20"/>
        <v/>
      </c>
      <c r="BX45" s="76" t="str">
        <f t="shared" si="21"/>
        <v/>
      </c>
      <c r="BY45" s="76" t="str">
        <f t="shared" si="22"/>
        <v/>
      </c>
      <c r="BZ45" s="76" t="str">
        <f t="shared" si="23"/>
        <v/>
      </c>
      <c r="CA45" s="76" t="str">
        <f t="shared" si="24"/>
        <v/>
      </c>
      <c r="CB45" s="76" t="str">
        <f t="shared" si="25"/>
        <v/>
      </c>
      <c r="CC45" s="76" t="str">
        <f t="shared" si="26"/>
        <v/>
      </c>
      <c r="CD45" s="76" t="str">
        <f t="shared" si="27"/>
        <v/>
      </c>
      <c r="CE45" s="76" t="str">
        <f t="shared" si="28"/>
        <v/>
      </c>
      <c r="CF45" s="76" t="str">
        <f t="shared" si="29"/>
        <v/>
      </c>
      <c r="CG45" s="76"/>
      <c r="CH45" s="76" t="str">
        <f t="shared" si="30"/>
        <v/>
      </c>
      <c r="CI45" s="76" t="str">
        <f t="shared" si="31"/>
        <v/>
      </c>
      <c r="CJ45" s="76" t="str">
        <f t="shared" si="32"/>
        <v/>
      </c>
      <c r="CK45" s="76" t="str">
        <f t="shared" si="33"/>
        <v/>
      </c>
      <c r="CL45" s="76" t="str">
        <f t="shared" si="34"/>
        <v/>
      </c>
      <c r="CM45" s="76" t="str">
        <f t="shared" si="35"/>
        <v/>
      </c>
      <c r="CN45" s="76" t="str">
        <f t="shared" si="36"/>
        <v/>
      </c>
      <c r="CO45" s="76" t="str">
        <f t="shared" si="37"/>
        <v/>
      </c>
      <c r="CP45" s="76" t="str">
        <f t="shared" si="38"/>
        <v/>
      </c>
      <c r="CQ45" s="76" t="str">
        <f t="shared" si="39"/>
        <v/>
      </c>
      <c r="CR45" s="76" t="str">
        <f t="shared" si="40"/>
        <v/>
      </c>
      <c r="CS45" s="76" t="str">
        <f t="shared" si="41"/>
        <v/>
      </c>
      <c r="CT45" s="76" t="str">
        <f t="shared" si="42"/>
        <v/>
      </c>
      <c r="CU45" s="76" t="str">
        <f t="shared" si="43"/>
        <v/>
      </c>
      <c r="CV45" s="76" t="str">
        <f t="shared" si="44"/>
        <v/>
      </c>
      <c r="CW45" s="76" t="str">
        <f t="shared" si="45"/>
        <v/>
      </c>
      <c r="CX45" s="76" t="str">
        <f t="shared" si="46"/>
        <v/>
      </c>
      <c r="CY45" s="76" t="str">
        <f t="shared" si="47"/>
        <v/>
      </c>
      <c r="CZ45" s="76" t="str">
        <f t="shared" si="48"/>
        <v/>
      </c>
      <c r="DA45" s="76" t="str">
        <f t="shared" si="49"/>
        <v/>
      </c>
      <c r="DB45" s="76" t="str">
        <f t="shared" si="50"/>
        <v/>
      </c>
      <c r="DC45" s="76" t="str">
        <f t="shared" si="51"/>
        <v/>
      </c>
      <c r="DD45" s="76" t="str">
        <f t="shared" si="52"/>
        <v/>
      </c>
      <c r="DE45" s="76" t="str">
        <f t="shared" si="53"/>
        <v/>
      </c>
      <c r="DF45" s="76" t="str">
        <f t="shared" si="54"/>
        <v/>
      </c>
      <c r="DG45" s="76"/>
      <c r="DH45" s="76" t="str">
        <f t="shared" si="1"/>
        <v xml:space="preserve">0 menunjukkan pemahaman dalam </v>
      </c>
      <c r="DI45" s="76"/>
      <c r="DJ45" s="76"/>
      <c r="DK45" s="76" t="str">
        <f t="shared" si="2"/>
        <v xml:space="preserve">0 membutuhkan bimbingan dalam </v>
      </c>
      <c r="DL45" s="76"/>
      <c r="DM45" s="76"/>
      <c r="DN45" s="76"/>
      <c r="DO45" s="76"/>
      <c r="DP45" s="76"/>
      <c r="DQ45" s="76"/>
    </row>
    <row r="46" spans="1:121" ht="19.5" customHeight="1" x14ac:dyDescent="0.35">
      <c r="A46" s="76"/>
      <c r="B46" s="76"/>
      <c r="C46" s="71">
        <v>35</v>
      </c>
      <c r="D46" s="72">
        <f>'DATA SISWA'!D43</f>
        <v>0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85" t="str">
        <f t="shared" si="3"/>
        <v xml:space="preserve">0 menunjukkan pemahaman dalam </v>
      </c>
      <c r="BD46" s="85" t="str">
        <f t="shared" si="4"/>
        <v xml:space="preserve">0 membutuhkan bimbingan dalam </v>
      </c>
      <c r="BE46" s="78"/>
      <c r="BF46" s="78"/>
      <c r="BG46" s="76"/>
      <c r="BH46" s="76" t="str">
        <f t="shared" si="5"/>
        <v/>
      </c>
      <c r="BI46" s="76" t="str">
        <f t="shared" si="6"/>
        <v/>
      </c>
      <c r="BJ46" s="76" t="str">
        <f t="shared" si="7"/>
        <v/>
      </c>
      <c r="BK46" s="76" t="str">
        <f t="shared" si="8"/>
        <v/>
      </c>
      <c r="BL46" s="76" t="str">
        <f t="shared" si="9"/>
        <v/>
      </c>
      <c r="BM46" s="76" t="str">
        <f t="shared" si="10"/>
        <v/>
      </c>
      <c r="BN46" s="76" t="str">
        <f t="shared" si="11"/>
        <v/>
      </c>
      <c r="BO46" s="76" t="str">
        <f t="shared" si="12"/>
        <v/>
      </c>
      <c r="BP46" s="76" t="str">
        <f t="shared" si="13"/>
        <v/>
      </c>
      <c r="BQ46" s="76" t="str">
        <f t="shared" si="14"/>
        <v/>
      </c>
      <c r="BR46" s="76" t="str">
        <f t="shared" si="15"/>
        <v/>
      </c>
      <c r="BS46" s="76" t="str">
        <f t="shared" si="16"/>
        <v/>
      </c>
      <c r="BT46" s="76" t="str">
        <f t="shared" si="17"/>
        <v/>
      </c>
      <c r="BU46" s="76" t="str">
        <f t="shared" si="18"/>
        <v/>
      </c>
      <c r="BV46" s="76" t="str">
        <f t="shared" si="19"/>
        <v/>
      </c>
      <c r="BW46" s="76" t="str">
        <f t="shared" si="20"/>
        <v/>
      </c>
      <c r="BX46" s="76" t="str">
        <f t="shared" si="21"/>
        <v/>
      </c>
      <c r="BY46" s="76" t="str">
        <f t="shared" si="22"/>
        <v/>
      </c>
      <c r="BZ46" s="76" t="str">
        <f t="shared" si="23"/>
        <v/>
      </c>
      <c r="CA46" s="76" t="str">
        <f t="shared" si="24"/>
        <v/>
      </c>
      <c r="CB46" s="76" t="str">
        <f t="shared" si="25"/>
        <v/>
      </c>
      <c r="CC46" s="76" t="str">
        <f t="shared" si="26"/>
        <v/>
      </c>
      <c r="CD46" s="76" t="str">
        <f t="shared" si="27"/>
        <v/>
      </c>
      <c r="CE46" s="76" t="str">
        <f t="shared" si="28"/>
        <v/>
      </c>
      <c r="CF46" s="76" t="str">
        <f t="shared" si="29"/>
        <v/>
      </c>
      <c r="CG46" s="76"/>
      <c r="CH46" s="76" t="str">
        <f t="shared" si="30"/>
        <v/>
      </c>
      <c r="CI46" s="76" t="str">
        <f t="shared" si="31"/>
        <v/>
      </c>
      <c r="CJ46" s="76" t="str">
        <f t="shared" si="32"/>
        <v/>
      </c>
      <c r="CK46" s="76" t="str">
        <f t="shared" si="33"/>
        <v/>
      </c>
      <c r="CL46" s="76" t="str">
        <f t="shared" si="34"/>
        <v/>
      </c>
      <c r="CM46" s="76" t="str">
        <f t="shared" si="35"/>
        <v/>
      </c>
      <c r="CN46" s="76" t="str">
        <f t="shared" si="36"/>
        <v/>
      </c>
      <c r="CO46" s="76" t="str">
        <f t="shared" si="37"/>
        <v/>
      </c>
      <c r="CP46" s="76" t="str">
        <f t="shared" si="38"/>
        <v/>
      </c>
      <c r="CQ46" s="76" t="str">
        <f t="shared" si="39"/>
        <v/>
      </c>
      <c r="CR46" s="76" t="str">
        <f t="shared" si="40"/>
        <v/>
      </c>
      <c r="CS46" s="76" t="str">
        <f t="shared" si="41"/>
        <v/>
      </c>
      <c r="CT46" s="76" t="str">
        <f t="shared" si="42"/>
        <v/>
      </c>
      <c r="CU46" s="76" t="str">
        <f t="shared" si="43"/>
        <v/>
      </c>
      <c r="CV46" s="76" t="str">
        <f t="shared" si="44"/>
        <v/>
      </c>
      <c r="CW46" s="76" t="str">
        <f t="shared" si="45"/>
        <v/>
      </c>
      <c r="CX46" s="76" t="str">
        <f t="shared" si="46"/>
        <v/>
      </c>
      <c r="CY46" s="76" t="str">
        <f t="shared" si="47"/>
        <v/>
      </c>
      <c r="CZ46" s="76" t="str">
        <f t="shared" si="48"/>
        <v/>
      </c>
      <c r="DA46" s="76" t="str">
        <f t="shared" si="49"/>
        <v/>
      </c>
      <c r="DB46" s="76" t="str">
        <f t="shared" si="50"/>
        <v/>
      </c>
      <c r="DC46" s="76" t="str">
        <f t="shared" si="51"/>
        <v/>
      </c>
      <c r="DD46" s="76" t="str">
        <f t="shared" si="52"/>
        <v/>
      </c>
      <c r="DE46" s="76" t="str">
        <f t="shared" si="53"/>
        <v/>
      </c>
      <c r="DF46" s="76" t="str">
        <f t="shared" si="54"/>
        <v/>
      </c>
      <c r="DG46" s="76"/>
      <c r="DH46" s="76" t="str">
        <f t="shared" si="1"/>
        <v xml:space="preserve">0 menunjukkan pemahaman dalam </v>
      </c>
      <c r="DI46" s="76"/>
      <c r="DJ46" s="76"/>
      <c r="DK46" s="76" t="str">
        <f t="shared" si="2"/>
        <v xml:space="preserve">0 membutuhkan bimbingan dalam </v>
      </c>
      <c r="DL46" s="76"/>
      <c r="DM46" s="76"/>
      <c r="DN46" s="76"/>
      <c r="DO46" s="76"/>
      <c r="DP46" s="76"/>
      <c r="DQ46" s="76"/>
    </row>
    <row r="47" spans="1:121" ht="19.5" customHeight="1" x14ac:dyDescent="0.35">
      <c r="A47" s="76"/>
      <c r="B47" s="76"/>
      <c r="C47" s="71">
        <v>36</v>
      </c>
      <c r="D47" s="72">
        <f>'DATA SISWA'!D44</f>
        <v>0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85" t="str">
        <f t="shared" si="3"/>
        <v xml:space="preserve">0 menunjukkan pemahaman dalam </v>
      </c>
      <c r="BD47" s="85" t="str">
        <f t="shared" si="4"/>
        <v xml:space="preserve">0 membutuhkan bimbingan dalam </v>
      </c>
      <c r="BE47" s="78"/>
      <c r="BF47" s="78"/>
      <c r="BG47" s="76"/>
      <c r="BH47" s="76" t="str">
        <f t="shared" si="5"/>
        <v/>
      </c>
      <c r="BI47" s="76" t="str">
        <f t="shared" si="6"/>
        <v/>
      </c>
      <c r="BJ47" s="76" t="str">
        <f t="shared" si="7"/>
        <v/>
      </c>
      <c r="BK47" s="76" t="str">
        <f t="shared" si="8"/>
        <v/>
      </c>
      <c r="BL47" s="76" t="str">
        <f t="shared" si="9"/>
        <v/>
      </c>
      <c r="BM47" s="76" t="str">
        <f t="shared" si="10"/>
        <v/>
      </c>
      <c r="BN47" s="76" t="str">
        <f t="shared" si="11"/>
        <v/>
      </c>
      <c r="BO47" s="76" t="str">
        <f t="shared" si="12"/>
        <v/>
      </c>
      <c r="BP47" s="76" t="str">
        <f t="shared" si="13"/>
        <v/>
      </c>
      <c r="BQ47" s="76" t="str">
        <f t="shared" si="14"/>
        <v/>
      </c>
      <c r="BR47" s="76" t="str">
        <f t="shared" si="15"/>
        <v/>
      </c>
      <c r="BS47" s="76" t="str">
        <f t="shared" si="16"/>
        <v/>
      </c>
      <c r="BT47" s="76" t="str">
        <f t="shared" si="17"/>
        <v/>
      </c>
      <c r="BU47" s="76" t="str">
        <f t="shared" si="18"/>
        <v/>
      </c>
      <c r="BV47" s="76" t="str">
        <f t="shared" si="19"/>
        <v/>
      </c>
      <c r="BW47" s="76" t="str">
        <f t="shared" si="20"/>
        <v/>
      </c>
      <c r="BX47" s="76" t="str">
        <f t="shared" si="21"/>
        <v/>
      </c>
      <c r="BY47" s="76" t="str">
        <f t="shared" si="22"/>
        <v/>
      </c>
      <c r="BZ47" s="76" t="str">
        <f t="shared" si="23"/>
        <v/>
      </c>
      <c r="CA47" s="76" t="str">
        <f t="shared" si="24"/>
        <v/>
      </c>
      <c r="CB47" s="76" t="str">
        <f t="shared" si="25"/>
        <v/>
      </c>
      <c r="CC47" s="76" t="str">
        <f t="shared" si="26"/>
        <v/>
      </c>
      <c r="CD47" s="76" t="str">
        <f t="shared" si="27"/>
        <v/>
      </c>
      <c r="CE47" s="76" t="str">
        <f t="shared" si="28"/>
        <v/>
      </c>
      <c r="CF47" s="76" t="str">
        <f t="shared" si="29"/>
        <v/>
      </c>
      <c r="CG47" s="76"/>
      <c r="CH47" s="76" t="str">
        <f t="shared" si="30"/>
        <v/>
      </c>
      <c r="CI47" s="76" t="str">
        <f t="shared" si="31"/>
        <v/>
      </c>
      <c r="CJ47" s="76" t="str">
        <f t="shared" si="32"/>
        <v/>
      </c>
      <c r="CK47" s="76" t="str">
        <f t="shared" si="33"/>
        <v/>
      </c>
      <c r="CL47" s="76" t="str">
        <f t="shared" si="34"/>
        <v/>
      </c>
      <c r="CM47" s="76" t="str">
        <f t="shared" si="35"/>
        <v/>
      </c>
      <c r="CN47" s="76" t="str">
        <f t="shared" si="36"/>
        <v/>
      </c>
      <c r="CO47" s="76" t="str">
        <f t="shared" si="37"/>
        <v/>
      </c>
      <c r="CP47" s="76" t="str">
        <f t="shared" si="38"/>
        <v/>
      </c>
      <c r="CQ47" s="76" t="str">
        <f t="shared" si="39"/>
        <v/>
      </c>
      <c r="CR47" s="76" t="str">
        <f t="shared" si="40"/>
        <v/>
      </c>
      <c r="CS47" s="76" t="str">
        <f t="shared" si="41"/>
        <v/>
      </c>
      <c r="CT47" s="76" t="str">
        <f t="shared" si="42"/>
        <v/>
      </c>
      <c r="CU47" s="76" t="str">
        <f t="shared" si="43"/>
        <v/>
      </c>
      <c r="CV47" s="76" t="str">
        <f t="shared" si="44"/>
        <v/>
      </c>
      <c r="CW47" s="76" t="str">
        <f t="shared" si="45"/>
        <v/>
      </c>
      <c r="CX47" s="76" t="str">
        <f t="shared" si="46"/>
        <v/>
      </c>
      <c r="CY47" s="76" t="str">
        <f t="shared" si="47"/>
        <v/>
      </c>
      <c r="CZ47" s="76" t="str">
        <f t="shared" si="48"/>
        <v/>
      </c>
      <c r="DA47" s="76" t="str">
        <f t="shared" si="49"/>
        <v/>
      </c>
      <c r="DB47" s="76" t="str">
        <f t="shared" si="50"/>
        <v/>
      </c>
      <c r="DC47" s="76" t="str">
        <f t="shared" si="51"/>
        <v/>
      </c>
      <c r="DD47" s="76" t="str">
        <f t="shared" si="52"/>
        <v/>
      </c>
      <c r="DE47" s="76" t="str">
        <f t="shared" si="53"/>
        <v/>
      </c>
      <c r="DF47" s="76" t="str">
        <f t="shared" si="54"/>
        <v/>
      </c>
      <c r="DG47" s="76"/>
      <c r="DH47" s="76" t="str">
        <f t="shared" si="1"/>
        <v xml:space="preserve">0 menunjukkan pemahaman dalam </v>
      </c>
      <c r="DI47" s="76"/>
      <c r="DJ47" s="76"/>
      <c r="DK47" s="76" t="str">
        <f t="shared" si="2"/>
        <v xml:space="preserve">0 membutuhkan bimbingan dalam </v>
      </c>
      <c r="DL47" s="76"/>
      <c r="DM47" s="76"/>
      <c r="DN47" s="76"/>
      <c r="DO47" s="76"/>
      <c r="DP47" s="76"/>
      <c r="DQ47" s="76"/>
    </row>
    <row r="48" spans="1:121" ht="19.5" customHeight="1" x14ac:dyDescent="0.35">
      <c r="C48" s="71">
        <v>37</v>
      </c>
      <c r="D48" s="72">
        <f>'DATA SISWA'!D45</f>
        <v>0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85" t="str">
        <f t="shared" si="3"/>
        <v xml:space="preserve">0 menunjukkan pemahaman dalam </v>
      </c>
      <c r="BD48" s="85" t="str">
        <f t="shared" si="4"/>
        <v xml:space="preserve">0 membutuhkan bimbingan dalam </v>
      </c>
      <c r="BE48" s="78"/>
      <c r="BF48" s="78"/>
      <c r="BG48" s="76"/>
      <c r="BH48" s="76" t="str">
        <f t="shared" si="5"/>
        <v/>
      </c>
      <c r="BI48" s="76" t="str">
        <f t="shared" si="6"/>
        <v/>
      </c>
      <c r="BJ48" s="76" t="str">
        <f t="shared" si="7"/>
        <v/>
      </c>
      <c r="BK48" s="76" t="str">
        <f t="shared" si="8"/>
        <v/>
      </c>
      <c r="BL48" s="76" t="str">
        <f t="shared" si="9"/>
        <v/>
      </c>
      <c r="BM48" s="76" t="str">
        <f t="shared" si="10"/>
        <v/>
      </c>
      <c r="BN48" s="76" t="str">
        <f t="shared" si="11"/>
        <v/>
      </c>
      <c r="BO48" s="76" t="str">
        <f t="shared" si="12"/>
        <v/>
      </c>
      <c r="BP48" s="76" t="str">
        <f t="shared" si="13"/>
        <v/>
      </c>
      <c r="BQ48" s="76" t="str">
        <f t="shared" si="14"/>
        <v/>
      </c>
      <c r="BR48" s="76" t="str">
        <f t="shared" si="15"/>
        <v/>
      </c>
      <c r="BS48" s="76" t="str">
        <f t="shared" si="16"/>
        <v/>
      </c>
      <c r="BT48" s="76" t="str">
        <f t="shared" si="17"/>
        <v/>
      </c>
      <c r="BU48" s="76" t="str">
        <f t="shared" si="18"/>
        <v/>
      </c>
      <c r="BV48" s="76" t="str">
        <f t="shared" si="19"/>
        <v/>
      </c>
      <c r="BW48" s="76" t="str">
        <f t="shared" si="20"/>
        <v/>
      </c>
      <c r="BX48" s="76" t="str">
        <f t="shared" si="21"/>
        <v/>
      </c>
      <c r="BY48" s="76" t="str">
        <f t="shared" si="22"/>
        <v/>
      </c>
      <c r="BZ48" s="76" t="str">
        <f t="shared" si="23"/>
        <v/>
      </c>
      <c r="CA48" s="76" t="str">
        <f t="shared" si="24"/>
        <v/>
      </c>
      <c r="CB48" s="76" t="str">
        <f t="shared" si="25"/>
        <v/>
      </c>
      <c r="CC48" s="76" t="str">
        <f t="shared" si="26"/>
        <v/>
      </c>
      <c r="CD48" s="76" t="str">
        <f t="shared" si="27"/>
        <v/>
      </c>
      <c r="CE48" s="76" t="str">
        <f t="shared" si="28"/>
        <v/>
      </c>
      <c r="CF48" s="76" t="str">
        <f t="shared" si="29"/>
        <v/>
      </c>
      <c r="CG48" s="76"/>
      <c r="CH48" s="76" t="str">
        <f t="shared" si="30"/>
        <v/>
      </c>
      <c r="CI48" s="76" t="str">
        <f t="shared" si="31"/>
        <v/>
      </c>
      <c r="CJ48" s="76" t="str">
        <f t="shared" si="32"/>
        <v/>
      </c>
      <c r="CK48" s="76" t="str">
        <f t="shared" si="33"/>
        <v/>
      </c>
      <c r="CL48" s="76" t="str">
        <f t="shared" si="34"/>
        <v/>
      </c>
      <c r="CM48" s="76" t="str">
        <f t="shared" si="35"/>
        <v/>
      </c>
      <c r="CN48" s="76" t="str">
        <f t="shared" si="36"/>
        <v/>
      </c>
      <c r="CO48" s="76" t="str">
        <f t="shared" si="37"/>
        <v/>
      </c>
      <c r="CP48" s="76" t="str">
        <f t="shared" si="38"/>
        <v/>
      </c>
      <c r="CQ48" s="76" t="str">
        <f t="shared" si="39"/>
        <v/>
      </c>
      <c r="CR48" s="76" t="str">
        <f t="shared" si="40"/>
        <v/>
      </c>
      <c r="CS48" s="76" t="str">
        <f t="shared" si="41"/>
        <v/>
      </c>
      <c r="CT48" s="76" t="str">
        <f t="shared" si="42"/>
        <v/>
      </c>
      <c r="CU48" s="76" t="str">
        <f t="shared" si="43"/>
        <v/>
      </c>
      <c r="CV48" s="76" t="str">
        <f t="shared" si="44"/>
        <v/>
      </c>
      <c r="CW48" s="76" t="str">
        <f t="shared" si="45"/>
        <v/>
      </c>
      <c r="CX48" s="76" t="str">
        <f t="shared" si="46"/>
        <v/>
      </c>
      <c r="CY48" s="76" t="str">
        <f t="shared" si="47"/>
        <v/>
      </c>
      <c r="CZ48" s="76" t="str">
        <f t="shared" si="48"/>
        <v/>
      </c>
      <c r="DA48" s="76" t="str">
        <f t="shared" si="49"/>
        <v/>
      </c>
      <c r="DB48" s="76" t="str">
        <f t="shared" si="50"/>
        <v/>
      </c>
      <c r="DC48" s="76" t="str">
        <f t="shared" si="51"/>
        <v/>
      </c>
      <c r="DD48" s="76" t="str">
        <f t="shared" si="52"/>
        <v/>
      </c>
      <c r="DE48" s="76" t="str">
        <f t="shared" si="53"/>
        <v/>
      </c>
      <c r="DF48" s="76" t="str">
        <f t="shared" si="54"/>
        <v/>
      </c>
      <c r="DG48" s="76"/>
      <c r="DH48" s="76" t="str">
        <f t="shared" si="1"/>
        <v xml:space="preserve">0 menunjukkan pemahaman dalam </v>
      </c>
      <c r="DI48" s="76"/>
      <c r="DJ48" s="76"/>
      <c r="DK48" s="76" t="str">
        <f t="shared" si="2"/>
        <v xml:space="preserve">0 membutuhkan bimbingan dalam </v>
      </c>
      <c r="DL48" s="76"/>
      <c r="DM48" s="76"/>
      <c r="DN48" s="76"/>
      <c r="DO48" s="76"/>
      <c r="DP48" s="76"/>
      <c r="DQ48" s="76"/>
    </row>
    <row r="49" spans="3:121" ht="19.5" customHeight="1" x14ac:dyDescent="0.35">
      <c r="C49" s="71">
        <v>38</v>
      </c>
      <c r="D49" s="72">
        <f>'DATA SISWA'!D46</f>
        <v>0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85" t="str">
        <f t="shared" si="3"/>
        <v xml:space="preserve">0 menunjukkan pemahaman dalam </v>
      </c>
      <c r="BD49" s="85" t="str">
        <f t="shared" si="4"/>
        <v xml:space="preserve">0 membutuhkan bimbingan dalam </v>
      </c>
      <c r="BE49" s="78"/>
      <c r="BF49" s="78"/>
      <c r="BG49" s="76"/>
      <c r="BH49" s="76" t="str">
        <f t="shared" si="5"/>
        <v/>
      </c>
      <c r="BI49" s="76" t="str">
        <f t="shared" si="6"/>
        <v/>
      </c>
      <c r="BJ49" s="76" t="str">
        <f t="shared" si="7"/>
        <v/>
      </c>
      <c r="BK49" s="76" t="str">
        <f t="shared" si="8"/>
        <v/>
      </c>
      <c r="BL49" s="76" t="str">
        <f t="shared" si="9"/>
        <v/>
      </c>
      <c r="BM49" s="76" t="str">
        <f t="shared" si="10"/>
        <v/>
      </c>
      <c r="BN49" s="76" t="str">
        <f t="shared" si="11"/>
        <v/>
      </c>
      <c r="BO49" s="76" t="str">
        <f t="shared" si="12"/>
        <v/>
      </c>
      <c r="BP49" s="76" t="str">
        <f t="shared" si="13"/>
        <v/>
      </c>
      <c r="BQ49" s="76" t="str">
        <f t="shared" si="14"/>
        <v/>
      </c>
      <c r="BR49" s="76" t="str">
        <f t="shared" si="15"/>
        <v/>
      </c>
      <c r="BS49" s="76" t="str">
        <f t="shared" si="16"/>
        <v/>
      </c>
      <c r="BT49" s="76" t="str">
        <f t="shared" si="17"/>
        <v/>
      </c>
      <c r="BU49" s="76" t="str">
        <f t="shared" si="18"/>
        <v/>
      </c>
      <c r="BV49" s="76" t="str">
        <f t="shared" si="19"/>
        <v/>
      </c>
      <c r="BW49" s="76" t="str">
        <f t="shared" si="20"/>
        <v/>
      </c>
      <c r="BX49" s="76" t="str">
        <f t="shared" si="21"/>
        <v/>
      </c>
      <c r="BY49" s="76" t="str">
        <f t="shared" si="22"/>
        <v/>
      </c>
      <c r="BZ49" s="76" t="str">
        <f t="shared" si="23"/>
        <v/>
      </c>
      <c r="CA49" s="76" t="str">
        <f t="shared" si="24"/>
        <v/>
      </c>
      <c r="CB49" s="76" t="str">
        <f t="shared" si="25"/>
        <v/>
      </c>
      <c r="CC49" s="76" t="str">
        <f t="shared" si="26"/>
        <v/>
      </c>
      <c r="CD49" s="76" t="str">
        <f t="shared" si="27"/>
        <v/>
      </c>
      <c r="CE49" s="76" t="str">
        <f t="shared" si="28"/>
        <v/>
      </c>
      <c r="CF49" s="76" t="str">
        <f t="shared" si="29"/>
        <v/>
      </c>
      <c r="CG49" s="76"/>
      <c r="CH49" s="76" t="str">
        <f t="shared" si="30"/>
        <v/>
      </c>
      <c r="CI49" s="76" t="str">
        <f t="shared" si="31"/>
        <v/>
      </c>
      <c r="CJ49" s="76" t="str">
        <f t="shared" si="32"/>
        <v/>
      </c>
      <c r="CK49" s="76" t="str">
        <f t="shared" si="33"/>
        <v/>
      </c>
      <c r="CL49" s="76" t="str">
        <f t="shared" si="34"/>
        <v/>
      </c>
      <c r="CM49" s="76" t="str">
        <f t="shared" si="35"/>
        <v/>
      </c>
      <c r="CN49" s="76" t="str">
        <f t="shared" si="36"/>
        <v/>
      </c>
      <c r="CO49" s="76" t="str">
        <f t="shared" si="37"/>
        <v/>
      </c>
      <c r="CP49" s="76" t="str">
        <f t="shared" si="38"/>
        <v/>
      </c>
      <c r="CQ49" s="76" t="str">
        <f t="shared" si="39"/>
        <v/>
      </c>
      <c r="CR49" s="76" t="str">
        <f t="shared" si="40"/>
        <v/>
      </c>
      <c r="CS49" s="76" t="str">
        <f t="shared" si="41"/>
        <v/>
      </c>
      <c r="CT49" s="76" t="str">
        <f t="shared" si="42"/>
        <v/>
      </c>
      <c r="CU49" s="76" t="str">
        <f t="shared" si="43"/>
        <v/>
      </c>
      <c r="CV49" s="76" t="str">
        <f t="shared" si="44"/>
        <v/>
      </c>
      <c r="CW49" s="76" t="str">
        <f t="shared" si="45"/>
        <v/>
      </c>
      <c r="CX49" s="76" t="str">
        <f t="shared" si="46"/>
        <v/>
      </c>
      <c r="CY49" s="76" t="str">
        <f t="shared" si="47"/>
        <v/>
      </c>
      <c r="CZ49" s="76" t="str">
        <f t="shared" si="48"/>
        <v/>
      </c>
      <c r="DA49" s="76" t="str">
        <f t="shared" si="49"/>
        <v/>
      </c>
      <c r="DB49" s="76" t="str">
        <f t="shared" si="50"/>
        <v/>
      </c>
      <c r="DC49" s="76" t="str">
        <f t="shared" si="51"/>
        <v/>
      </c>
      <c r="DD49" s="76" t="str">
        <f t="shared" si="52"/>
        <v/>
      </c>
      <c r="DE49" s="76" t="str">
        <f t="shared" si="53"/>
        <v/>
      </c>
      <c r="DF49" s="76" t="str">
        <f t="shared" si="54"/>
        <v/>
      </c>
      <c r="DG49" s="76"/>
      <c r="DH49" s="76" t="str">
        <f t="shared" si="1"/>
        <v xml:space="preserve">0 menunjukkan pemahaman dalam </v>
      </c>
      <c r="DI49" s="76"/>
      <c r="DJ49" s="76"/>
      <c r="DK49" s="76" t="str">
        <f t="shared" si="2"/>
        <v xml:space="preserve">0 membutuhkan bimbingan dalam </v>
      </c>
      <c r="DL49" s="76"/>
      <c r="DM49" s="76"/>
      <c r="DN49" s="76"/>
      <c r="DO49" s="76"/>
      <c r="DP49" s="76"/>
      <c r="DQ49" s="76"/>
    </row>
    <row r="50" spans="3:121" ht="19.5" customHeight="1" x14ac:dyDescent="0.35">
      <c r="C50" s="71">
        <v>39</v>
      </c>
      <c r="D50" s="72">
        <f>'DATA SISWA'!D47</f>
        <v>0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85" t="str">
        <f t="shared" si="3"/>
        <v xml:space="preserve">0 menunjukkan pemahaman dalam </v>
      </c>
      <c r="BD50" s="85" t="str">
        <f t="shared" si="4"/>
        <v xml:space="preserve">0 membutuhkan bimbingan dalam </v>
      </c>
      <c r="BE50" s="78"/>
      <c r="BF50" s="78"/>
      <c r="BG50" s="76"/>
      <c r="BH50" s="76" t="str">
        <f t="shared" si="5"/>
        <v/>
      </c>
      <c r="BI50" s="76" t="str">
        <f t="shared" si="6"/>
        <v/>
      </c>
      <c r="BJ50" s="76" t="str">
        <f t="shared" si="7"/>
        <v/>
      </c>
      <c r="BK50" s="76" t="str">
        <f t="shared" si="8"/>
        <v/>
      </c>
      <c r="BL50" s="76" t="str">
        <f t="shared" si="9"/>
        <v/>
      </c>
      <c r="BM50" s="76" t="str">
        <f t="shared" si="10"/>
        <v/>
      </c>
      <c r="BN50" s="76" t="str">
        <f t="shared" si="11"/>
        <v/>
      </c>
      <c r="BO50" s="76" t="str">
        <f t="shared" si="12"/>
        <v/>
      </c>
      <c r="BP50" s="76" t="str">
        <f t="shared" si="13"/>
        <v/>
      </c>
      <c r="BQ50" s="76" t="str">
        <f t="shared" si="14"/>
        <v/>
      </c>
      <c r="BR50" s="76" t="str">
        <f t="shared" si="15"/>
        <v/>
      </c>
      <c r="BS50" s="76" t="str">
        <f t="shared" si="16"/>
        <v/>
      </c>
      <c r="BT50" s="76" t="str">
        <f t="shared" si="17"/>
        <v/>
      </c>
      <c r="BU50" s="76" t="str">
        <f t="shared" si="18"/>
        <v/>
      </c>
      <c r="BV50" s="76" t="str">
        <f t="shared" si="19"/>
        <v/>
      </c>
      <c r="BW50" s="76" t="str">
        <f t="shared" si="20"/>
        <v/>
      </c>
      <c r="BX50" s="76" t="str">
        <f t="shared" si="21"/>
        <v/>
      </c>
      <c r="BY50" s="76" t="str">
        <f t="shared" si="22"/>
        <v/>
      </c>
      <c r="BZ50" s="76" t="str">
        <f t="shared" si="23"/>
        <v/>
      </c>
      <c r="CA50" s="76" t="str">
        <f t="shared" si="24"/>
        <v/>
      </c>
      <c r="CB50" s="76" t="str">
        <f t="shared" si="25"/>
        <v/>
      </c>
      <c r="CC50" s="76" t="str">
        <f t="shared" si="26"/>
        <v/>
      </c>
      <c r="CD50" s="76" t="str">
        <f t="shared" si="27"/>
        <v/>
      </c>
      <c r="CE50" s="76" t="str">
        <f t="shared" si="28"/>
        <v/>
      </c>
      <c r="CF50" s="76" t="str">
        <f t="shared" si="29"/>
        <v/>
      </c>
      <c r="CG50" s="76"/>
      <c r="CH50" s="76" t="str">
        <f t="shared" si="30"/>
        <v/>
      </c>
      <c r="CI50" s="76" t="str">
        <f t="shared" si="31"/>
        <v/>
      </c>
      <c r="CJ50" s="76" t="str">
        <f t="shared" si="32"/>
        <v/>
      </c>
      <c r="CK50" s="76" t="str">
        <f t="shared" si="33"/>
        <v/>
      </c>
      <c r="CL50" s="76" t="str">
        <f t="shared" si="34"/>
        <v/>
      </c>
      <c r="CM50" s="76" t="str">
        <f t="shared" si="35"/>
        <v/>
      </c>
      <c r="CN50" s="76" t="str">
        <f t="shared" si="36"/>
        <v/>
      </c>
      <c r="CO50" s="76" t="str">
        <f t="shared" si="37"/>
        <v/>
      </c>
      <c r="CP50" s="76" t="str">
        <f t="shared" si="38"/>
        <v/>
      </c>
      <c r="CQ50" s="76" t="str">
        <f t="shared" si="39"/>
        <v/>
      </c>
      <c r="CR50" s="76" t="str">
        <f t="shared" si="40"/>
        <v/>
      </c>
      <c r="CS50" s="76" t="str">
        <f t="shared" si="41"/>
        <v/>
      </c>
      <c r="CT50" s="76" t="str">
        <f t="shared" si="42"/>
        <v/>
      </c>
      <c r="CU50" s="76" t="str">
        <f t="shared" si="43"/>
        <v/>
      </c>
      <c r="CV50" s="76" t="str">
        <f t="shared" si="44"/>
        <v/>
      </c>
      <c r="CW50" s="76" t="str">
        <f t="shared" si="45"/>
        <v/>
      </c>
      <c r="CX50" s="76" t="str">
        <f t="shared" si="46"/>
        <v/>
      </c>
      <c r="CY50" s="76" t="str">
        <f t="shared" si="47"/>
        <v/>
      </c>
      <c r="CZ50" s="76" t="str">
        <f t="shared" si="48"/>
        <v/>
      </c>
      <c r="DA50" s="76" t="str">
        <f t="shared" si="49"/>
        <v/>
      </c>
      <c r="DB50" s="76" t="str">
        <f t="shared" si="50"/>
        <v/>
      </c>
      <c r="DC50" s="76" t="str">
        <f t="shared" si="51"/>
        <v/>
      </c>
      <c r="DD50" s="76" t="str">
        <f t="shared" si="52"/>
        <v/>
      </c>
      <c r="DE50" s="76" t="str">
        <f t="shared" si="53"/>
        <v/>
      </c>
      <c r="DF50" s="76" t="str">
        <f t="shared" si="54"/>
        <v/>
      </c>
      <c r="DG50" s="76"/>
      <c r="DH50" s="76" t="str">
        <f t="shared" si="1"/>
        <v xml:space="preserve">0 menunjukkan pemahaman dalam </v>
      </c>
      <c r="DI50" s="76"/>
      <c r="DJ50" s="76"/>
      <c r="DK50" s="76" t="str">
        <f t="shared" si="2"/>
        <v xml:space="preserve">0 membutuhkan bimbingan dalam </v>
      </c>
      <c r="DL50" s="76"/>
      <c r="DM50" s="76"/>
      <c r="DN50" s="76"/>
      <c r="DO50" s="76"/>
      <c r="DP50" s="76"/>
      <c r="DQ50" s="76"/>
    </row>
    <row r="51" spans="3:121" ht="19.5" customHeight="1" x14ac:dyDescent="0.35">
      <c r="C51" s="71">
        <v>40</v>
      </c>
      <c r="D51" s="72">
        <f>'DATA SISWA'!D48</f>
        <v>0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85" t="str">
        <f t="shared" si="3"/>
        <v xml:space="preserve">0 menunjukkan pemahaman dalam </v>
      </c>
      <c r="BD51" s="85" t="str">
        <f t="shared" si="4"/>
        <v xml:space="preserve">0 membutuhkan bimbingan dalam </v>
      </c>
      <c r="BE51" s="78"/>
      <c r="BF51" s="78"/>
      <c r="BG51" s="76"/>
      <c r="BH51" s="76" t="str">
        <f t="shared" si="5"/>
        <v/>
      </c>
      <c r="BI51" s="76" t="str">
        <f t="shared" si="6"/>
        <v/>
      </c>
      <c r="BJ51" s="76" t="str">
        <f t="shared" si="7"/>
        <v/>
      </c>
      <c r="BK51" s="76" t="str">
        <f t="shared" si="8"/>
        <v/>
      </c>
      <c r="BL51" s="76" t="str">
        <f t="shared" si="9"/>
        <v/>
      </c>
      <c r="BM51" s="76" t="str">
        <f t="shared" si="10"/>
        <v/>
      </c>
      <c r="BN51" s="76" t="str">
        <f t="shared" si="11"/>
        <v/>
      </c>
      <c r="BO51" s="76" t="str">
        <f t="shared" si="12"/>
        <v/>
      </c>
      <c r="BP51" s="76" t="str">
        <f t="shared" si="13"/>
        <v/>
      </c>
      <c r="BQ51" s="76" t="str">
        <f t="shared" si="14"/>
        <v/>
      </c>
      <c r="BR51" s="76" t="str">
        <f t="shared" si="15"/>
        <v/>
      </c>
      <c r="BS51" s="76" t="str">
        <f t="shared" si="16"/>
        <v/>
      </c>
      <c r="BT51" s="76" t="str">
        <f t="shared" si="17"/>
        <v/>
      </c>
      <c r="BU51" s="76" t="str">
        <f t="shared" si="18"/>
        <v/>
      </c>
      <c r="BV51" s="76" t="str">
        <f t="shared" si="19"/>
        <v/>
      </c>
      <c r="BW51" s="76" t="str">
        <f t="shared" si="20"/>
        <v/>
      </c>
      <c r="BX51" s="76" t="str">
        <f t="shared" si="21"/>
        <v/>
      </c>
      <c r="BY51" s="76" t="str">
        <f t="shared" si="22"/>
        <v/>
      </c>
      <c r="BZ51" s="76" t="str">
        <f t="shared" si="23"/>
        <v/>
      </c>
      <c r="CA51" s="76" t="str">
        <f t="shared" si="24"/>
        <v/>
      </c>
      <c r="CB51" s="76" t="str">
        <f t="shared" si="25"/>
        <v/>
      </c>
      <c r="CC51" s="76" t="str">
        <f t="shared" si="26"/>
        <v/>
      </c>
      <c r="CD51" s="76" t="str">
        <f t="shared" si="27"/>
        <v/>
      </c>
      <c r="CE51" s="76" t="str">
        <f t="shared" si="28"/>
        <v/>
      </c>
      <c r="CF51" s="76" t="str">
        <f t="shared" si="29"/>
        <v/>
      </c>
      <c r="CG51" s="76"/>
      <c r="CH51" s="76" t="str">
        <f t="shared" si="30"/>
        <v/>
      </c>
      <c r="CI51" s="76" t="str">
        <f t="shared" si="31"/>
        <v/>
      </c>
      <c r="CJ51" s="76" t="str">
        <f t="shared" si="32"/>
        <v/>
      </c>
      <c r="CK51" s="76" t="str">
        <f t="shared" si="33"/>
        <v/>
      </c>
      <c r="CL51" s="76" t="str">
        <f t="shared" si="34"/>
        <v/>
      </c>
      <c r="CM51" s="76" t="str">
        <f t="shared" si="35"/>
        <v/>
      </c>
      <c r="CN51" s="76" t="str">
        <f t="shared" si="36"/>
        <v/>
      </c>
      <c r="CO51" s="76" t="str">
        <f t="shared" si="37"/>
        <v/>
      </c>
      <c r="CP51" s="76" t="str">
        <f t="shared" si="38"/>
        <v/>
      </c>
      <c r="CQ51" s="76" t="str">
        <f t="shared" si="39"/>
        <v/>
      </c>
      <c r="CR51" s="76" t="str">
        <f t="shared" si="40"/>
        <v/>
      </c>
      <c r="CS51" s="76" t="str">
        <f t="shared" si="41"/>
        <v/>
      </c>
      <c r="CT51" s="76" t="str">
        <f t="shared" si="42"/>
        <v/>
      </c>
      <c r="CU51" s="76" t="str">
        <f t="shared" si="43"/>
        <v/>
      </c>
      <c r="CV51" s="76" t="str">
        <f t="shared" si="44"/>
        <v/>
      </c>
      <c r="CW51" s="76" t="str">
        <f t="shared" si="45"/>
        <v/>
      </c>
      <c r="CX51" s="76" t="str">
        <f t="shared" si="46"/>
        <v/>
      </c>
      <c r="CY51" s="76" t="str">
        <f t="shared" si="47"/>
        <v/>
      </c>
      <c r="CZ51" s="76" t="str">
        <f t="shared" si="48"/>
        <v/>
      </c>
      <c r="DA51" s="76" t="str">
        <f t="shared" si="49"/>
        <v/>
      </c>
      <c r="DB51" s="76" t="str">
        <f t="shared" si="50"/>
        <v/>
      </c>
      <c r="DC51" s="76" t="str">
        <f t="shared" si="51"/>
        <v/>
      </c>
      <c r="DD51" s="76" t="str">
        <f t="shared" si="52"/>
        <v/>
      </c>
      <c r="DE51" s="76" t="str">
        <f t="shared" si="53"/>
        <v/>
      </c>
      <c r="DF51" s="76" t="str">
        <f t="shared" si="54"/>
        <v/>
      </c>
      <c r="DG51" s="76"/>
      <c r="DH51" s="76" t="str">
        <f t="shared" si="1"/>
        <v xml:space="preserve">0 menunjukkan pemahaman dalam </v>
      </c>
      <c r="DI51" s="76"/>
      <c r="DJ51" s="76"/>
      <c r="DK51" s="76" t="str">
        <f t="shared" si="2"/>
        <v xml:space="preserve">0 membutuhkan bimbingan dalam </v>
      </c>
      <c r="DL51" s="76"/>
      <c r="DM51" s="76"/>
      <c r="DN51" s="76"/>
      <c r="DO51" s="76"/>
      <c r="DP51" s="76"/>
      <c r="DQ51" s="76"/>
    </row>
    <row r="52" spans="3:121" ht="19.5" customHeight="1" x14ac:dyDescent="0.35"/>
    <row r="53" spans="3:121" ht="19.5" customHeight="1" x14ac:dyDescent="0.35"/>
    <row r="54" spans="3:121" ht="19.5" customHeight="1" x14ac:dyDescent="0.35"/>
    <row r="55" spans="3:121" ht="19.5" customHeight="1" x14ac:dyDescent="0.35"/>
    <row r="56" spans="3:121" ht="19.5" customHeight="1" x14ac:dyDescent="0.35"/>
    <row r="57" spans="3:121" ht="19.5" customHeight="1" x14ac:dyDescent="0.35"/>
    <row r="58" spans="3:121" ht="19.5" customHeight="1" x14ac:dyDescent="0.35"/>
    <row r="59" spans="3:121" ht="19.5" customHeight="1" x14ac:dyDescent="0.35"/>
    <row r="60" spans="3:121" ht="19.5" customHeight="1" x14ac:dyDescent="0.35"/>
    <row r="61" spans="3:121" ht="19.5" customHeight="1" x14ac:dyDescent="0.35"/>
    <row r="62" spans="3:121" ht="19.5" customHeight="1" x14ac:dyDescent="0.35"/>
    <row r="63" spans="3:121" ht="19.5" customHeight="1" x14ac:dyDescent="0.35"/>
    <row r="64" spans="3:121" ht="19.5" customHeight="1" x14ac:dyDescent="0.35"/>
    <row r="65" ht="19.5" customHeight="1" x14ac:dyDescent="0.35"/>
    <row r="66" ht="19.5" customHeight="1" x14ac:dyDescent="0.35"/>
    <row r="67" ht="19.5" customHeight="1" x14ac:dyDescent="0.35"/>
    <row r="68" ht="19.5" customHeight="1" x14ac:dyDescent="0.35"/>
    <row r="69" ht="19.5" customHeight="1" x14ac:dyDescent="0.35"/>
    <row r="70" ht="19.5" customHeight="1" x14ac:dyDescent="0.35"/>
  </sheetData>
  <mergeCells count="64">
    <mergeCell ref="B4:BC4"/>
    <mergeCell ref="C8:C11"/>
    <mergeCell ref="D8:D11"/>
    <mergeCell ref="E8:BB8"/>
    <mergeCell ref="BC8:BC11"/>
    <mergeCell ref="W9:X9"/>
    <mergeCell ref="Y9:Z9"/>
    <mergeCell ref="AA9:AB9"/>
    <mergeCell ref="AC9:AD9"/>
    <mergeCell ref="AO9:AP9"/>
    <mergeCell ref="AQ9:AR9"/>
    <mergeCell ref="AS9:AT9"/>
    <mergeCell ref="AU9:AV9"/>
    <mergeCell ref="AW9:AX9"/>
    <mergeCell ref="AY9:AZ9"/>
    <mergeCell ref="AQ10:AR10"/>
    <mergeCell ref="BD8:BD11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BA9:BB9"/>
    <mergeCell ref="AE9:AF9"/>
    <mergeCell ref="AG9:AH9"/>
    <mergeCell ref="AI9:AJ9"/>
    <mergeCell ref="AK9:AL9"/>
    <mergeCell ref="AM9:AN9"/>
    <mergeCell ref="DB9:DC9"/>
    <mergeCell ref="DD9:DE9"/>
    <mergeCell ref="E10:F10"/>
    <mergeCell ref="G10:H10"/>
    <mergeCell ref="I10:J10"/>
    <mergeCell ref="K10:L10"/>
    <mergeCell ref="M10:N10"/>
    <mergeCell ref="O10:P10"/>
    <mergeCell ref="Q10:R10"/>
    <mergeCell ref="S10:T10"/>
    <mergeCell ref="CP9:CQ9"/>
    <mergeCell ref="CR9:CS9"/>
    <mergeCell ref="CT9:CU9"/>
    <mergeCell ref="CV9:CW9"/>
    <mergeCell ref="CX9:CY9"/>
    <mergeCell ref="CZ9:DA9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BA10:BB10"/>
    <mergeCell ref="AO10:AP10"/>
    <mergeCell ref="AS10:AT10"/>
    <mergeCell ref="AU10:AV10"/>
    <mergeCell ref="AW10:AX10"/>
    <mergeCell ref="AY10:AZ10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3BA3-14DF-4F67-B021-D0C723958365}">
  <sheetPr>
    <tabColor theme="7"/>
  </sheetPr>
  <dimension ref="A5:AN47"/>
  <sheetViews>
    <sheetView workbookViewId="0"/>
  </sheetViews>
  <sheetFormatPr defaultRowHeight="14.5" x14ac:dyDescent="0.35"/>
  <cols>
    <col min="2" max="2" width="24" customWidth="1"/>
    <col min="3" max="40" width="7.81640625" style="88" customWidth="1"/>
  </cols>
  <sheetData>
    <row r="5" spans="1:40" x14ac:dyDescent="0.35">
      <c r="D5" s="171" t="s">
        <v>151</v>
      </c>
      <c r="E5" s="171"/>
      <c r="F5" s="171"/>
      <c r="G5" s="171" t="s">
        <v>154</v>
      </c>
      <c r="H5" s="171"/>
      <c r="I5" s="171"/>
      <c r="J5" s="171" t="s">
        <v>155</v>
      </c>
      <c r="K5" s="171"/>
      <c r="L5" s="171"/>
      <c r="M5" s="171" t="s">
        <v>156</v>
      </c>
      <c r="N5" s="171"/>
      <c r="O5" s="171"/>
      <c r="P5" s="171" t="s">
        <v>157</v>
      </c>
      <c r="Q5" s="171"/>
      <c r="R5" s="171"/>
      <c r="S5" s="171" t="s">
        <v>158</v>
      </c>
      <c r="T5" s="171"/>
      <c r="U5" s="171"/>
      <c r="V5" s="171" t="s">
        <v>159</v>
      </c>
      <c r="W5" s="171"/>
      <c r="X5" s="171"/>
      <c r="Y5" s="171" t="s">
        <v>160</v>
      </c>
      <c r="Z5" s="171"/>
      <c r="AA5" s="171"/>
      <c r="AB5" s="171" t="s">
        <v>162</v>
      </c>
      <c r="AC5" s="171"/>
      <c r="AD5" s="171"/>
      <c r="AE5" s="171" t="s">
        <v>163</v>
      </c>
      <c r="AF5" s="171"/>
      <c r="AG5" s="171"/>
      <c r="AH5" s="88" t="s">
        <v>164</v>
      </c>
      <c r="AI5" s="88" t="s">
        <v>166</v>
      </c>
      <c r="AJ5" s="88" t="s">
        <v>167</v>
      </c>
      <c r="AK5" s="88" t="s">
        <v>168</v>
      </c>
    </row>
    <row r="6" spans="1:40" ht="20" x14ac:dyDescent="0.35">
      <c r="A6" s="70" t="s">
        <v>65</v>
      </c>
      <c r="B6" s="70" t="s">
        <v>128</v>
      </c>
      <c r="C6" s="86" t="s">
        <v>23</v>
      </c>
      <c r="D6" s="86" t="s">
        <v>161</v>
      </c>
      <c r="E6" s="86" t="s">
        <v>152</v>
      </c>
      <c r="F6" s="86" t="s">
        <v>153</v>
      </c>
      <c r="G6" s="86" t="s">
        <v>161</v>
      </c>
      <c r="H6" s="86" t="s">
        <v>152</v>
      </c>
      <c r="I6" s="86" t="s">
        <v>153</v>
      </c>
      <c r="J6" s="86" t="s">
        <v>161</v>
      </c>
      <c r="K6" s="86" t="s">
        <v>152</v>
      </c>
      <c r="L6" s="86" t="s">
        <v>153</v>
      </c>
      <c r="M6" s="86" t="s">
        <v>161</v>
      </c>
      <c r="N6" s="86" t="s">
        <v>152</v>
      </c>
      <c r="O6" s="86" t="s">
        <v>153</v>
      </c>
      <c r="P6" s="86" t="s">
        <v>161</v>
      </c>
      <c r="Q6" s="86" t="s">
        <v>152</v>
      </c>
      <c r="R6" s="86" t="s">
        <v>153</v>
      </c>
      <c r="S6" s="86" t="s">
        <v>161</v>
      </c>
      <c r="T6" s="86" t="s">
        <v>152</v>
      </c>
      <c r="U6" s="86" t="s">
        <v>153</v>
      </c>
      <c r="V6" s="86" t="s">
        <v>161</v>
      </c>
      <c r="W6" s="86" t="s">
        <v>152</v>
      </c>
      <c r="X6" s="86" t="s">
        <v>153</v>
      </c>
      <c r="Y6" s="86" t="s">
        <v>161</v>
      </c>
      <c r="Z6" s="86" t="s">
        <v>152</v>
      </c>
      <c r="AA6" s="86" t="s">
        <v>153</v>
      </c>
      <c r="AB6" s="86" t="s">
        <v>161</v>
      </c>
      <c r="AC6" s="86" t="s">
        <v>152</v>
      </c>
      <c r="AD6" s="86" t="s">
        <v>153</v>
      </c>
      <c r="AE6" s="86" t="s">
        <v>161</v>
      </c>
      <c r="AF6" s="86" t="s">
        <v>152</v>
      </c>
      <c r="AG6" s="86" t="s">
        <v>153</v>
      </c>
      <c r="AH6" s="86" t="s">
        <v>165</v>
      </c>
      <c r="AI6" s="86" t="s">
        <v>165</v>
      </c>
      <c r="AJ6" s="86" t="s">
        <v>165</v>
      </c>
      <c r="AK6" s="86" t="s">
        <v>165</v>
      </c>
      <c r="AL6" s="86" t="s">
        <v>169</v>
      </c>
      <c r="AM6" s="86" t="s">
        <v>170</v>
      </c>
      <c r="AN6" s="86" t="s">
        <v>171</v>
      </c>
    </row>
    <row r="7" spans="1:40" ht="9.75" customHeight="1" x14ac:dyDescent="0.35">
      <c r="A7" s="82">
        <v>1</v>
      </c>
      <c r="B7" s="82">
        <v>2</v>
      </c>
      <c r="C7" s="89">
        <v>3</v>
      </c>
      <c r="D7" s="89">
        <v>4</v>
      </c>
      <c r="E7" s="89">
        <v>5</v>
      </c>
      <c r="F7" s="89">
        <v>6</v>
      </c>
      <c r="G7" s="89">
        <v>7</v>
      </c>
      <c r="H7" s="89">
        <v>8</v>
      </c>
      <c r="I7" s="89">
        <v>9</v>
      </c>
      <c r="J7" s="89">
        <v>10</v>
      </c>
      <c r="K7" s="89">
        <v>11</v>
      </c>
      <c r="L7" s="89">
        <v>12</v>
      </c>
      <c r="M7" s="89">
        <v>13</v>
      </c>
      <c r="N7" s="89">
        <v>14</v>
      </c>
      <c r="O7" s="89">
        <v>15</v>
      </c>
      <c r="P7" s="89">
        <v>16</v>
      </c>
      <c r="Q7" s="89">
        <v>17</v>
      </c>
      <c r="R7" s="89">
        <v>18</v>
      </c>
      <c r="S7" s="89">
        <v>19</v>
      </c>
      <c r="T7" s="89">
        <v>20</v>
      </c>
      <c r="U7" s="89">
        <v>21</v>
      </c>
      <c r="V7" s="89">
        <v>22</v>
      </c>
      <c r="W7" s="89">
        <v>23</v>
      </c>
      <c r="X7" s="89">
        <v>24</v>
      </c>
      <c r="Y7" s="89">
        <v>25</v>
      </c>
      <c r="Z7" s="89">
        <v>26</v>
      </c>
      <c r="AA7" s="89">
        <v>27</v>
      </c>
      <c r="AB7" s="89">
        <v>28</v>
      </c>
      <c r="AC7" s="89">
        <v>29</v>
      </c>
      <c r="AD7" s="89">
        <v>30</v>
      </c>
      <c r="AE7" s="89">
        <v>31</v>
      </c>
      <c r="AF7" s="89">
        <v>32</v>
      </c>
      <c r="AG7" s="89">
        <v>33</v>
      </c>
      <c r="AH7" s="89">
        <v>34</v>
      </c>
      <c r="AI7" s="89">
        <v>35</v>
      </c>
      <c r="AJ7" s="89">
        <v>36</v>
      </c>
      <c r="AK7" s="89">
        <v>37</v>
      </c>
      <c r="AL7" s="89">
        <v>38</v>
      </c>
      <c r="AM7" s="89">
        <v>39</v>
      </c>
      <c r="AN7" s="89">
        <v>40</v>
      </c>
    </row>
    <row r="8" spans="1:40" ht="50.25" customHeight="1" x14ac:dyDescent="0.35">
      <c r="A8" s="71">
        <v>1</v>
      </c>
      <c r="B8" s="72" t="str">
        <f>'DATA SISWA'!D9</f>
        <v>Abizar Azka Alhidayat</v>
      </c>
      <c r="C8" s="87">
        <f>'DATA SISWA'!C9</f>
        <v>0</v>
      </c>
      <c r="D8" s="87">
        <f>'MAPEL 1'!R9</f>
        <v>80</v>
      </c>
      <c r="E8" s="87" t="str">
        <f>'D. MAPEL 1'!DH12</f>
        <v xml:space="preserve">Abizar Azka Alhidayat menunjukkan pemahaman dalam Asmaul Husna, Zakat, </v>
      </c>
      <c r="F8" s="87" t="str">
        <f>'D. MAPEL 1'!DK12</f>
        <v xml:space="preserve">Abizar Azka Alhidayat membutuhkan bimbingan dalam </v>
      </c>
      <c r="G8" s="87">
        <f>'MAPEL 2'!R9</f>
        <v>86</v>
      </c>
      <c r="H8" s="87" t="str">
        <f>'D. MAPEL 2'!DH12</f>
        <v xml:space="preserve">Abizar Azka Alhidayat menunjukkan pemahaman dalam Negara, </v>
      </c>
      <c r="I8" s="87" t="str">
        <f>'D. MAPEL 2'!DK12</f>
        <v xml:space="preserve">Abizar Azka Alhidayat membutuhkan bimbingan dalam Norma, </v>
      </c>
      <c r="J8" s="87" t="e">
        <f>'MAPEL 3'!R9</f>
        <v>#DIV/0!</v>
      </c>
      <c r="K8" s="87" t="str">
        <f>'D. MAPEL 3'!DH12</f>
        <v xml:space="preserve">Abizar Azka Alhidayat menunjukkan pemahaman dalam </v>
      </c>
      <c r="L8" s="87" t="str">
        <f>'D. MAPEL 3'!DK12</f>
        <v xml:space="preserve">Abizar Azka Alhidayat membutuhkan bimbingan dalam </v>
      </c>
      <c r="M8" s="87" t="e">
        <f>'MAPEL 4'!R9</f>
        <v>#DIV/0!</v>
      </c>
      <c r="N8" s="87" t="str">
        <f>'D. MAPEL 4'!DH12</f>
        <v xml:space="preserve">Abizar Azka Alhidayat menunjukkan pemahaman dalam </v>
      </c>
      <c r="O8" s="87" t="str">
        <f>'D. MAPEL 4'!DK12</f>
        <v xml:space="preserve">Abizar Azka Alhidayat membutuhkan bimbingan dalam berhitung, </v>
      </c>
      <c r="P8" s="87" t="e">
        <f>'MAPEL 5'!R9</f>
        <v>#DIV/0!</v>
      </c>
      <c r="Q8" s="87" t="str">
        <f>'D. MAPEL 5'!DH12</f>
        <v xml:space="preserve">Abizar Azka Alhidayat menunjukkan pemahaman dalam </v>
      </c>
      <c r="R8" s="87" t="str">
        <f>'D. MAPEL 5'!DK12</f>
        <v xml:space="preserve">Abizar Azka Alhidayat membutuhkan bimbingan dalam energi, </v>
      </c>
      <c r="S8" s="87" t="e">
        <f>'MAPEL 6'!R9</f>
        <v>#DIV/0!</v>
      </c>
      <c r="T8" s="87" t="str">
        <f>'D. MAPEL 6'!DH12</f>
        <v xml:space="preserve">Abizar Azka Alhidayat menunjukkan pemahaman dalam </v>
      </c>
      <c r="U8" s="87" t="str">
        <f>'D. MAPEL 6'!DK12</f>
        <v xml:space="preserve">Abizar Azka Alhidayat membutuhkan bimbingan dalam bola voli, </v>
      </c>
      <c r="V8" s="87" t="e">
        <f>'MAPEL 7'!R9</f>
        <v>#DIV/0!</v>
      </c>
      <c r="W8" s="87" t="str">
        <f>'D. MAPEL 7'!DH12</f>
        <v xml:space="preserve">Abizar Azka Alhidayat menunjukkan pemahaman dalam </v>
      </c>
      <c r="X8" s="87" t="str">
        <f>'D. MAPEL 7'!DK12</f>
        <v xml:space="preserve">Abizar Azka Alhidayat membutuhkan bimbingan dalam tari, </v>
      </c>
      <c r="Y8" s="87" t="e">
        <f>'MAPEL 8'!R9</f>
        <v>#DIV/0!</v>
      </c>
      <c r="Z8" s="87" t="str">
        <f>'D. MAPEL 8'!DH12</f>
        <v xml:space="preserve">Abizar Azka Alhidayat menunjukkan pemahaman dalam </v>
      </c>
      <c r="AA8" s="87" t="str">
        <f>'D. MAPEL 8'!DK12</f>
        <v xml:space="preserve">Abizar Azka Alhidayat membutuhkan bimbingan dalam kosong, </v>
      </c>
      <c r="AB8" s="87" t="e">
        <f>'MAPEL 9'!R9</f>
        <v>#DIV/0!</v>
      </c>
      <c r="AC8" s="87" t="str">
        <f>'D. MAPEL 9'!DH12</f>
        <v xml:space="preserve">Abizar Azka Alhidayat menunjukkan pemahaman dalam </v>
      </c>
      <c r="AD8" s="87" t="str">
        <f>'D. MAPEL 9'!DK12</f>
        <v xml:space="preserve">Abizar Azka Alhidayat membutuhkan bimbingan dalam berjalan, </v>
      </c>
      <c r="AE8" s="87" t="e">
        <f>'MAPEL 10'!R9</f>
        <v>#DIV/0!</v>
      </c>
      <c r="AF8" s="87" t="str">
        <f>'D. MAPEL 10'!DH12</f>
        <v xml:space="preserve">Abizar Azka Alhidayat menunjukkan pemahaman dalam </v>
      </c>
      <c r="AG8" s="87" t="str">
        <f>'D. MAPEL 10'!DK12</f>
        <v xml:space="preserve">Abizar Azka Alhidayat membutuhkan bimbingan dalam buku, </v>
      </c>
      <c r="AH8" s="87">
        <f>EKSTRAKURIKULER!D9</f>
        <v>0</v>
      </c>
      <c r="AI8" s="87">
        <f>EKSTRAKURIKULER!E9</f>
        <v>0</v>
      </c>
      <c r="AJ8" s="87">
        <f>EKSTRAKURIKULER!F9</f>
        <v>0</v>
      </c>
      <c r="AK8" s="87">
        <f>EKSTRAKURIKULER!G9</f>
        <v>0</v>
      </c>
      <c r="AL8" s="87">
        <f>'DATA SISWA'!AM9</f>
        <v>0</v>
      </c>
      <c r="AM8" s="87">
        <f>'DATA SISWA'!AN9</f>
        <v>0</v>
      </c>
      <c r="AN8" s="87">
        <f>'DATA SISWA'!AO9</f>
        <v>0</v>
      </c>
    </row>
    <row r="9" spans="1:40" ht="60" x14ac:dyDescent="0.35">
      <c r="A9" s="71">
        <v>2</v>
      </c>
      <c r="B9" s="72" t="str">
        <f>'DATA SISWA'!D10</f>
        <v>Alisha Nur Badriah</v>
      </c>
      <c r="C9" s="87">
        <f>'DATA SISWA'!C10</f>
        <v>0</v>
      </c>
      <c r="D9" s="87">
        <f>'MAPEL 1'!R10</f>
        <v>78</v>
      </c>
      <c r="E9" s="87" t="str">
        <f>'D. MAPEL 1'!DH13</f>
        <v xml:space="preserve">Alisha Nur Badriah menunjukkan pemahaman dalam </v>
      </c>
      <c r="F9" s="87" t="str">
        <f>'D. MAPEL 1'!DK13</f>
        <v xml:space="preserve">Alisha Nur Badriah membutuhkan bimbingan dalam </v>
      </c>
      <c r="G9" s="87" t="e">
        <f>'MAPEL 2'!R10</f>
        <v>#DIV/0!</v>
      </c>
      <c r="H9" s="87" t="str">
        <f>'D. MAPEL 2'!DH13</f>
        <v xml:space="preserve">Alisha Nur Badriah menunjukkan pemahaman dalam </v>
      </c>
      <c r="I9" s="87" t="str">
        <f>'D. MAPEL 2'!DK13</f>
        <v xml:space="preserve">Alisha Nur Badriah membutuhkan bimbingan dalam </v>
      </c>
      <c r="J9" s="87" t="e">
        <f>'MAPEL 3'!R10</f>
        <v>#DIV/0!</v>
      </c>
      <c r="K9" s="87" t="str">
        <f>'D. MAPEL 3'!DH13</f>
        <v xml:space="preserve">Alisha Nur Badriah menunjukkan pemahaman dalam </v>
      </c>
      <c r="L9" s="87" t="str">
        <f>'D. MAPEL 3'!DK13</f>
        <v xml:space="preserve">Alisha Nur Badriah membutuhkan bimbingan dalam </v>
      </c>
      <c r="M9" s="87" t="e">
        <f>'MAPEL 4'!R10</f>
        <v>#DIV/0!</v>
      </c>
      <c r="N9" s="87" t="str">
        <f>'D. MAPEL 4'!DH13</f>
        <v xml:space="preserve">Alisha Nur Badriah menunjukkan pemahaman dalam </v>
      </c>
      <c r="O9" s="87" t="str">
        <f>'D. MAPEL 4'!DK13</f>
        <v xml:space="preserve">Alisha Nur Badriah membutuhkan bimbingan dalam </v>
      </c>
      <c r="P9" s="87" t="e">
        <f>'MAPEL 5'!R10</f>
        <v>#DIV/0!</v>
      </c>
      <c r="Q9" s="87" t="str">
        <f>'D. MAPEL 5'!DH13</f>
        <v xml:space="preserve">Alisha Nur Badriah menunjukkan pemahaman dalam </v>
      </c>
      <c r="R9" s="87" t="str">
        <f>'D. MAPEL 5'!DK13</f>
        <v xml:space="preserve">Alisha Nur Badriah membutuhkan bimbingan dalam </v>
      </c>
      <c r="S9" s="87" t="e">
        <f>'MAPEL 6'!R10</f>
        <v>#DIV/0!</v>
      </c>
      <c r="T9" s="87" t="str">
        <f>'D. MAPEL 6'!DH13</f>
        <v xml:space="preserve">Alisha Nur Badriah menunjukkan pemahaman dalam </v>
      </c>
      <c r="U9" s="87" t="str">
        <f>'D. MAPEL 6'!DK13</f>
        <v xml:space="preserve">Alisha Nur Badriah membutuhkan bimbingan dalam </v>
      </c>
      <c r="V9" s="87" t="e">
        <f>'MAPEL 7'!R10</f>
        <v>#DIV/0!</v>
      </c>
      <c r="W9" s="87" t="str">
        <f>'D. MAPEL 7'!DH13</f>
        <v xml:space="preserve">Alisha Nur Badriah menunjukkan pemahaman dalam </v>
      </c>
      <c r="X9" s="87" t="str">
        <f>'D. MAPEL 7'!DK13</f>
        <v xml:space="preserve">Alisha Nur Badriah membutuhkan bimbingan dalam </v>
      </c>
      <c r="Y9" s="87" t="e">
        <f>'MAPEL 8'!R10</f>
        <v>#DIV/0!</v>
      </c>
      <c r="Z9" s="87" t="str">
        <f>'D. MAPEL 8'!DH13</f>
        <v xml:space="preserve">Alisha Nur Badriah menunjukkan pemahaman dalam </v>
      </c>
      <c r="AA9" s="87" t="str">
        <f>'D. MAPEL 8'!DK13</f>
        <v xml:space="preserve">Alisha Nur Badriah membutuhkan bimbingan dalam </v>
      </c>
      <c r="AB9" s="87" t="e">
        <f>'MAPEL 9'!R10</f>
        <v>#DIV/0!</v>
      </c>
      <c r="AC9" s="87" t="str">
        <f>'D. MAPEL 9'!DH13</f>
        <v xml:space="preserve">Alisha Nur Badriah menunjukkan pemahaman dalam </v>
      </c>
      <c r="AD9" s="87" t="str">
        <f>'D. MAPEL 9'!DK13</f>
        <v xml:space="preserve">Alisha Nur Badriah membutuhkan bimbingan dalam </v>
      </c>
      <c r="AE9" s="87" t="e">
        <f>'MAPEL 10'!R10</f>
        <v>#DIV/0!</v>
      </c>
      <c r="AF9" s="87" t="str">
        <f>'D. MAPEL 10'!DH13</f>
        <v xml:space="preserve">Alisha Nur Badriah menunjukkan pemahaman dalam </v>
      </c>
      <c r="AG9" s="87" t="str">
        <f>'D. MAPEL 10'!DK13</f>
        <v xml:space="preserve">Alisha Nur Badriah membutuhkan bimbingan dalam </v>
      </c>
      <c r="AH9" s="87">
        <f>EKSTRAKURIKULER!D10</f>
        <v>0</v>
      </c>
      <c r="AI9" s="87">
        <f>EKSTRAKURIKULER!E10</f>
        <v>0</v>
      </c>
      <c r="AJ9" s="87">
        <f>EKSTRAKURIKULER!F10</f>
        <v>0</v>
      </c>
      <c r="AK9" s="87">
        <f>EKSTRAKURIKULER!G10</f>
        <v>0</v>
      </c>
      <c r="AL9" s="87">
        <f>'DATA SISWA'!AM10</f>
        <v>0</v>
      </c>
      <c r="AM9" s="87">
        <f>'DATA SISWA'!AN10</f>
        <v>0</v>
      </c>
      <c r="AN9" s="87">
        <f>'DATA SISWA'!AO10</f>
        <v>0</v>
      </c>
    </row>
    <row r="10" spans="1:40" ht="60" x14ac:dyDescent="0.35">
      <c r="A10" s="71">
        <v>3</v>
      </c>
      <c r="B10" s="72" t="str">
        <f>'DATA SISWA'!D11</f>
        <v xml:space="preserve">Imam Farma </v>
      </c>
      <c r="C10" s="87">
        <f>'DATA SISWA'!C11</f>
        <v>0</v>
      </c>
      <c r="D10" s="87">
        <f>'MAPEL 1'!R11</f>
        <v>85</v>
      </c>
      <c r="E10" s="87" t="str">
        <f>'D. MAPEL 1'!DH14</f>
        <v xml:space="preserve">Imam Farma  menunjukkan pemahaman dalam </v>
      </c>
      <c r="F10" s="87" t="str">
        <f>'D. MAPEL 1'!DK14</f>
        <v xml:space="preserve">Imam Farma  membutuhkan bimbingan dalam </v>
      </c>
      <c r="G10" s="87" t="e">
        <f>'MAPEL 2'!R11</f>
        <v>#DIV/0!</v>
      </c>
      <c r="H10" s="87" t="str">
        <f>'D. MAPEL 2'!DH14</f>
        <v xml:space="preserve">Imam Farma  menunjukkan pemahaman dalam </v>
      </c>
      <c r="I10" s="87" t="str">
        <f>'D. MAPEL 2'!DK14</f>
        <v xml:space="preserve">Imam Farma  membutuhkan bimbingan dalam </v>
      </c>
      <c r="J10" s="87" t="e">
        <f>'MAPEL 3'!R11</f>
        <v>#DIV/0!</v>
      </c>
      <c r="K10" s="87" t="str">
        <f>'D. MAPEL 3'!DH14</f>
        <v xml:space="preserve">Imam Farma  menunjukkan pemahaman dalam </v>
      </c>
      <c r="L10" s="87" t="str">
        <f>'D. MAPEL 3'!DK14</f>
        <v xml:space="preserve">Imam Farma  membutuhkan bimbingan dalam </v>
      </c>
      <c r="M10" s="87" t="e">
        <f>'MAPEL 4'!R11</f>
        <v>#DIV/0!</v>
      </c>
      <c r="N10" s="87" t="str">
        <f>'D. MAPEL 4'!DH14</f>
        <v xml:space="preserve">Imam Farma  menunjukkan pemahaman dalam </v>
      </c>
      <c r="O10" s="87" t="str">
        <f>'D. MAPEL 4'!DK14</f>
        <v xml:space="preserve">Imam Farma  membutuhkan bimbingan dalam </v>
      </c>
      <c r="P10" s="87" t="e">
        <f>'MAPEL 5'!R11</f>
        <v>#DIV/0!</v>
      </c>
      <c r="Q10" s="87" t="str">
        <f>'D. MAPEL 5'!DH14</f>
        <v xml:space="preserve">Imam Farma  menunjukkan pemahaman dalam </v>
      </c>
      <c r="R10" s="87" t="str">
        <f>'D. MAPEL 5'!DK14</f>
        <v xml:space="preserve">Imam Farma  membutuhkan bimbingan dalam </v>
      </c>
      <c r="S10" s="87" t="e">
        <f>'MAPEL 6'!R11</f>
        <v>#DIV/0!</v>
      </c>
      <c r="T10" s="87" t="str">
        <f>'D. MAPEL 6'!DH14</f>
        <v xml:space="preserve">Imam Farma  menunjukkan pemahaman dalam </v>
      </c>
      <c r="U10" s="87" t="str">
        <f>'D. MAPEL 6'!DK14</f>
        <v xml:space="preserve">Imam Farma  membutuhkan bimbingan dalam </v>
      </c>
      <c r="V10" s="87" t="e">
        <f>'MAPEL 7'!R11</f>
        <v>#DIV/0!</v>
      </c>
      <c r="W10" s="87" t="str">
        <f>'D. MAPEL 7'!DH14</f>
        <v xml:space="preserve">Imam Farma  menunjukkan pemahaman dalam </v>
      </c>
      <c r="X10" s="87" t="str">
        <f>'D. MAPEL 7'!DK14</f>
        <v xml:space="preserve">Imam Farma  membutuhkan bimbingan dalam </v>
      </c>
      <c r="Y10" s="87" t="e">
        <f>'MAPEL 8'!R11</f>
        <v>#DIV/0!</v>
      </c>
      <c r="Z10" s="87" t="str">
        <f>'D. MAPEL 8'!DH14</f>
        <v xml:space="preserve">Imam Farma  menunjukkan pemahaman dalam </v>
      </c>
      <c r="AA10" s="87" t="str">
        <f>'D. MAPEL 8'!DK14</f>
        <v xml:space="preserve">Imam Farma  membutuhkan bimbingan dalam </v>
      </c>
      <c r="AB10" s="87" t="e">
        <f>'MAPEL 9'!R11</f>
        <v>#DIV/0!</v>
      </c>
      <c r="AC10" s="87" t="str">
        <f>'D. MAPEL 9'!DH14</f>
        <v xml:space="preserve">Imam Farma  menunjukkan pemahaman dalam </v>
      </c>
      <c r="AD10" s="87" t="str">
        <f>'D. MAPEL 9'!DK14</f>
        <v xml:space="preserve">Imam Farma  membutuhkan bimbingan dalam </v>
      </c>
      <c r="AE10" s="87" t="e">
        <f>'MAPEL 10'!R11</f>
        <v>#DIV/0!</v>
      </c>
      <c r="AF10" s="87" t="str">
        <f>'D. MAPEL 10'!DH14</f>
        <v xml:space="preserve">Imam Farma  menunjukkan pemahaman dalam </v>
      </c>
      <c r="AG10" s="87" t="str">
        <f>'D. MAPEL 10'!DK14</f>
        <v xml:space="preserve">Imam Farma  membutuhkan bimbingan dalam </v>
      </c>
      <c r="AH10" s="87">
        <f>EKSTRAKURIKULER!D11</f>
        <v>0</v>
      </c>
      <c r="AI10" s="87">
        <f>EKSTRAKURIKULER!E11</f>
        <v>0</v>
      </c>
      <c r="AJ10" s="87">
        <f>EKSTRAKURIKULER!F11</f>
        <v>0</v>
      </c>
      <c r="AK10" s="87">
        <f>EKSTRAKURIKULER!G11</f>
        <v>0</v>
      </c>
      <c r="AL10" s="87">
        <f>'DATA SISWA'!AM11</f>
        <v>0</v>
      </c>
      <c r="AM10" s="87">
        <f>'DATA SISWA'!AN11</f>
        <v>0</v>
      </c>
      <c r="AN10" s="87">
        <f>'DATA SISWA'!AO11</f>
        <v>0</v>
      </c>
    </row>
    <row r="11" spans="1:40" ht="70" x14ac:dyDescent="0.35">
      <c r="A11" s="71">
        <v>4</v>
      </c>
      <c r="B11" s="72" t="str">
        <f>'DATA SISWA'!D12</f>
        <v xml:space="preserve">Keisha Azkadina Anandafi </v>
      </c>
      <c r="C11" s="87">
        <f>'DATA SISWA'!C12</f>
        <v>0</v>
      </c>
      <c r="D11" s="87">
        <f>'MAPEL 1'!R12</f>
        <v>68</v>
      </c>
      <c r="E11" s="87" t="str">
        <f>'D. MAPEL 1'!DH15</f>
        <v xml:space="preserve">Keisha Azkadina Anandafi  menunjukkan pemahaman dalam </v>
      </c>
      <c r="F11" s="87" t="str">
        <f>'D. MAPEL 1'!DK15</f>
        <v xml:space="preserve">Keisha Azkadina Anandafi  membutuhkan bimbingan dalam </v>
      </c>
      <c r="G11" s="87" t="e">
        <f>'MAPEL 2'!R12</f>
        <v>#DIV/0!</v>
      </c>
      <c r="H11" s="87" t="str">
        <f>'D. MAPEL 2'!DH15</f>
        <v xml:space="preserve">Keisha Azkadina Anandafi  menunjukkan pemahaman dalam </v>
      </c>
      <c r="I11" s="87" t="str">
        <f>'D. MAPEL 2'!DK15</f>
        <v xml:space="preserve">Keisha Azkadina Anandafi  membutuhkan bimbingan dalam </v>
      </c>
      <c r="J11" s="87" t="e">
        <f>'MAPEL 3'!R12</f>
        <v>#DIV/0!</v>
      </c>
      <c r="K11" s="87" t="str">
        <f>'D. MAPEL 3'!DH15</f>
        <v xml:space="preserve">Keisha Azkadina Anandafi  menunjukkan pemahaman dalam </v>
      </c>
      <c r="L11" s="87" t="str">
        <f>'D. MAPEL 3'!DK15</f>
        <v xml:space="preserve">Keisha Azkadina Anandafi  membutuhkan bimbingan dalam </v>
      </c>
      <c r="M11" s="87" t="e">
        <f>'MAPEL 4'!R12</f>
        <v>#DIV/0!</v>
      </c>
      <c r="N11" s="87" t="str">
        <f>'D. MAPEL 4'!DH15</f>
        <v xml:space="preserve">Keisha Azkadina Anandafi  menunjukkan pemahaman dalam </v>
      </c>
      <c r="O11" s="87" t="str">
        <f>'D. MAPEL 4'!DK15</f>
        <v xml:space="preserve">Keisha Azkadina Anandafi  membutuhkan bimbingan dalam </v>
      </c>
      <c r="P11" s="87" t="e">
        <f>'MAPEL 5'!R12</f>
        <v>#DIV/0!</v>
      </c>
      <c r="Q11" s="87" t="str">
        <f>'D. MAPEL 5'!DH15</f>
        <v xml:space="preserve">Keisha Azkadina Anandafi  menunjukkan pemahaman dalam </v>
      </c>
      <c r="R11" s="87" t="str">
        <f>'D. MAPEL 5'!DK15</f>
        <v xml:space="preserve">Keisha Azkadina Anandafi  membutuhkan bimbingan dalam </v>
      </c>
      <c r="S11" s="87" t="e">
        <f>'MAPEL 6'!R12</f>
        <v>#DIV/0!</v>
      </c>
      <c r="T11" s="87" t="str">
        <f>'D. MAPEL 6'!DH15</f>
        <v xml:space="preserve">Keisha Azkadina Anandafi  menunjukkan pemahaman dalam </v>
      </c>
      <c r="U11" s="87" t="str">
        <f>'D. MAPEL 6'!DK15</f>
        <v xml:space="preserve">Keisha Azkadina Anandafi  membutuhkan bimbingan dalam </v>
      </c>
      <c r="V11" s="87" t="e">
        <f>'MAPEL 7'!R12</f>
        <v>#DIV/0!</v>
      </c>
      <c r="W11" s="87" t="str">
        <f>'D. MAPEL 7'!DH15</f>
        <v xml:space="preserve">Keisha Azkadina Anandafi  menunjukkan pemahaman dalam </v>
      </c>
      <c r="X11" s="87" t="str">
        <f>'D. MAPEL 7'!DK15</f>
        <v xml:space="preserve">Keisha Azkadina Anandafi  membutuhkan bimbingan dalam </v>
      </c>
      <c r="Y11" s="87" t="e">
        <f>'MAPEL 8'!R12</f>
        <v>#DIV/0!</v>
      </c>
      <c r="Z11" s="87" t="str">
        <f>'D. MAPEL 8'!DH15</f>
        <v xml:space="preserve">Keisha Azkadina Anandafi  menunjukkan pemahaman dalam </v>
      </c>
      <c r="AA11" s="87" t="str">
        <f>'D. MAPEL 8'!DK15</f>
        <v xml:space="preserve">Keisha Azkadina Anandafi  membutuhkan bimbingan dalam </v>
      </c>
      <c r="AB11" s="87" t="e">
        <f>'MAPEL 9'!R12</f>
        <v>#DIV/0!</v>
      </c>
      <c r="AC11" s="87" t="str">
        <f>'D. MAPEL 9'!DH15</f>
        <v xml:space="preserve">Keisha Azkadina Anandafi  menunjukkan pemahaman dalam </v>
      </c>
      <c r="AD11" s="87" t="str">
        <f>'D. MAPEL 9'!DK15</f>
        <v xml:space="preserve">Keisha Azkadina Anandafi  membutuhkan bimbingan dalam </v>
      </c>
      <c r="AE11" s="87" t="e">
        <f>'MAPEL 10'!R12</f>
        <v>#DIV/0!</v>
      </c>
      <c r="AF11" s="87" t="str">
        <f>'D. MAPEL 10'!DH15</f>
        <v xml:space="preserve">Keisha Azkadina Anandafi  menunjukkan pemahaman dalam </v>
      </c>
      <c r="AG11" s="87" t="str">
        <f>'D. MAPEL 10'!DK15</f>
        <v xml:space="preserve">Keisha Azkadina Anandafi  membutuhkan bimbingan dalam </v>
      </c>
      <c r="AH11" s="87">
        <f>EKSTRAKURIKULER!D12</f>
        <v>0</v>
      </c>
      <c r="AI11" s="87">
        <f>EKSTRAKURIKULER!E12</f>
        <v>0</v>
      </c>
      <c r="AJ11" s="87">
        <f>EKSTRAKURIKULER!F12</f>
        <v>0</v>
      </c>
      <c r="AK11" s="87">
        <f>EKSTRAKURIKULER!G12</f>
        <v>0</v>
      </c>
      <c r="AL11" s="87">
        <f>'DATA SISWA'!AM12</f>
        <v>0</v>
      </c>
      <c r="AM11" s="87">
        <f>'DATA SISWA'!AN12</f>
        <v>0</v>
      </c>
      <c r="AN11" s="87">
        <f>'DATA SISWA'!AO12</f>
        <v>0</v>
      </c>
    </row>
    <row r="12" spans="1:40" ht="60" x14ac:dyDescent="0.35">
      <c r="A12" s="71">
        <v>5</v>
      </c>
      <c r="B12" s="72" t="str">
        <f>'DATA SISWA'!D13</f>
        <v>Muhammad Habibi</v>
      </c>
      <c r="C12" s="87">
        <f>'DATA SISWA'!C13</f>
        <v>0</v>
      </c>
      <c r="D12" s="87">
        <f>'MAPEL 1'!R13</f>
        <v>83</v>
      </c>
      <c r="E12" s="87" t="str">
        <f>'D. MAPEL 1'!DH16</f>
        <v xml:space="preserve">Muhammad Habibi menunjukkan pemahaman dalam </v>
      </c>
      <c r="F12" s="87" t="str">
        <f>'D. MAPEL 1'!DK16</f>
        <v xml:space="preserve">Muhammad Habibi membutuhkan bimbingan dalam </v>
      </c>
      <c r="G12" s="87" t="e">
        <f>'MAPEL 2'!R13</f>
        <v>#DIV/0!</v>
      </c>
      <c r="H12" s="87" t="str">
        <f>'D. MAPEL 2'!DH16</f>
        <v xml:space="preserve">Muhammad Habibi menunjukkan pemahaman dalam </v>
      </c>
      <c r="I12" s="87" t="str">
        <f>'D. MAPEL 2'!DK16</f>
        <v xml:space="preserve">Muhammad Habibi membutuhkan bimbingan dalam </v>
      </c>
      <c r="J12" s="87" t="e">
        <f>'MAPEL 3'!R13</f>
        <v>#DIV/0!</v>
      </c>
      <c r="K12" s="87" t="str">
        <f>'D. MAPEL 3'!DH16</f>
        <v xml:space="preserve">Muhammad Habibi menunjukkan pemahaman dalam </v>
      </c>
      <c r="L12" s="87" t="str">
        <f>'D. MAPEL 3'!DK16</f>
        <v xml:space="preserve">Muhammad Habibi membutuhkan bimbingan dalam </v>
      </c>
      <c r="M12" s="87" t="e">
        <f>'MAPEL 4'!R13</f>
        <v>#DIV/0!</v>
      </c>
      <c r="N12" s="87" t="str">
        <f>'D. MAPEL 4'!DH16</f>
        <v xml:space="preserve">Muhammad Habibi menunjukkan pemahaman dalam </v>
      </c>
      <c r="O12" s="87" t="str">
        <f>'D. MAPEL 4'!DK16</f>
        <v xml:space="preserve">Muhammad Habibi membutuhkan bimbingan dalam </v>
      </c>
      <c r="P12" s="87" t="e">
        <f>'MAPEL 5'!R13</f>
        <v>#DIV/0!</v>
      </c>
      <c r="Q12" s="87" t="str">
        <f>'D. MAPEL 5'!DH16</f>
        <v xml:space="preserve">Muhammad Habibi menunjukkan pemahaman dalam </v>
      </c>
      <c r="R12" s="87" t="str">
        <f>'D. MAPEL 5'!DK16</f>
        <v xml:space="preserve">Muhammad Habibi membutuhkan bimbingan dalam </v>
      </c>
      <c r="S12" s="87" t="e">
        <f>'MAPEL 6'!R13</f>
        <v>#DIV/0!</v>
      </c>
      <c r="T12" s="87" t="str">
        <f>'D. MAPEL 6'!DH16</f>
        <v xml:space="preserve">Muhammad Habibi menunjukkan pemahaman dalam </v>
      </c>
      <c r="U12" s="87" t="str">
        <f>'D. MAPEL 6'!DK16</f>
        <v xml:space="preserve">Muhammad Habibi membutuhkan bimbingan dalam </v>
      </c>
      <c r="V12" s="87" t="e">
        <f>'MAPEL 7'!R13</f>
        <v>#DIV/0!</v>
      </c>
      <c r="W12" s="87" t="str">
        <f>'D. MAPEL 7'!DH16</f>
        <v xml:space="preserve">Muhammad Habibi menunjukkan pemahaman dalam </v>
      </c>
      <c r="X12" s="87" t="str">
        <f>'D. MAPEL 7'!DK16</f>
        <v xml:space="preserve">Muhammad Habibi membutuhkan bimbingan dalam </v>
      </c>
      <c r="Y12" s="87" t="e">
        <f>'MAPEL 8'!R13</f>
        <v>#DIV/0!</v>
      </c>
      <c r="Z12" s="87" t="str">
        <f>'D. MAPEL 8'!DH16</f>
        <v xml:space="preserve">Muhammad Habibi menunjukkan pemahaman dalam </v>
      </c>
      <c r="AA12" s="87" t="str">
        <f>'D. MAPEL 8'!DK16</f>
        <v xml:space="preserve">Muhammad Habibi membutuhkan bimbingan dalam </v>
      </c>
      <c r="AB12" s="87" t="e">
        <f>'MAPEL 9'!R13</f>
        <v>#DIV/0!</v>
      </c>
      <c r="AC12" s="87" t="str">
        <f>'D. MAPEL 9'!DH16</f>
        <v xml:space="preserve">Muhammad Habibi menunjukkan pemahaman dalam </v>
      </c>
      <c r="AD12" s="87" t="str">
        <f>'D. MAPEL 9'!DK16</f>
        <v xml:space="preserve">Muhammad Habibi membutuhkan bimbingan dalam </v>
      </c>
      <c r="AE12" s="87" t="e">
        <f>'MAPEL 10'!R13</f>
        <v>#DIV/0!</v>
      </c>
      <c r="AF12" s="87" t="str">
        <f>'D. MAPEL 10'!DH16</f>
        <v xml:space="preserve">Muhammad Habibi menunjukkan pemahaman dalam </v>
      </c>
      <c r="AG12" s="87" t="str">
        <f>'D. MAPEL 10'!DK16</f>
        <v xml:space="preserve">Muhammad Habibi membutuhkan bimbingan dalam </v>
      </c>
      <c r="AH12" s="87">
        <f>EKSTRAKURIKULER!D13</f>
        <v>0</v>
      </c>
      <c r="AI12" s="87">
        <f>EKSTRAKURIKULER!E13</f>
        <v>0</v>
      </c>
      <c r="AJ12" s="87">
        <f>EKSTRAKURIKULER!F13</f>
        <v>0</v>
      </c>
      <c r="AK12" s="87">
        <f>EKSTRAKURIKULER!G13</f>
        <v>0</v>
      </c>
      <c r="AL12" s="87">
        <f>'DATA SISWA'!AM13</f>
        <v>0</v>
      </c>
      <c r="AM12" s="87">
        <f>'DATA SISWA'!AN13</f>
        <v>0</v>
      </c>
      <c r="AN12" s="87">
        <f>'DATA SISWA'!AO13</f>
        <v>0</v>
      </c>
    </row>
    <row r="13" spans="1:40" ht="80" x14ac:dyDescent="0.35">
      <c r="A13" s="71">
        <v>6</v>
      </c>
      <c r="B13" s="72" t="str">
        <f>'DATA SISWA'!D14</f>
        <v>Muhammad Ibnu Syabile An Nashar</v>
      </c>
      <c r="C13" s="87">
        <f>'DATA SISWA'!C14</f>
        <v>0</v>
      </c>
      <c r="D13" s="87">
        <f>'MAPEL 1'!R14</f>
        <v>85</v>
      </c>
      <c r="E13" s="87" t="str">
        <f>'D. MAPEL 1'!DH17</f>
        <v xml:space="preserve">Muhammad Ibnu Syabile An Nashar menunjukkan pemahaman dalam </v>
      </c>
      <c r="F13" s="87" t="str">
        <f>'D. MAPEL 1'!DK17</f>
        <v xml:space="preserve">Muhammad Ibnu Syabile An Nashar membutuhkan bimbingan dalam </v>
      </c>
      <c r="G13" s="87" t="e">
        <f>'MAPEL 2'!R14</f>
        <v>#DIV/0!</v>
      </c>
      <c r="H13" s="87" t="str">
        <f>'D. MAPEL 2'!DH17</f>
        <v xml:space="preserve">Muhammad Ibnu Syabile An Nashar menunjukkan pemahaman dalam </v>
      </c>
      <c r="I13" s="87" t="str">
        <f>'D. MAPEL 2'!DK17</f>
        <v xml:space="preserve">Muhammad Ibnu Syabile An Nashar membutuhkan bimbingan dalam </v>
      </c>
      <c r="J13" s="87" t="e">
        <f>'MAPEL 3'!R14</f>
        <v>#DIV/0!</v>
      </c>
      <c r="K13" s="87" t="str">
        <f>'D. MAPEL 3'!DH17</f>
        <v xml:space="preserve">Muhammad Ibnu Syabile An Nashar menunjukkan pemahaman dalam </v>
      </c>
      <c r="L13" s="87" t="str">
        <f>'D. MAPEL 3'!DK17</f>
        <v xml:space="preserve">Muhammad Ibnu Syabile An Nashar membutuhkan bimbingan dalam </v>
      </c>
      <c r="M13" s="87" t="e">
        <f>'MAPEL 4'!R14</f>
        <v>#DIV/0!</v>
      </c>
      <c r="N13" s="87" t="str">
        <f>'D. MAPEL 4'!DH17</f>
        <v xml:space="preserve">Muhammad Ibnu Syabile An Nashar menunjukkan pemahaman dalam </v>
      </c>
      <c r="O13" s="87" t="str">
        <f>'D. MAPEL 4'!DK17</f>
        <v xml:space="preserve">Muhammad Ibnu Syabile An Nashar membutuhkan bimbingan dalam </v>
      </c>
      <c r="P13" s="87" t="e">
        <f>'MAPEL 5'!R14</f>
        <v>#DIV/0!</v>
      </c>
      <c r="Q13" s="87" t="str">
        <f>'D. MAPEL 5'!DH17</f>
        <v xml:space="preserve">Muhammad Ibnu Syabile An Nashar menunjukkan pemahaman dalam </v>
      </c>
      <c r="R13" s="87" t="str">
        <f>'D. MAPEL 5'!DK17</f>
        <v xml:space="preserve">Muhammad Ibnu Syabile An Nashar membutuhkan bimbingan dalam </v>
      </c>
      <c r="S13" s="87" t="e">
        <f>'MAPEL 6'!R14</f>
        <v>#DIV/0!</v>
      </c>
      <c r="T13" s="87" t="str">
        <f>'D. MAPEL 6'!DH17</f>
        <v xml:space="preserve">Muhammad Ibnu Syabile An Nashar menunjukkan pemahaman dalam </v>
      </c>
      <c r="U13" s="87" t="str">
        <f>'D. MAPEL 6'!DK17</f>
        <v xml:space="preserve">Muhammad Ibnu Syabile An Nashar membutuhkan bimbingan dalam </v>
      </c>
      <c r="V13" s="87" t="e">
        <f>'MAPEL 7'!R14</f>
        <v>#DIV/0!</v>
      </c>
      <c r="W13" s="87" t="str">
        <f>'D. MAPEL 7'!DH17</f>
        <v xml:space="preserve">Muhammad Ibnu Syabile An Nashar menunjukkan pemahaman dalam </v>
      </c>
      <c r="X13" s="87" t="str">
        <f>'D. MAPEL 7'!DK17</f>
        <v xml:space="preserve">Muhammad Ibnu Syabile An Nashar membutuhkan bimbingan dalam </v>
      </c>
      <c r="Y13" s="87" t="e">
        <f>'MAPEL 8'!R14</f>
        <v>#DIV/0!</v>
      </c>
      <c r="Z13" s="87" t="str">
        <f>'D. MAPEL 8'!DH17</f>
        <v xml:space="preserve">Muhammad Ibnu Syabile An Nashar menunjukkan pemahaman dalam </v>
      </c>
      <c r="AA13" s="87" t="str">
        <f>'D. MAPEL 8'!DK17</f>
        <v xml:space="preserve">Muhammad Ibnu Syabile An Nashar membutuhkan bimbingan dalam </v>
      </c>
      <c r="AB13" s="87" t="e">
        <f>'MAPEL 9'!R14</f>
        <v>#DIV/0!</v>
      </c>
      <c r="AC13" s="87" t="str">
        <f>'D. MAPEL 9'!DH17</f>
        <v xml:space="preserve">Muhammad Ibnu Syabile An Nashar menunjukkan pemahaman dalam </v>
      </c>
      <c r="AD13" s="87" t="str">
        <f>'D. MAPEL 9'!DK17</f>
        <v xml:space="preserve">Muhammad Ibnu Syabile An Nashar membutuhkan bimbingan dalam </v>
      </c>
      <c r="AE13" s="87" t="e">
        <f>'MAPEL 10'!R14</f>
        <v>#DIV/0!</v>
      </c>
      <c r="AF13" s="87" t="str">
        <f>'D. MAPEL 10'!DH17</f>
        <v xml:space="preserve">Muhammad Ibnu Syabile An Nashar menunjukkan pemahaman dalam </v>
      </c>
      <c r="AG13" s="87" t="str">
        <f>'D. MAPEL 10'!DK17</f>
        <v xml:space="preserve">Muhammad Ibnu Syabile An Nashar membutuhkan bimbingan dalam </v>
      </c>
      <c r="AH13" s="87">
        <f>EKSTRAKURIKULER!D14</f>
        <v>0</v>
      </c>
      <c r="AI13" s="87">
        <f>EKSTRAKURIKULER!E14</f>
        <v>0</v>
      </c>
      <c r="AJ13" s="87">
        <f>EKSTRAKURIKULER!F14</f>
        <v>0</v>
      </c>
      <c r="AK13" s="87">
        <f>EKSTRAKURIKULER!G14</f>
        <v>0</v>
      </c>
      <c r="AL13" s="87">
        <f>'DATA SISWA'!AM14</f>
        <v>0</v>
      </c>
      <c r="AM13" s="87">
        <f>'DATA SISWA'!AN14</f>
        <v>0</v>
      </c>
      <c r="AN13" s="87">
        <f>'DATA SISWA'!AO14</f>
        <v>0</v>
      </c>
    </row>
    <row r="14" spans="1:40" ht="80" x14ac:dyDescent="0.35">
      <c r="A14" s="71">
        <v>7</v>
      </c>
      <c r="B14" s="72" t="str">
        <f>'DATA SISWA'!D15</f>
        <v>Muhammad Yudhistira malau</v>
      </c>
      <c r="C14" s="87">
        <f>'DATA SISWA'!C15</f>
        <v>0</v>
      </c>
      <c r="D14" s="87">
        <f>'MAPEL 1'!R15</f>
        <v>68</v>
      </c>
      <c r="E14" s="87" t="str">
        <f>'D. MAPEL 1'!DH18</f>
        <v xml:space="preserve">Muhammad Yudhistira Malau menunjukkan pemahaman dalam </v>
      </c>
      <c r="F14" s="87" t="str">
        <f>'D. MAPEL 1'!DK18</f>
        <v xml:space="preserve">Muhammad Yudhistira Malau membutuhkan bimbingan dalam </v>
      </c>
      <c r="G14" s="87" t="e">
        <f>'MAPEL 2'!R15</f>
        <v>#DIV/0!</v>
      </c>
      <c r="H14" s="87" t="str">
        <f>'D. MAPEL 2'!DH18</f>
        <v xml:space="preserve">Muhammad Yudhistira Malau menunjukkan pemahaman dalam </v>
      </c>
      <c r="I14" s="87" t="str">
        <f>'D. MAPEL 2'!DK18</f>
        <v xml:space="preserve">Muhammad Yudhistira Malau membutuhkan bimbingan dalam </v>
      </c>
      <c r="J14" s="87" t="e">
        <f>'MAPEL 3'!R15</f>
        <v>#DIV/0!</v>
      </c>
      <c r="K14" s="87" t="str">
        <f>'D. MAPEL 3'!DH18</f>
        <v xml:space="preserve">Muhammad Yudhistira Malau menunjukkan pemahaman dalam </v>
      </c>
      <c r="L14" s="87" t="str">
        <f>'D. MAPEL 3'!DK18</f>
        <v xml:space="preserve">Muhammad Yudhistira Malau membutuhkan bimbingan dalam </v>
      </c>
      <c r="M14" s="87" t="e">
        <f>'MAPEL 4'!R15</f>
        <v>#DIV/0!</v>
      </c>
      <c r="N14" s="87" t="str">
        <f>'D. MAPEL 4'!DH18</f>
        <v xml:space="preserve">Muhammad Yudhistira Malau menunjukkan pemahaman dalam </v>
      </c>
      <c r="O14" s="87" t="str">
        <f>'D. MAPEL 4'!DK18</f>
        <v xml:space="preserve">Muhammad Yudhistira Malau membutuhkan bimbingan dalam </v>
      </c>
      <c r="P14" s="87" t="e">
        <f>'MAPEL 5'!R15</f>
        <v>#DIV/0!</v>
      </c>
      <c r="Q14" s="87" t="str">
        <f>'D. MAPEL 5'!DH18</f>
        <v xml:space="preserve">Muhammad Yudhistira Malau menunjukkan pemahaman dalam </v>
      </c>
      <c r="R14" s="87" t="str">
        <f>'D. MAPEL 5'!DK18</f>
        <v xml:space="preserve">Muhammad Yudhistira Malau membutuhkan bimbingan dalam </v>
      </c>
      <c r="S14" s="87" t="e">
        <f>'MAPEL 6'!R15</f>
        <v>#DIV/0!</v>
      </c>
      <c r="T14" s="87" t="str">
        <f>'D. MAPEL 6'!DH18</f>
        <v xml:space="preserve">Muhammad Yudhistira Malau menunjukkan pemahaman dalam </v>
      </c>
      <c r="U14" s="87" t="str">
        <f>'D. MAPEL 6'!DK18</f>
        <v xml:space="preserve">Muhammad Yudhistira Malau membutuhkan bimbingan dalam </v>
      </c>
      <c r="V14" s="87" t="e">
        <f>'MAPEL 7'!R15</f>
        <v>#DIV/0!</v>
      </c>
      <c r="W14" s="87" t="str">
        <f>'D. MAPEL 7'!DH18</f>
        <v xml:space="preserve">Muhammad Yudhistira Malau menunjukkan pemahaman dalam </v>
      </c>
      <c r="X14" s="87" t="str">
        <f>'D. MAPEL 7'!DK18</f>
        <v xml:space="preserve">Muhammad Yudhistira Malau membutuhkan bimbingan dalam </v>
      </c>
      <c r="Y14" s="87" t="e">
        <f>'MAPEL 8'!R15</f>
        <v>#DIV/0!</v>
      </c>
      <c r="Z14" s="87" t="str">
        <f>'D. MAPEL 8'!DH18</f>
        <v xml:space="preserve">Muhammad Yudhistira Malau menunjukkan pemahaman dalam </v>
      </c>
      <c r="AA14" s="87" t="str">
        <f>'D. MAPEL 8'!DK18</f>
        <v xml:space="preserve">Muhammad Yudhistira Malau membutuhkan bimbingan dalam </v>
      </c>
      <c r="AB14" s="87" t="e">
        <f>'MAPEL 9'!R15</f>
        <v>#DIV/0!</v>
      </c>
      <c r="AC14" s="87" t="str">
        <f>'D. MAPEL 9'!DH18</f>
        <v xml:space="preserve">Muhammad Yudhistira Malau menunjukkan pemahaman dalam </v>
      </c>
      <c r="AD14" s="87" t="str">
        <f>'D. MAPEL 9'!DK18</f>
        <v xml:space="preserve">Muhammad Yudhistira Malau membutuhkan bimbingan dalam </v>
      </c>
      <c r="AE14" s="87" t="e">
        <f>'MAPEL 10'!R15</f>
        <v>#DIV/0!</v>
      </c>
      <c r="AF14" s="87" t="str">
        <f>'D. MAPEL 10'!DH18</f>
        <v xml:space="preserve">Muhammad Yudhistira Malau menunjukkan pemahaman dalam </v>
      </c>
      <c r="AG14" s="87" t="str">
        <f>'D. MAPEL 10'!DK18</f>
        <v xml:space="preserve">Muhammad Yudhistira Malau membutuhkan bimbingan dalam </v>
      </c>
      <c r="AH14" s="87">
        <f>EKSTRAKURIKULER!D15</f>
        <v>0</v>
      </c>
      <c r="AI14" s="87">
        <f>EKSTRAKURIKULER!E15</f>
        <v>0</v>
      </c>
      <c r="AJ14" s="87">
        <f>EKSTRAKURIKULER!F15</f>
        <v>0</v>
      </c>
      <c r="AK14" s="87">
        <f>EKSTRAKURIKULER!G15</f>
        <v>0</v>
      </c>
      <c r="AL14" s="87">
        <f>'DATA SISWA'!AM15</f>
        <v>0</v>
      </c>
      <c r="AM14" s="87">
        <f>'DATA SISWA'!AN15</f>
        <v>0</v>
      </c>
      <c r="AN14" s="87">
        <f>'DATA SISWA'!AO15</f>
        <v>0</v>
      </c>
    </row>
    <row r="15" spans="1:40" ht="50" x14ac:dyDescent="0.35">
      <c r="A15" s="71">
        <v>8</v>
      </c>
      <c r="B15" s="72">
        <f>'DATA SISWA'!D16</f>
        <v>0</v>
      </c>
      <c r="C15" s="87">
        <f>'DATA SISWA'!C16</f>
        <v>0</v>
      </c>
      <c r="D15" s="87">
        <f>'MAPEL 1'!R16</f>
        <v>92</v>
      </c>
      <c r="E15" s="87" t="str">
        <f>'D. MAPEL 1'!DH19</f>
        <v xml:space="preserve">0 menunjukkan pemahaman dalam </v>
      </c>
      <c r="F15" s="87" t="str">
        <f>'D. MAPEL 1'!DK19</f>
        <v xml:space="preserve">0 membutuhkan bimbingan dalam </v>
      </c>
      <c r="G15" s="87" t="e">
        <f>'MAPEL 2'!R16</f>
        <v>#DIV/0!</v>
      </c>
      <c r="H15" s="87" t="str">
        <f>'D. MAPEL 2'!DH19</f>
        <v xml:space="preserve">0 menunjukkan pemahaman dalam </v>
      </c>
      <c r="I15" s="87" t="str">
        <f>'D. MAPEL 2'!DK19</f>
        <v xml:space="preserve">0 membutuhkan bimbingan dalam </v>
      </c>
      <c r="J15" s="87" t="e">
        <f>'MAPEL 3'!R16</f>
        <v>#DIV/0!</v>
      </c>
      <c r="K15" s="87" t="str">
        <f>'D. MAPEL 3'!DH19</f>
        <v xml:space="preserve">0 menunjukkan pemahaman dalam </v>
      </c>
      <c r="L15" s="87" t="str">
        <f>'D. MAPEL 3'!DK19</f>
        <v xml:space="preserve">0 membutuhkan bimbingan dalam </v>
      </c>
      <c r="M15" s="87" t="e">
        <f>'MAPEL 4'!R16</f>
        <v>#DIV/0!</v>
      </c>
      <c r="N15" s="87" t="str">
        <f>'D. MAPEL 4'!DH19</f>
        <v xml:space="preserve">0 menunjukkan pemahaman dalam </v>
      </c>
      <c r="O15" s="87" t="str">
        <f>'D. MAPEL 4'!DK19</f>
        <v xml:space="preserve">0 membutuhkan bimbingan dalam </v>
      </c>
      <c r="P15" s="87" t="e">
        <f>'MAPEL 5'!R16</f>
        <v>#DIV/0!</v>
      </c>
      <c r="Q15" s="87" t="str">
        <f>'D. MAPEL 5'!DH19</f>
        <v xml:space="preserve">0 menunjukkan pemahaman dalam </v>
      </c>
      <c r="R15" s="87" t="str">
        <f>'D. MAPEL 5'!DK19</f>
        <v xml:space="preserve">0 membutuhkan bimbingan dalam </v>
      </c>
      <c r="S15" s="87" t="e">
        <f>'MAPEL 6'!R16</f>
        <v>#DIV/0!</v>
      </c>
      <c r="T15" s="87" t="str">
        <f>'D. MAPEL 6'!DH19</f>
        <v xml:space="preserve">0 menunjukkan pemahaman dalam </v>
      </c>
      <c r="U15" s="87" t="str">
        <f>'D. MAPEL 6'!DK19</f>
        <v xml:space="preserve">0 membutuhkan bimbingan dalam </v>
      </c>
      <c r="V15" s="87" t="e">
        <f>'MAPEL 7'!R16</f>
        <v>#DIV/0!</v>
      </c>
      <c r="W15" s="87" t="str">
        <f>'D. MAPEL 7'!DH19</f>
        <v xml:space="preserve">0 menunjukkan pemahaman dalam </v>
      </c>
      <c r="X15" s="87" t="str">
        <f>'D. MAPEL 7'!DK19</f>
        <v xml:space="preserve">0 membutuhkan bimbingan dalam </v>
      </c>
      <c r="Y15" s="87" t="e">
        <f>'MAPEL 8'!R16</f>
        <v>#DIV/0!</v>
      </c>
      <c r="Z15" s="87" t="str">
        <f>'D. MAPEL 8'!DH19</f>
        <v xml:space="preserve">0 menunjukkan pemahaman dalam </v>
      </c>
      <c r="AA15" s="87" t="str">
        <f>'D. MAPEL 8'!DK19</f>
        <v xml:space="preserve">0 membutuhkan bimbingan dalam </v>
      </c>
      <c r="AB15" s="87" t="e">
        <f>'MAPEL 9'!R16</f>
        <v>#DIV/0!</v>
      </c>
      <c r="AC15" s="87" t="str">
        <f>'D. MAPEL 9'!DH19</f>
        <v xml:space="preserve">0 menunjukkan pemahaman dalam </v>
      </c>
      <c r="AD15" s="87" t="str">
        <f>'D. MAPEL 9'!DK19</f>
        <v xml:space="preserve">0 membutuhkan bimbingan dalam </v>
      </c>
      <c r="AE15" s="87" t="e">
        <f>'MAPEL 10'!R16</f>
        <v>#DIV/0!</v>
      </c>
      <c r="AF15" s="87" t="str">
        <f>'D. MAPEL 10'!DH19</f>
        <v xml:space="preserve">0 menunjukkan pemahaman dalam </v>
      </c>
      <c r="AG15" s="87" t="str">
        <f>'D. MAPEL 10'!DK19</f>
        <v xml:space="preserve">0 membutuhkan bimbingan dalam </v>
      </c>
      <c r="AH15" s="87">
        <f>EKSTRAKURIKULER!D16</f>
        <v>0</v>
      </c>
      <c r="AI15" s="87">
        <f>EKSTRAKURIKULER!E16</f>
        <v>0</v>
      </c>
      <c r="AJ15" s="87">
        <f>EKSTRAKURIKULER!F16</f>
        <v>0</v>
      </c>
      <c r="AK15" s="87">
        <f>EKSTRAKURIKULER!G16</f>
        <v>0</v>
      </c>
      <c r="AL15" s="87">
        <f>'DATA SISWA'!AM16</f>
        <v>0</v>
      </c>
      <c r="AM15" s="87">
        <f>'DATA SISWA'!AN16</f>
        <v>0</v>
      </c>
      <c r="AN15" s="87">
        <f>'DATA SISWA'!AO16</f>
        <v>0</v>
      </c>
    </row>
    <row r="16" spans="1:40" ht="50" x14ac:dyDescent="0.35">
      <c r="A16" s="71">
        <v>9</v>
      </c>
      <c r="B16" s="72">
        <f>'DATA SISWA'!D17</f>
        <v>0</v>
      </c>
      <c r="C16" s="87">
        <f>'DATA SISWA'!C17</f>
        <v>0</v>
      </c>
      <c r="D16" s="87">
        <f>'MAPEL 1'!R17</f>
        <v>85</v>
      </c>
      <c r="E16" s="87" t="str">
        <f>'D. MAPEL 1'!DH20</f>
        <v xml:space="preserve">0 menunjukkan pemahaman dalam </v>
      </c>
      <c r="F16" s="87" t="str">
        <f>'D. MAPEL 1'!DK20</f>
        <v xml:space="preserve">0 membutuhkan bimbingan dalam </v>
      </c>
      <c r="G16" s="87" t="e">
        <f>'MAPEL 2'!R17</f>
        <v>#DIV/0!</v>
      </c>
      <c r="H16" s="87" t="str">
        <f>'D. MAPEL 2'!DH20</f>
        <v xml:space="preserve">0 menunjukkan pemahaman dalam </v>
      </c>
      <c r="I16" s="87" t="str">
        <f>'D. MAPEL 2'!DK20</f>
        <v xml:space="preserve">0 membutuhkan bimbingan dalam </v>
      </c>
      <c r="J16" s="87" t="e">
        <f>'MAPEL 3'!R17</f>
        <v>#DIV/0!</v>
      </c>
      <c r="K16" s="87" t="str">
        <f>'D. MAPEL 3'!DH20</f>
        <v xml:space="preserve">0 menunjukkan pemahaman dalam </v>
      </c>
      <c r="L16" s="87" t="str">
        <f>'D. MAPEL 3'!DK20</f>
        <v xml:space="preserve">0 membutuhkan bimbingan dalam </v>
      </c>
      <c r="M16" s="87" t="e">
        <f>'MAPEL 4'!R17</f>
        <v>#DIV/0!</v>
      </c>
      <c r="N16" s="87" t="str">
        <f>'D. MAPEL 4'!DH20</f>
        <v xml:space="preserve">0 menunjukkan pemahaman dalam </v>
      </c>
      <c r="O16" s="87" t="str">
        <f>'D. MAPEL 4'!DK20</f>
        <v xml:space="preserve">0 membutuhkan bimbingan dalam </v>
      </c>
      <c r="P16" s="87" t="e">
        <f>'MAPEL 5'!R17</f>
        <v>#DIV/0!</v>
      </c>
      <c r="Q16" s="87" t="str">
        <f>'D. MAPEL 5'!DH20</f>
        <v xml:space="preserve">0 menunjukkan pemahaman dalam </v>
      </c>
      <c r="R16" s="87" t="str">
        <f>'D. MAPEL 5'!DK20</f>
        <v xml:space="preserve">0 membutuhkan bimbingan dalam </v>
      </c>
      <c r="S16" s="87" t="e">
        <f>'MAPEL 6'!R17</f>
        <v>#DIV/0!</v>
      </c>
      <c r="T16" s="87" t="str">
        <f>'D. MAPEL 6'!DH20</f>
        <v xml:space="preserve">0 menunjukkan pemahaman dalam </v>
      </c>
      <c r="U16" s="87" t="str">
        <f>'D. MAPEL 6'!DK20</f>
        <v xml:space="preserve">0 membutuhkan bimbingan dalam </v>
      </c>
      <c r="V16" s="87" t="e">
        <f>'MAPEL 7'!R17</f>
        <v>#DIV/0!</v>
      </c>
      <c r="W16" s="87" t="str">
        <f>'D. MAPEL 7'!DH20</f>
        <v xml:space="preserve">0 menunjukkan pemahaman dalam </v>
      </c>
      <c r="X16" s="87" t="str">
        <f>'D. MAPEL 7'!DK20</f>
        <v xml:space="preserve">0 membutuhkan bimbingan dalam </v>
      </c>
      <c r="Y16" s="87" t="e">
        <f>'MAPEL 8'!R17</f>
        <v>#DIV/0!</v>
      </c>
      <c r="Z16" s="87" t="str">
        <f>'D. MAPEL 8'!DH20</f>
        <v xml:space="preserve">0 menunjukkan pemahaman dalam </v>
      </c>
      <c r="AA16" s="87" t="str">
        <f>'D. MAPEL 8'!DK20</f>
        <v xml:space="preserve">0 membutuhkan bimbingan dalam </v>
      </c>
      <c r="AB16" s="87" t="e">
        <f>'MAPEL 9'!R17</f>
        <v>#DIV/0!</v>
      </c>
      <c r="AC16" s="87" t="str">
        <f>'D. MAPEL 9'!DH20</f>
        <v xml:space="preserve">0 menunjukkan pemahaman dalam </v>
      </c>
      <c r="AD16" s="87" t="str">
        <f>'D. MAPEL 9'!DK20</f>
        <v xml:space="preserve">0 membutuhkan bimbingan dalam </v>
      </c>
      <c r="AE16" s="87" t="e">
        <f>'MAPEL 10'!R17</f>
        <v>#DIV/0!</v>
      </c>
      <c r="AF16" s="87" t="str">
        <f>'D. MAPEL 10'!DH20</f>
        <v xml:space="preserve">0 menunjukkan pemahaman dalam </v>
      </c>
      <c r="AG16" s="87" t="str">
        <f>'D. MAPEL 10'!DK20</f>
        <v xml:space="preserve">0 membutuhkan bimbingan dalam </v>
      </c>
      <c r="AH16" s="87">
        <f>EKSTRAKURIKULER!D17</f>
        <v>0</v>
      </c>
      <c r="AI16" s="87">
        <f>EKSTRAKURIKULER!E17</f>
        <v>0</v>
      </c>
      <c r="AJ16" s="87">
        <f>EKSTRAKURIKULER!F17</f>
        <v>0</v>
      </c>
      <c r="AK16" s="87">
        <f>EKSTRAKURIKULER!G17</f>
        <v>0</v>
      </c>
      <c r="AL16" s="87">
        <f>'DATA SISWA'!AM17</f>
        <v>0</v>
      </c>
      <c r="AM16" s="87">
        <f>'DATA SISWA'!AN17</f>
        <v>0</v>
      </c>
      <c r="AN16" s="87">
        <f>'DATA SISWA'!AO17</f>
        <v>0</v>
      </c>
    </row>
    <row r="17" spans="1:40" ht="50" x14ac:dyDescent="0.35">
      <c r="A17" s="71">
        <v>10</v>
      </c>
      <c r="B17" s="72">
        <f>'DATA SISWA'!D18</f>
        <v>0</v>
      </c>
      <c r="C17" s="87">
        <f>'DATA SISWA'!C18</f>
        <v>0</v>
      </c>
      <c r="D17" s="87">
        <f>'MAPEL 1'!R18</f>
        <v>90</v>
      </c>
      <c r="E17" s="87" t="str">
        <f>'D. MAPEL 1'!DH21</f>
        <v xml:space="preserve">0 menunjukkan pemahaman dalam </v>
      </c>
      <c r="F17" s="87" t="str">
        <f>'D. MAPEL 1'!DK21</f>
        <v xml:space="preserve">0 membutuhkan bimbingan dalam </v>
      </c>
      <c r="G17" s="87" t="e">
        <f>'MAPEL 2'!R18</f>
        <v>#DIV/0!</v>
      </c>
      <c r="H17" s="87" t="str">
        <f>'D. MAPEL 2'!DH21</f>
        <v xml:space="preserve">0 menunjukkan pemahaman dalam </v>
      </c>
      <c r="I17" s="87" t="str">
        <f>'D. MAPEL 2'!DK21</f>
        <v xml:space="preserve">0 membutuhkan bimbingan dalam </v>
      </c>
      <c r="J17" s="87" t="e">
        <f>'MAPEL 3'!R18</f>
        <v>#DIV/0!</v>
      </c>
      <c r="K17" s="87" t="str">
        <f>'D. MAPEL 3'!DH21</f>
        <v xml:space="preserve">0 menunjukkan pemahaman dalam </v>
      </c>
      <c r="L17" s="87" t="str">
        <f>'D. MAPEL 3'!DK21</f>
        <v xml:space="preserve">0 membutuhkan bimbingan dalam </v>
      </c>
      <c r="M17" s="87" t="e">
        <f>'MAPEL 4'!R18</f>
        <v>#DIV/0!</v>
      </c>
      <c r="N17" s="87" t="str">
        <f>'D. MAPEL 4'!DH21</f>
        <v xml:space="preserve">0 menunjukkan pemahaman dalam </v>
      </c>
      <c r="O17" s="87" t="str">
        <f>'D. MAPEL 4'!DK21</f>
        <v xml:space="preserve">0 membutuhkan bimbingan dalam </v>
      </c>
      <c r="P17" s="87" t="e">
        <f>'MAPEL 5'!R18</f>
        <v>#DIV/0!</v>
      </c>
      <c r="Q17" s="87" t="str">
        <f>'D. MAPEL 5'!DH21</f>
        <v xml:space="preserve">0 menunjukkan pemahaman dalam </v>
      </c>
      <c r="R17" s="87" t="str">
        <f>'D. MAPEL 5'!DK21</f>
        <v xml:space="preserve">0 membutuhkan bimbingan dalam </v>
      </c>
      <c r="S17" s="87" t="e">
        <f>'MAPEL 6'!R18</f>
        <v>#DIV/0!</v>
      </c>
      <c r="T17" s="87" t="str">
        <f>'D. MAPEL 6'!DH21</f>
        <v xml:space="preserve">0 menunjukkan pemahaman dalam </v>
      </c>
      <c r="U17" s="87" t="str">
        <f>'D. MAPEL 6'!DK21</f>
        <v xml:space="preserve">0 membutuhkan bimbingan dalam </v>
      </c>
      <c r="V17" s="87" t="e">
        <f>'MAPEL 7'!R18</f>
        <v>#DIV/0!</v>
      </c>
      <c r="W17" s="87" t="str">
        <f>'D. MAPEL 7'!DH21</f>
        <v xml:space="preserve">0 menunjukkan pemahaman dalam </v>
      </c>
      <c r="X17" s="87" t="str">
        <f>'D. MAPEL 7'!DK21</f>
        <v xml:space="preserve">0 membutuhkan bimbingan dalam </v>
      </c>
      <c r="Y17" s="87" t="e">
        <f>'MAPEL 8'!R18</f>
        <v>#DIV/0!</v>
      </c>
      <c r="Z17" s="87" t="str">
        <f>'D. MAPEL 8'!DH21</f>
        <v xml:space="preserve">0 menunjukkan pemahaman dalam </v>
      </c>
      <c r="AA17" s="87" t="str">
        <f>'D. MAPEL 8'!DK21</f>
        <v xml:space="preserve">0 membutuhkan bimbingan dalam </v>
      </c>
      <c r="AB17" s="87" t="e">
        <f>'MAPEL 9'!R18</f>
        <v>#DIV/0!</v>
      </c>
      <c r="AC17" s="87" t="str">
        <f>'D. MAPEL 9'!DH21</f>
        <v xml:space="preserve">0 menunjukkan pemahaman dalam </v>
      </c>
      <c r="AD17" s="87" t="str">
        <f>'D. MAPEL 9'!DK21</f>
        <v xml:space="preserve">0 membutuhkan bimbingan dalam </v>
      </c>
      <c r="AE17" s="87" t="e">
        <f>'MAPEL 10'!R18</f>
        <v>#DIV/0!</v>
      </c>
      <c r="AF17" s="87" t="str">
        <f>'D. MAPEL 10'!DH21</f>
        <v xml:space="preserve">0 menunjukkan pemahaman dalam </v>
      </c>
      <c r="AG17" s="87" t="str">
        <f>'D. MAPEL 10'!DK21</f>
        <v xml:space="preserve">0 membutuhkan bimbingan dalam </v>
      </c>
      <c r="AH17" s="87">
        <f>EKSTRAKURIKULER!D18</f>
        <v>0</v>
      </c>
      <c r="AI17" s="87">
        <f>EKSTRAKURIKULER!E18</f>
        <v>0</v>
      </c>
      <c r="AJ17" s="87">
        <f>EKSTRAKURIKULER!F18</f>
        <v>0</v>
      </c>
      <c r="AK17" s="87">
        <f>EKSTRAKURIKULER!G18</f>
        <v>0</v>
      </c>
      <c r="AL17" s="87">
        <f>'DATA SISWA'!AM18</f>
        <v>0</v>
      </c>
      <c r="AM17" s="87">
        <f>'DATA SISWA'!AN18</f>
        <v>0</v>
      </c>
      <c r="AN17" s="87">
        <f>'DATA SISWA'!AO18</f>
        <v>0</v>
      </c>
    </row>
    <row r="18" spans="1:40" ht="50" x14ac:dyDescent="0.35">
      <c r="A18" s="71">
        <v>11</v>
      </c>
      <c r="B18" s="72">
        <f>'DATA SISWA'!D19</f>
        <v>0</v>
      </c>
      <c r="C18" s="87">
        <f>'DATA SISWA'!C19</f>
        <v>0</v>
      </c>
      <c r="D18" s="87">
        <f>'MAPEL 1'!R19</f>
        <v>80</v>
      </c>
      <c r="E18" s="87" t="str">
        <f>'D. MAPEL 1'!DH22</f>
        <v xml:space="preserve">0 menunjukkan pemahaman dalam </v>
      </c>
      <c r="F18" s="87" t="str">
        <f>'D. MAPEL 1'!DK22</f>
        <v xml:space="preserve">0 membutuhkan bimbingan dalam </v>
      </c>
      <c r="G18" s="87" t="e">
        <f>'MAPEL 2'!R19</f>
        <v>#DIV/0!</v>
      </c>
      <c r="H18" s="87" t="str">
        <f>'D. MAPEL 2'!DH22</f>
        <v xml:space="preserve">0 menunjukkan pemahaman dalam </v>
      </c>
      <c r="I18" s="87" t="str">
        <f>'D. MAPEL 2'!DK22</f>
        <v xml:space="preserve">0 membutuhkan bimbingan dalam </v>
      </c>
      <c r="J18" s="87" t="e">
        <f>'MAPEL 3'!R19</f>
        <v>#DIV/0!</v>
      </c>
      <c r="K18" s="87" t="str">
        <f>'D. MAPEL 3'!DH22</f>
        <v xml:space="preserve">0 menunjukkan pemahaman dalam </v>
      </c>
      <c r="L18" s="87" t="str">
        <f>'D. MAPEL 3'!DK22</f>
        <v xml:space="preserve">0 membutuhkan bimbingan dalam </v>
      </c>
      <c r="M18" s="87" t="e">
        <f>'MAPEL 4'!R19</f>
        <v>#DIV/0!</v>
      </c>
      <c r="N18" s="87" t="str">
        <f>'D. MAPEL 4'!DH22</f>
        <v xml:space="preserve">0 menunjukkan pemahaman dalam </v>
      </c>
      <c r="O18" s="87" t="str">
        <f>'D. MAPEL 4'!DK22</f>
        <v xml:space="preserve">0 membutuhkan bimbingan dalam </v>
      </c>
      <c r="P18" s="87" t="e">
        <f>'MAPEL 5'!R19</f>
        <v>#DIV/0!</v>
      </c>
      <c r="Q18" s="87" t="str">
        <f>'D. MAPEL 5'!DH22</f>
        <v xml:space="preserve">0 menunjukkan pemahaman dalam </v>
      </c>
      <c r="R18" s="87" t="str">
        <f>'D. MAPEL 5'!DK22</f>
        <v xml:space="preserve">0 membutuhkan bimbingan dalam </v>
      </c>
      <c r="S18" s="87" t="e">
        <f>'MAPEL 6'!R19</f>
        <v>#DIV/0!</v>
      </c>
      <c r="T18" s="87" t="str">
        <f>'D. MAPEL 6'!DH22</f>
        <v xml:space="preserve">0 menunjukkan pemahaman dalam </v>
      </c>
      <c r="U18" s="87" t="str">
        <f>'D. MAPEL 6'!DK22</f>
        <v xml:space="preserve">0 membutuhkan bimbingan dalam </v>
      </c>
      <c r="V18" s="87" t="e">
        <f>'MAPEL 7'!R19</f>
        <v>#DIV/0!</v>
      </c>
      <c r="W18" s="87" t="str">
        <f>'D. MAPEL 7'!DH22</f>
        <v xml:space="preserve">0 menunjukkan pemahaman dalam </v>
      </c>
      <c r="X18" s="87" t="str">
        <f>'D. MAPEL 7'!DK22</f>
        <v xml:space="preserve">0 membutuhkan bimbingan dalam </v>
      </c>
      <c r="Y18" s="87" t="e">
        <f>'MAPEL 8'!R19</f>
        <v>#DIV/0!</v>
      </c>
      <c r="Z18" s="87" t="str">
        <f>'D. MAPEL 8'!DH22</f>
        <v xml:space="preserve">0 menunjukkan pemahaman dalam </v>
      </c>
      <c r="AA18" s="87" t="str">
        <f>'D. MAPEL 8'!DK22</f>
        <v xml:space="preserve">0 membutuhkan bimbingan dalam </v>
      </c>
      <c r="AB18" s="87" t="e">
        <f>'MAPEL 9'!R19</f>
        <v>#DIV/0!</v>
      </c>
      <c r="AC18" s="87" t="str">
        <f>'D. MAPEL 9'!DH22</f>
        <v xml:space="preserve">0 menunjukkan pemahaman dalam </v>
      </c>
      <c r="AD18" s="87" t="str">
        <f>'D. MAPEL 9'!DK22</f>
        <v xml:space="preserve">0 membutuhkan bimbingan dalam </v>
      </c>
      <c r="AE18" s="87" t="e">
        <f>'MAPEL 10'!R19</f>
        <v>#DIV/0!</v>
      </c>
      <c r="AF18" s="87" t="str">
        <f>'D. MAPEL 10'!DH22</f>
        <v xml:space="preserve">0 menunjukkan pemahaman dalam </v>
      </c>
      <c r="AG18" s="87" t="str">
        <f>'D. MAPEL 10'!DK22</f>
        <v xml:space="preserve">0 membutuhkan bimbingan dalam </v>
      </c>
      <c r="AH18" s="87">
        <f>EKSTRAKURIKULER!D19</f>
        <v>0</v>
      </c>
      <c r="AI18" s="87">
        <f>EKSTRAKURIKULER!E19</f>
        <v>0</v>
      </c>
      <c r="AJ18" s="87">
        <f>EKSTRAKURIKULER!F19</f>
        <v>0</v>
      </c>
      <c r="AK18" s="87">
        <f>EKSTRAKURIKULER!G19</f>
        <v>0</v>
      </c>
      <c r="AL18" s="87">
        <f>'DATA SISWA'!AM19</f>
        <v>0</v>
      </c>
      <c r="AM18" s="87">
        <f>'DATA SISWA'!AN19</f>
        <v>0</v>
      </c>
      <c r="AN18" s="87">
        <f>'DATA SISWA'!AO19</f>
        <v>0</v>
      </c>
    </row>
    <row r="19" spans="1:40" ht="50" x14ac:dyDescent="0.35">
      <c r="A19" s="71">
        <v>12</v>
      </c>
      <c r="B19" s="72">
        <f>'DATA SISWA'!D20</f>
        <v>0</v>
      </c>
      <c r="C19" s="87">
        <f>'DATA SISWA'!C20</f>
        <v>0</v>
      </c>
      <c r="D19" s="87">
        <f>'MAPEL 1'!R20</f>
        <v>90</v>
      </c>
      <c r="E19" s="87" t="str">
        <f>'D. MAPEL 1'!DH23</f>
        <v xml:space="preserve">0 menunjukkan pemahaman dalam </v>
      </c>
      <c r="F19" s="87" t="str">
        <f>'D. MAPEL 1'!DK23</f>
        <v xml:space="preserve">0 membutuhkan bimbingan dalam </v>
      </c>
      <c r="G19" s="87" t="e">
        <f>'MAPEL 2'!R20</f>
        <v>#DIV/0!</v>
      </c>
      <c r="H19" s="87" t="str">
        <f>'D. MAPEL 2'!DH23</f>
        <v xml:space="preserve">0 menunjukkan pemahaman dalam </v>
      </c>
      <c r="I19" s="87" t="str">
        <f>'D. MAPEL 2'!DK23</f>
        <v xml:space="preserve">0 membutuhkan bimbingan dalam </v>
      </c>
      <c r="J19" s="87" t="e">
        <f>'MAPEL 3'!R20</f>
        <v>#DIV/0!</v>
      </c>
      <c r="K19" s="87" t="str">
        <f>'D. MAPEL 3'!DH23</f>
        <v xml:space="preserve">0 menunjukkan pemahaman dalam </v>
      </c>
      <c r="L19" s="87" t="str">
        <f>'D. MAPEL 3'!DK23</f>
        <v xml:space="preserve">0 membutuhkan bimbingan dalam </v>
      </c>
      <c r="M19" s="87" t="e">
        <f>'MAPEL 4'!R20</f>
        <v>#DIV/0!</v>
      </c>
      <c r="N19" s="87" t="str">
        <f>'D. MAPEL 4'!DH23</f>
        <v xml:space="preserve">0 menunjukkan pemahaman dalam </v>
      </c>
      <c r="O19" s="87" t="str">
        <f>'D. MAPEL 4'!DK23</f>
        <v xml:space="preserve">0 membutuhkan bimbingan dalam </v>
      </c>
      <c r="P19" s="87" t="e">
        <f>'MAPEL 5'!R20</f>
        <v>#DIV/0!</v>
      </c>
      <c r="Q19" s="87" t="str">
        <f>'D. MAPEL 5'!DH23</f>
        <v xml:space="preserve">0 menunjukkan pemahaman dalam </v>
      </c>
      <c r="R19" s="87" t="str">
        <f>'D. MAPEL 5'!DK23</f>
        <v xml:space="preserve">0 membutuhkan bimbingan dalam </v>
      </c>
      <c r="S19" s="87" t="e">
        <f>'MAPEL 6'!R20</f>
        <v>#DIV/0!</v>
      </c>
      <c r="T19" s="87" t="str">
        <f>'D. MAPEL 6'!DH23</f>
        <v xml:space="preserve">0 menunjukkan pemahaman dalam </v>
      </c>
      <c r="U19" s="87" t="str">
        <f>'D. MAPEL 6'!DK23</f>
        <v xml:space="preserve">0 membutuhkan bimbingan dalam </v>
      </c>
      <c r="V19" s="87" t="e">
        <f>'MAPEL 7'!R20</f>
        <v>#DIV/0!</v>
      </c>
      <c r="W19" s="87" t="str">
        <f>'D. MAPEL 7'!DH23</f>
        <v xml:space="preserve">0 menunjukkan pemahaman dalam </v>
      </c>
      <c r="X19" s="87" t="str">
        <f>'D. MAPEL 7'!DK23</f>
        <v xml:space="preserve">0 membutuhkan bimbingan dalam </v>
      </c>
      <c r="Y19" s="87" t="e">
        <f>'MAPEL 8'!R20</f>
        <v>#DIV/0!</v>
      </c>
      <c r="Z19" s="87" t="str">
        <f>'D. MAPEL 8'!DH23</f>
        <v xml:space="preserve">0 menunjukkan pemahaman dalam </v>
      </c>
      <c r="AA19" s="87" t="str">
        <f>'D. MAPEL 8'!DK23</f>
        <v xml:space="preserve">0 membutuhkan bimbingan dalam </v>
      </c>
      <c r="AB19" s="87" t="e">
        <f>'MAPEL 9'!R20</f>
        <v>#DIV/0!</v>
      </c>
      <c r="AC19" s="87" t="str">
        <f>'D. MAPEL 9'!DH23</f>
        <v xml:space="preserve">0 menunjukkan pemahaman dalam </v>
      </c>
      <c r="AD19" s="87" t="str">
        <f>'D. MAPEL 9'!DK23</f>
        <v xml:space="preserve">0 membutuhkan bimbingan dalam </v>
      </c>
      <c r="AE19" s="87" t="e">
        <f>'MAPEL 10'!R20</f>
        <v>#DIV/0!</v>
      </c>
      <c r="AF19" s="87" t="str">
        <f>'D. MAPEL 10'!DH23</f>
        <v xml:space="preserve">0 menunjukkan pemahaman dalam </v>
      </c>
      <c r="AG19" s="87" t="str">
        <f>'D. MAPEL 10'!DK23</f>
        <v xml:space="preserve">0 membutuhkan bimbingan dalam </v>
      </c>
      <c r="AH19" s="87">
        <f>EKSTRAKURIKULER!D20</f>
        <v>0</v>
      </c>
      <c r="AI19" s="87">
        <f>EKSTRAKURIKULER!E20</f>
        <v>0</v>
      </c>
      <c r="AJ19" s="87">
        <f>EKSTRAKURIKULER!F20</f>
        <v>0</v>
      </c>
      <c r="AK19" s="87">
        <f>EKSTRAKURIKULER!G20</f>
        <v>0</v>
      </c>
      <c r="AL19" s="87">
        <f>'DATA SISWA'!AM20</f>
        <v>0</v>
      </c>
      <c r="AM19" s="87">
        <f>'DATA SISWA'!AN20</f>
        <v>0</v>
      </c>
      <c r="AN19" s="87">
        <f>'DATA SISWA'!AO20</f>
        <v>0</v>
      </c>
    </row>
    <row r="20" spans="1:40" ht="50" x14ac:dyDescent="0.35">
      <c r="A20" s="71">
        <v>13</v>
      </c>
      <c r="B20" s="72">
        <f>'DATA SISWA'!D21</f>
        <v>0</v>
      </c>
      <c r="C20" s="87">
        <f>'DATA SISWA'!C21</f>
        <v>0</v>
      </c>
      <c r="D20" s="87">
        <f>'MAPEL 1'!R21</f>
        <v>88</v>
      </c>
      <c r="E20" s="87" t="str">
        <f>'D. MAPEL 1'!DH24</f>
        <v xml:space="preserve">0 menunjukkan pemahaman dalam </v>
      </c>
      <c r="F20" s="87" t="str">
        <f>'D. MAPEL 1'!DK24</f>
        <v xml:space="preserve">0 membutuhkan bimbingan dalam </v>
      </c>
      <c r="G20" s="87" t="e">
        <f>'MAPEL 2'!R21</f>
        <v>#DIV/0!</v>
      </c>
      <c r="H20" s="87" t="str">
        <f>'D. MAPEL 2'!DH24</f>
        <v xml:space="preserve">0 menunjukkan pemahaman dalam </v>
      </c>
      <c r="I20" s="87" t="str">
        <f>'D. MAPEL 2'!DK24</f>
        <v xml:space="preserve">0 membutuhkan bimbingan dalam </v>
      </c>
      <c r="J20" s="87" t="e">
        <f>'MAPEL 3'!R21</f>
        <v>#DIV/0!</v>
      </c>
      <c r="K20" s="87" t="str">
        <f>'D. MAPEL 3'!DH24</f>
        <v xml:space="preserve">0 menunjukkan pemahaman dalam </v>
      </c>
      <c r="L20" s="87" t="str">
        <f>'D. MAPEL 3'!DK24</f>
        <v xml:space="preserve">0 membutuhkan bimbingan dalam </v>
      </c>
      <c r="M20" s="87" t="e">
        <f>'MAPEL 4'!R21</f>
        <v>#DIV/0!</v>
      </c>
      <c r="N20" s="87" t="str">
        <f>'D. MAPEL 4'!DH24</f>
        <v xml:space="preserve">0 menunjukkan pemahaman dalam </v>
      </c>
      <c r="O20" s="87" t="str">
        <f>'D. MAPEL 4'!DK24</f>
        <v xml:space="preserve">0 membutuhkan bimbingan dalam </v>
      </c>
      <c r="P20" s="87" t="e">
        <f>'MAPEL 5'!R21</f>
        <v>#DIV/0!</v>
      </c>
      <c r="Q20" s="87" t="str">
        <f>'D. MAPEL 5'!DH24</f>
        <v xml:space="preserve">0 menunjukkan pemahaman dalam </v>
      </c>
      <c r="R20" s="87" t="str">
        <f>'D. MAPEL 5'!DK24</f>
        <v xml:space="preserve">0 membutuhkan bimbingan dalam </v>
      </c>
      <c r="S20" s="87" t="e">
        <f>'MAPEL 6'!R21</f>
        <v>#DIV/0!</v>
      </c>
      <c r="T20" s="87" t="str">
        <f>'D. MAPEL 6'!DH24</f>
        <v xml:space="preserve">0 menunjukkan pemahaman dalam </v>
      </c>
      <c r="U20" s="87" t="str">
        <f>'D. MAPEL 6'!DK24</f>
        <v xml:space="preserve">0 membutuhkan bimbingan dalam </v>
      </c>
      <c r="V20" s="87" t="e">
        <f>'MAPEL 7'!R21</f>
        <v>#DIV/0!</v>
      </c>
      <c r="W20" s="87" t="str">
        <f>'D. MAPEL 7'!DH24</f>
        <v xml:space="preserve">0 menunjukkan pemahaman dalam </v>
      </c>
      <c r="X20" s="87" t="str">
        <f>'D. MAPEL 7'!DK24</f>
        <v xml:space="preserve">0 membutuhkan bimbingan dalam </v>
      </c>
      <c r="Y20" s="87" t="e">
        <f>'MAPEL 8'!R21</f>
        <v>#DIV/0!</v>
      </c>
      <c r="Z20" s="87" t="str">
        <f>'D. MAPEL 8'!DH24</f>
        <v xml:space="preserve">0 menunjukkan pemahaman dalam </v>
      </c>
      <c r="AA20" s="87" t="str">
        <f>'D. MAPEL 8'!DK24</f>
        <v xml:space="preserve">0 membutuhkan bimbingan dalam </v>
      </c>
      <c r="AB20" s="87" t="e">
        <f>'MAPEL 9'!R21</f>
        <v>#DIV/0!</v>
      </c>
      <c r="AC20" s="87" t="str">
        <f>'D. MAPEL 9'!DH24</f>
        <v xml:space="preserve">0 menunjukkan pemahaman dalam </v>
      </c>
      <c r="AD20" s="87" t="str">
        <f>'D. MAPEL 9'!DK24</f>
        <v xml:space="preserve">0 membutuhkan bimbingan dalam </v>
      </c>
      <c r="AE20" s="87" t="e">
        <f>'MAPEL 10'!R21</f>
        <v>#DIV/0!</v>
      </c>
      <c r="AF20" s="87" t="str">
        <f>'D. MAPEL 10'!DH24</f>
        <v xml:space="preserve">0 menunjukkan pemahaman dalam </v>
      </c>
      <c r="AG20" s="87" t="str">
        <f>'D. MAPEL 10'!DK24</f>
        <v xml:space="preserve">0 membutuhkan bimbingan dalam </v>
      </c>
      <c r="AH20" s="87">
        <f>EKSTRAKURIKULER!D21</f>
        <v>0</v>
      </c>
      <c r="AI20" s="87">
        <f>EKSTRAKURIKULER!E21</f>
        <v>0</v>
      </c>
      <c r="AJ20" s="87">
        <f>EKSTRAKURIKULER!F21</f>
        <v>0</v>
      </c>
      <c r="AK20" s="87">
        <f>EKSTRAKURIKULER!G21</f>
        <v>0</v>
      </c>
      <c r="AL20" s="87">
        <f>'DATA SISWA'!AM21</f>
        <v>0</v>
      </c>
      <c r="AM20" s="87">
        <f>'DATA SISWA'!AN21</f>
        <v>0</v>
      </c>
      <c r="AN20" s="87">
        <f>'DATA SISWA'!AO21</f>
        <v>0</v>
      </c>
    </row>
    <row r="21" spans="1:40" ht="50" x14ac:dyDescent="0.35">
      <c r="A21" s="71">
        <v>14</v>
      </c>
      <c r="B21" s="72">
        <f>'DATA SISWA'!D22</f>
        <v>0</v>
      </c>
      <c r="C21" s="87">
        <f>'DATA SISWA'!C22</f>
        <v>0</v>
      </c>
      <c r="D21" s="87">
        <f>'MAPEL 1'!R22</f>
        <v>78</v>
      </c>
      <c r="E21" s="87" t="str">
        <f>'D. MAPEL 1'!DH25</f>
        <v xml:space="preserve">0 menunjukkan pemahaman dalam </v>
      </c>
      <c r="F21" s="87" t="str">
        <f>'D. MAPEL 1'!DK25</f>
        <v xml:space="preserve">0 membutuhkan bimbingan dalam </v>
      </c>
      <c r="G21" s="87" t="e">
        <f>'MAPEL 2'!R22</f>
        <v>#DIV/0!</v>
      </c>
      <c r="H21" s="87" t="str">
        <f>'D. MAPEL 2'!DH25</f>
        <v xml:space="preserve">0 menunjukkan pemahaman dalam </v>
      </c>
      <c r="I21" s="87" t="str">
        <f>'D. MAPEL 2'!DK25</f>
        <v xml:space="preserve">0 membutuhkan bimbingan dalam </v>
      </c>
      <c r="J21" s="87" t="e">
        <f>'MAPEL 3'!R22</f>
        <v>#DIV/0!</v>
      </c>
      <c r="K21" s="87" t="str">
        <f>'D. MAPEL 3'!DH25</f>
        <v xml:space="preserve">0 menunjukkan pemahaman dalam </v>
      </c>
      <c r="L21" s="87" t="str">
        <f>'D. MAPEL 3'!DK25</f>
        <v xml:space="preserve">0 membutuhkan bimbingan dalam </v>
      </c>
      <c r="M21" s="87" t="e">
        <f>'MAPEL 4'!R22</f>
        <v>#DIV/0!</v>
      </c>
      <c r="N21" s="87" t="str">
        <f>'D. MAPEL 4'!DH25</f>
        <v xml:space="preserve">0 menunjukkan pemahaman dalam </v>
      </c>
      <c r="O21" s="87" t="str">
        <f>'D. MAPEL 4'!DK25</f>
        <v xml:space="preserve">0 membutuhkan bimbingan dalam </v>
      </c>
      <c r="P21" s="87" t="e">
        <f>'MAPEL 5'!R22</f>
        <v>#DIV/0!</v>
      </c>
      <c r="Q21" s="87" t="str">
        <f>'D. MAPEL 5'!DH25</f>
        <v xml:space="preserve">0 menunjukkan pemahaman dalam </v>
      </c>
      <c r="R21" s="87" t="str">
        <f>'D. MAPEL 5'!DK25</f>
        <v xml:space="preserve">0 membutuhkan bimbingan dalam </v>
      </c>
      <c r="S21" s="87" t="e">
        <f>'MAPEL 6'!R22</f>
        <v>#DIV/0!</v>
      </c>
      <c r="T21" s="87" t="str">
        <f>'D. MAPEL 6'!DH25</f>
        <v xml:space="preserve">0 menunjukkan pemahaman dalam </v>
      </c>
      <c r="U21" s="87" t="str">
        <f>'D. MAPEL 6'!DK25</f>
        <v xml:space="preserve">0 membutuhkan bimbingan dalam </v>
      </c>
      <c r="V21" s="87" t="e">
        <f>'MAPEL 7'!R22</f>
        <v>#DIV/0!</v>
      </c>
      <c r="W21" s="87" t="str">
        <f>'D. MAPEL 7'!DH25</f>
        <v xml:space="preserve">0 menunjukkan pemahaman dalam </v>
      </c>
      <c r="X21" s="87" t="str">
        <f>'D. MAPEL 7'!DK25</f>
        <v xml:space="preserve">0 membutuhkan bimbingan dalam </v>
      </c>
      <c r="Y21" s="87" t="e">
        <f>'MAPEL 8'!R22</f>
        <v>#DIV/0!</v>
      </c>
      <c r="Z21" s="87" t="str">
        <f>'D. MAPEL 8'!DH25</f>
        <v xml:space="preserve">0 menunjukkan pemahaman dalam </v>
      </c>
      <c r="AA21" s="87" t="str">
        <f>'D. MAPEL 8'!DK25</f>
        <v xml:space="preserve">0 membutuhkan bimbingan dalam </v>
      </c>
      <c r="AB21" s="87" t="e">
        <f>'MAPEL 9'!R22</f>
        <v>#DIV/0!</v>
      </c>
      <c r="AC21" s="87" t="str">
        <f>'D. MAPEL 9'!DH25</f>
        <v xml:space="preserve">0 menunjukkan pemahaman dalam </v>
      </c>
      <c r="AD21" s="87" t="str">
        <f>'D. MAPEL 9'!DK25</f>
        <v xml:space="preserve">0 membutuhkan bimbingan dalam </v>
      </c>
      <c r="AE21" s="87" t="e">
        <f>'MAPEL 10'!R22</f>
        <v>#DIV/0!</v>
      </c>
      <c r="AF21" s="87" t="str">
        <f>'D. MAPEL 10'!DH25</f>
        <v xml:space="preserve">0 menunjukkan pemahaman dalam </v>
      </c>
      <c r="AG21" s="87" t="str">
        <f>'D. MAPEL 10'!DK25</f>
        <v xml:space="preserve">0 membutuhkan bimbingan dalam </v>
      </c>
      <c r="AH21" s="87">
        <f>EKSTRAKURIKULER!D22</f>
        <v>0</v>
      </c>
      <c r="AI21" s="87">
        <f>EKSTRAKURIKULER!E22</f>
        <v>0</v>
      </c>
      <c r="AJ21" s="87">
        <f>EKSTRAKURIKULER!F22</f>
        <v>0</v>
      </c>
      <c r="AK21" s="87">
        <f>EKSTRAKURIKULER!G22</f>
        <v>0</v>
      </c>
      <c r="AL21" s="87">
        <f>'DATA SISWA'!AM22</f>
        <v>0</v>
      </c>
      <c r="AM21" s="87">
        <f>'DATA SISWA'!AN22</f>
        <v>0</v>
      </c>
      <c r="AN21" s="87">
        <f>'DATA SISWA'!AO22</f>
        <v>0</v>
      </c>
    </row>
    <row r="22" spans="1:40" ht="50" x14ac:dyDescent="0.35">
      <c r="A22" s="71">
        <v>15</v>
      </c>
      <c r="B22" s="72">
        <f>'DATA SISWA'!D23</f>
        <v>0</v>
      </c>
      <c r="C22" s="87">
        <f>'DATA SISWA'!C23</f>
        <v>0</v>
      </c>
      <c r="D22" s="87">
        <f>'MAPEL 1'!R23</f>
        <v>70</v>
      </c>
      <c r="E22" s="87" t="str">
        <f>'D. MAPEL 1'!DH26</f>
        <v xml:space="preserve">0 menunjukkan pemahaman dalam </v>
      </c>
      <c r="F22" s="87" t="str">
        <f>'D. MAPEL 1'!DK26</f>
        <v xml:space="preserve">0 membutuhkan bimbingan dalam </v>
      </c>
      <c r="G22" s="87" t="e">
        <f>'MAPEL 2'!R23</f>
        <v>#DIV/0!</v>
      </c>
      <c r="H22" s="87" t="str">
        <f>'D. MAPEL 2'!DH26</f>
        <v xml:space="preserve">0 menunjukkan pemahaman dalam </v>
      </c>
      <c r="I22" s="87" t="str">
        <f>'D. MAPEL 2'!DK26</f>
        <v xml:space="preserve">0 membutuhkan bimbingan dalam </v>
      </c>
      <c r="J22" s="87" t="e">
        <f>'MAPEL 3'!R23</f>
        <v>#DIV/0!</v>
      </c>
      <c r="K22" s="87" t="str">
        <f>'D. MAPEL 3'!DH26</f>
        <v xml:space="preserve">0 menunjukkan pemahaman dalam </v>
      </c>
      <c r="L22" s="87" t="str">
        <f>'D. MAPEL 3'!DK26</f>
        <v xml:space="preserve">0 membutuhkan bimbingan dalam </v>
      </c>
      <c r="M22" s="87" t="e">
        <f>'MAPEL 4'!R23</f>
        <v>#DIV/0!</v>
      </c>
      <c r="N22" s="87" t="str">
        <f>'D. MAPEL 4'!DH26</f>
        <v xml:space="preserve">0 menunjukkan pemahaman dalam </v>
      </c>
      <c r="O22" s="87" t="str">
        <f>'D. MAPEL 4'!DK26</f>
        <v xml:space="preserve">0 membutuhkan bimbingan dalam </v>
      </c>
      <c r="P22" s="87" t="e">
        <f>'MAPEL 5'!R23</f>
        <v>#DIV/0!</v>
      </c>
      <c r="Q22" s="87" t="str">
        <f>'D. MAPEL 5'!DH26</f>
        <v xml:space="preserve">0 menunjukkan pemahaman dalam </v>
      </c>
      <c r="R22" s="87" t="str">
        <f>'D. MAPEL 5'!DK26</f>
        <v xml:space="preserve">0 membutuhkan bimbingan dalam </v>
      </c>
      <c r="S22" s="87" t="e">
        <f>'MAPEL 6'!R23</f>
        <v>#DIV/0!</v>
      </c>
      <c r="T22" s="87" t="str">
        <f>'D. MAPEL 6'!DH26</f>
        <v xml:space="preserve">0 menunjukkan pemahaman dalam </v>
      </c>
      <c r="U22" s="87" t="str">
        <f>'D. MAPEL 6'!DK26</f>
        <v xml:space="preserve">0 membutuhkan bimbingan dalam </v>
      </c>
      <c r="V22" s="87" t="e">
        <f>'MAPEL 7'!R23</f>
        <v>#DIV/0!</v>
      </c>
      <c r="W22" s="87" t="str">
        <f>'D. MAPEL 7'!DH26</f>
        <v xml:space="preserve">0 menunjukkan pemahaman dalam </v>
      </c>
      <c r="X22" s="87" t="str">
        <f>'D. MAPEL 7'!DK26</f>
        <v xml:space="preserve">0 membutuhkan bimbingan dalam </v>
      </c>
      <c r="Y22" s="87" t="e">
        <f>'MAPEL 8'!R23</f>
        <v>#DIV/0!</v>
      </c>
      <c r="Z22" s="87" t="str">
        <f>'D. MAPEL 8'!DH26</f>
        <v xml:space="preserve">0 menunjukkan pemahaman dalam </v>
      </c>
      <c r="AA22" s="87" t="str">
        <f>'D. MAPEL 8'!DK26</f>
        <v xml:space="preserve">0 membutuhkan bimbingan dalam </v>
      </c>
      <c r="AB22" s="87" t="e">
        <f>'MAPEL 9'!R23</f>
        <v>#DIV/0!</v>
      </c>
      <c r="AC22" s="87" t="str">
        <f>'D. MAPEL 9'!DH26</f>
        <v xml:space="preserve">0 menunjukkan pemahaman dalam </v>
      </c>
      <c r="AD22" s="87" t="str">
        <f>'D. MAPEL 9'!DK26</f>
        <v xml:space="preserve">0 membutuhkan bimbingan dalam </v>
      </c>
      <c r="AE22" s="87" t="e">
        <f>'MAPEL 10'!R23</f>
        <v>#DIV/0!</v>
      </c>
      <c r="AF22" s="87" t="str">
        <f>'D. MAPEL 10'!DH26</f>
        <v xml:space="preserve">0 menunjukkan pemahaman dalam </v>
      </c>
      <c r="AG22" s="87" t="str">
        <f>'D. MAPEL 10'!DK26</f>
        <v xml:space="preserve">0 membutuhkan bimbingan dalam </v>
      </c>
      <c r="AH22" s="87">
        <f>EKSTRAKURIKULER!D23</f>
        <v>0</v>
      </c>
      <c r="AI22" s="87">
        <f>EKSTRAKURIKULER!E23</f>
        <v>0</v>
      </c>
      <c r="AJ22" s="87">
        <f>EKSTRAKURIKULER!F23</f>
        <v>0</v>
      </c>
      <c r="AK22" s="87">
        <f>EKSTRAKURIKULER!G23</f>
        <v>0</v>
      </c>
      <c r="AL22" s="87">
        <f>'DATA SISWA'!AM23</f>
        <v>0</v>
      </c>
      <c r="AM22" s="87">
        <f>'DATA SISWA'!AN23</f>
        <v>0</v>
      </c>
      <c r="AN22" s="87">
        <f>'DATA SISWA'!AO23</f>
        <v>0</v>
      </c>
    </row>
    <row r="23" spans="1:40" ht="50" x14ac:dyDescent="0.35">
      <c r="A23" s="71">
        <v>16</v>
      </c>
      <c r="B23" s="72">
        <f>'DATA SISWA'!D24</f>
        <v>0</v>
      </c>
      <c r="C23" s="87">
        <f>'DATA SISWA'!C24</f>
        <v>0</v>
      </c>
      <c r="D23" s="87">
        <f>'MAPEL 1'!R24</f>
        <v>35</v>
      </c>
      <c r="E23" s="87" t="str">
        <f>'D. MAPEL 1'!DH27</f>
        <v xml:space="preserve">0 menunjukkan pemahaman dalam </v>
      </c>
      <c r="F23" s="87" t="str">
        <f>'D. MAPEL 1'!DK27</f>
        <v xml:space="preserve">0 membutuhkan bimbingan dalam </v>
      </c>
      <c r="G23" s="87" t="e">
        <f>'MAPEL 2'!R24</f>
        <v>#DIV/0!</v>
      </c>
      <c r="H23" s="87" t="str">
        <f>'D. MAPEL 2'!DH27</f>
        <v xml:space="preserve">0 menunjukkan pemahaman dalam </v>
      </c>
      <c r="I23" s="87" t="str">
        <f>'D. MAPEL 2'!DK27</f>
        <v xml:space="preserve">0 membutuhkan bimbingan dalam </v>
      </c>
      <c r="J23" s="87" t="e">
        <f>'MAPEL 3'!R24</f>
        <v>#DIV/0!</v>
      </c>
      <c r="K23" s="87" t="str">
        <f>'D. MAPEL 3'!DH27</f>
        <v xml:space="preserve">0 menunjukkan pemahaman dalam </v>
      </c>
      <c r="L23" s="87" t="str">
        <f>'D. MAPEL 3'!DK27</f>
        <v xml:space="preserve">0 membutuhkan bimbingan dalam </v>
      </c>
      <c r="M23" s="87" t="e">
        <f>'MAPEL 4'!R24</f>
        <v>#DIV/0!</v>
      </c>
      <c r="N23" s="87" t="str">
        <f>'D. MAPEL 4'!DH27</f>
        <v xml:space="preserve">0 menunjukkan pemahaman dalam </v>
      </c>
      <c r="O23" s="87" t="str">
        <f>'D. MAPEL 4'!DK27</f>
        <v xml:space="preserve">0 membutuhkan bimbingan dalam </v>
      </c>
      <c r="P23" s="87" t="e">
        <f>'MAPEL 5'!R24</f>
        <v>#DIV/0!</v>
      </c>
      <c r="Q23" s="87" t="str">
        <f>'D. MAPEL 5'!DH27</f>
        <v xml:space="preserve">0 menunjukkan pemahaman dalam </v>
      </c>
      <c r="R23" s="87" t="str">
        <f>'D. MAPEL 5'!DK27</f>
        <v xml:space="preserve">0 membutuhkan bimbingan dalam </v>
      </c>
      <c r="S23" s="87" t="e">
        <f>'MAPEL 6'!R24</f>
        <v>#DIV/0!</v>
      </c>
      <c r="T23" s="87" t="str">
        <f>'D. MAPEL 6'!DH27</f>
        <v xml:space="preserve">0 menunjukkan pemahaman dalam </v>
      </c>
      <c r="U23" s="87" t="str">
        <f>'D. MAPEL 6'!DK27</f>
        <v xml:space="preserve">0 membutuhkan bimbingan dalam </v>
      </c>
      <c r="V23" s="87" t="e">
        <f>'MAPEL 7'!R24</f>
        <v>#DIV/0!</v>
      </c>
      <c r="W23" s="87" t="str">
        <f>'D. MAPEL 7'!DH27</f>
        <v xml:space="preserve">0 menunjukkan pemahaman dalam </v>
      </c>
      <c r="X23" s="87" t="str">
        <f>'D. MAPEL 7'!DK27</f>
        <v xml:space="preserve">0 membutuhkan bimbingan dalam </v>
      </c>
      <c r="Y23" s="87" t="e">
        <f>'MAPEL 8'!R24</f>
        <v>#DIV/0!</v>
      </c>
      <c r="Z23" s="87" t="str">
        <f>'D. MAPEL 8'!DH27</f>
        <v xml:space="preserve">0 menunjukkan pemahaman dalam </v>
      </c>
      <c r="AA23" s="87" t="str">
        <f>'D. MAPEL 8'!DK27</f>
        <v xml:space="preserve">0 membutuhkan bimbingan dalam </v>
      </c>
      <c r="AB23" s="87" t="e">
        <f>'MAPEL 9'!R24</f>
        <v>#DIV/0!</v>
      </c>
      <c r="AC23" s="87" t="str">
        <f>'D. MAPEL 9'!DH27</f>
        <v xml:space="preserve">0 menunjukkan pemahaman dalam </v>
      </c>
      <c r="AD23" s="87" t="str">
        <f>'D. MAPEL 9'!DK27</f>
        <v xml:space="preserve">0 membutuhkan bimbingan dalam </v>
      </c>
      <c r="AE23" s="87" t="e">
        <f>'MAPEL 10'!R24</f>
        <v>#DIV/0!</v>
      </c>
      <c r="AF23" s="87" t="str">
        <f>'D. MAPEL 10'!DH27</f>
        <v xml:space="preserve">0 menunjukkan pemahaman dalam </v>
      </c>
      <c r="AG23" s="87" t="str">
        <f>'D. MAPEL 10'!DK27</f>
        <v xml:space="preserve">0 membutuhkan bimbingan dalam </v>
      </c>
      <c r="AH23" s="87">
        <f>EKSTRAKURIKULER!D24</f>
        <v>0</v>
      </c>
      <c r="AI23" s="87">
        <f>EKSTRAKURIKULER!E24</f>
        <v>0</v>
      </c>
      <c r="AJ23" s="87">
        <f>EKSTRAKURIKULER!F24</f>
        <v>0</v>
      </c>
      <c r="AK23" s="87">
        <f>EKSTRAKURIKULER!G24</f>
        <v>0</v>
      </c>
      <c r="AL23" s="87">
        <f>'DATA SISWA'!AM24</f>
        <v>0</v>
      </c>
      <c r="AM23" s="87">
        <f>'DATA SISWA'!AN24</f>
        <v>0</v>
      </c>
      <c r="AN23" s="87">
        <f>'DATA SISWA'!AO24</f>
        <v>0</v>
      </c>
    </row>
    <row r="24" spans="1:40" ht="50" x14ac:dyDescent="0.35">
      <c r="A24" s="71">
        <v>17</v>
      </c>
      <c r="B24" s="72">
        <f>'DATA SISWA'!D25</f>
        <v>0</v>
      </c>
      <c r="C24" s="87">
        <f>'DATA SISWA'!C25</f>
        <v>0</v>
      </c>
      <c r="D24" s="87">
        <f>'MAPEL 1'!R25</f>
        <v>37</v>
      </c>
      <c r="E24" s="87" t="str">
        <f>'D. MAPEL 1'!DH28</f>
        <v xml:space="preserve">0 menunjukkan pemahaman dalam </v>
      </c>
      <c r="F24" s="87" t="str">
        <f>'D. MAPEL 1'!DK28</f>
        <v xml:space="preserve">0 membutuhkan bimbingan dalam </v>
      </c>
      <c r="G24" s="87" t="e">
        <f>'MAPEL 2'!R25</f>
        <v>#DIV/0!</v>
      </c>
      <c r="H24" s="87" t="str">
        <f>'D. MAPEL 2'!DH28</f>
        <v xml:space="preserve">0 menunjukkan pemahaman dalam </v>
      </c>
      <c r="I24" s="87" t="str">
        <f>'D. MAPEL 2'!DK28</f>
        <v xml:space="preserve">0 membutuhkan bimbingan dalam </v>
      </c>
      <c r="J24" s="87" t="e">
        <f>'MAPEL 3'!R25</f>
        <v>#DIV/0!</v>
      </c>
      <c r="K24" s="87" t="str">
        <f>'D. MAPEL 3'!DH28</f>
        <v xml:space="preserve">0 menunjukkan pemahaman dalam </v>
      </c>
      <c r="L24" s="87" t="str">
        <f>'D. MAPEL 3'!DK28</f>
        <v xml:space="preserve">0 membutuhkan bimbingan dalam </v>
      </c>
      <c r="M24" s="87" t="e">
        <f>'MAPEL 4'!R25</f>
        <v>#DIV/0!</v>
      </c>
      <c r="N24" s="87" t="str">
        <f>'D. MAPEL 4'!DH28</f>
        <v xml:space="preserve">0 menunjukkan pemahaman dalam </v>
      </c>
      <c r="O24" s="87" t="str">
        <f>'D. MAPEL 4'!DK28</f>
        <v xml:space="preserve">0 membutuhkan bimbingan dalam </v>
      </c>
      <c r="P24" s="87" t="e">
        <f>'MAPEL 5'!R25</f>
        <v>#DIV/0!</v>
      </c>
      <c r="Q24" s="87" t="str">
        <f>'D. MAPEL 5'!DH28</f>
        <v xml:space="preserve">0 menunjukkan pemahaman dalam </v>
      </c>
      <c r="R24" s="87" t="str">
        <f>'D. MAPEL 5'!DK28</f>
        <v xml:space="preserve">0 membutuhkan bimbingan dalam </v>
      </c>
      <c r="S24" s="87" t="e">
        <f>'MAPEL 6'!R25</f>
        <v>#DIV/0!</v>
      </c>
      <c r="T24" s="87" t="str">
        <f>'D. MAPEL 6'!DH28</f>
        <v xml:space="preserve">0 menunjukkan pemahaman dalam </v>
      </c>
      <c r="U24" s="87" t="str">
        <f>'D. MAPEL 6'!DK28</f>
        <v xml:space="preserve">0 membutuhkan bimbingan dalam </v>
      </c>
      <c r="V24" s="87" t="e">
        <f>'MAPEL 7'!R25</f>
        <v>#DIV/0!</v>
      </c>
      <c r="W24" s="87" t="str">
        <f>'D. MAPEL 7'!DH28</f>
        <v xml:space="preserve">0 menunjukkan pemahaman dalam </v>
      </c>
      <c r="X24" s="87" t="str">
        <f>'D. MAPEL 7'!DK28</f>
        <v xml:space="preserve">0 membutuhkan bimbingan dalam </v>
      </c>
      <c r="Y24" s="87" t="e">
        <f>'MAPEL 8'!R25</f>
        <v>#DIV/0!</v>
      </c>
      <c r="Z24" s="87" t="str">
        <f>'D. MAPEL 8'!DH28</f>
        <v xml:space="preserve">0 menunjukkan pemahaman dalam </v>
      </c>
      <c r="AA24" s="87" t="str">
        <f>'D. MAPEL 8'!DK28</f>
        <v xml:space="preserve">0 membutuhkan bimbingan dalam </v>
      </c>
      <c r="AB24" s="87" t="e">
        <f>'MAPEL 9'!R25</f>
        <v>#DIV/0!</v>
      </c>
      <c r="AC24" s="87" t="str">
        <f>'D. MAPEL 9'!DH28</f>
        <v xml:space="preserve">0 menunjukkan pemahaman dalam </v>
      </c>
      <c r="AD24" s="87" t="str">
        <f>'D. MAPEL 9'!DK28</f>
        <v xml:space="preserve">0 membutuhkan bimbingan dalam </v>
      </c>
      <c r="AE24" s="87" t="e">
        <f>'MAPEL 10'!R25</f>
        <v>#DIV/0!</v>
      </c>
      <c r="AF24" s="87" t="str">
        <f>'D. MAPEL 10'!DH28</f>
        <v xml:space="preserve">0 menunjukkan pemahaman dalam </v>
      </c>
      <c r="AG24" s="87" t="str">
        <f>'D. MAPEL 10'!DK28</f>
        <v xml:space="preserve">0 membutuhkan bimbingan dalam </v>
      </c>
      <c r="AH24" s="87">
        <f>EKSTRAKURIKULER!D25</f>
        <v>0</v>
      </c>
      <c r="AI24" s="87">
        <f>EKSTRAKURIKULER!E25</f>
        <v>0</v>
      </c>
      <c r="AJ24" s="87">
        <f>EKSTRAKURIKULER!F25</f>
        <v>0</v>
      </c>
      <c r="AK24" s="87">
        <f>EKSTRAKURIKULER!G25</f>
        <v>0</v>
      </c>
      <c r="AL24" s="87">
        <f>'DATA SISWA'!AM25</f>
        <v>0</v>
      </c>
      <c r="AM24" s="87">
        <f>'DATA SISWA'!AN25</f>
        <v>0</v>
      </c>
      <c r="AN24" s="87">
        <f>'DATA SISWA'!AO25</f>
        <v>0</v>
      </c>
    </row>
    <row r="25" spans="1:40" ht="50" x14ac:dyDescent="0.35">
      <c r="A25" s="71">
        <v>18</v>
      </c>
      <c r="B25" s="72">
        <f>'DATA SISWA'!D26</f>
        <v>0</v>
      </c>
      <c r="C25" s="87">
        <f>'DATA SISWA'!C26</f>
        <v>0</v>
      </c>
      <c r="D25" s="87">
        <f>'MAPEL 1'!R26</f>
        <v>90</v>
      </c>
      <c r="E25" s="87" t="str">
        <f>'D. MAPEL 1'!DH29</f>
        <v xml:space="preserve">0 menunjukkan pemahaman dalam </v>
      </c>
      <c r="F25" s="87" t="str">
        <f>'D. MAPEL 1'!DK29</f>
        <v xml:space="preserve">0 membutuhkan bimbingan dalam </v>
      </c>
      <c r="G25" s="87" t="e">
        <f>'MAPEL 2'!R26</f>
        <v>#DIV/0!</v>
      </c>
      <c r="H25" s="87" t="str">
        <f>'D. MAPEL 2'!DH29</f>
        <v xml:space="preserve">0 menunjukkan pemahaman dalam </v>
      </c>
      <c r="I25" s="87" t="str">
        <f>'D. MAPEL 2'!DK29</f>
        <v xml:space="preserve">0 membutuhkan bimbingan dalam </v>
      </c>
      <c r="J25" s="87" t="e">
        <f>'MAPEL 3'!R26</f>
        <v>#DIV/0!</v>
      </c>
      <c r="K25" s="87" t="str">
        <f>'D. MAPEL 3'!DH29</f>
        <v xml:space="preserve">0 menunjukkan pemahaman dalam </v>
      </c>
      <c r="L25" s="87" t="str">
        <f>'D. MAPEL 3'!DK29</f>
        <v xml:space="preserve">0 membutuhkan bimbingan dalam </v>
      </c>
      <c r="M25" s="87" t="e">
        <f>'MAPEL 4'!R26</f>
        <v>#DIV/0!</v>
      </c>
      <c r="N25" s="87" t="str">
        <f>'D. MAPEL 4'!DH29</f>
        <v xml:space="preserve">0 menunjukkan pemahaman dalam </v>
      </c>
      <c r="O25" s="87" t="str">
        <f>'D. MAPEL 4'!DK29</f>
        <v xml:space="preserve">0 membutuhkan bimbingan dalam </v>
      </c>
      <c r="P25" s="87" t="e">
        <f>'MAPEL 5'!R26</f>
        <v>#DIV/0!</v>
      </c>
      <c r="Q25" s="87" t="str">
        <f>'D. MAPEL 5'!DH29</f>
        <v xml:space="preserve">0 menunjukkan pemahaman dalam </v>
      </c>
      <c r="R25" s="87" t="str">
        <f>'D. MAPEL 5'!DK29</f>
        <v xml:space="preserve">0 membutuhkan bimbingan dalam </v>
      </c>
      <c r="S25" s="87" t="e">
        <f>'MAPEL 6'!R26</f>
        <v>#DIV/0!</v>
      </c>
      <c r="T25" s="87" t="str">
        <f>'D. MAPEL 6'!DH29</f>
        <v xml:space="preserve">0 menunjukkan pemahaman dalam </v>
      </c>
      <c r="U25" s="87" t="str">
        <f>'D. MAPEL 6'!DK29</f>
        <v xml:space="preserve">0 membutuhkan bimbingan dalam </v>
      </c>
      <c r="V25" s="87" t="e">
        <f>'MAPEL 7'!R26</f>
        <v>#DIV/0!</v>
      </c>
      <c r="W25" s="87" t="str">
        <f>'D. MAPEL 7'!DH29</f>
        <v xml:space="preserve">0 menunjukkan pemahaman dalam </v>
      </c>
      <c r="X25" s="87" t="str">
        <f>'D. MAPEL 7'!DK29</f>
        <v xml:space="preserve">0 membutuhkan bimbingan dalam </v>
      </c>
      <c r="Y25" s="87" t="e">
        <f>'MAPEL 8'!R26</f>
        <v>#DIV/0!</v>
      </c>
      <c r="Z25" s="87" t="str">
        <f>'D. MAPEL 8'!DH29</f>
        <v xml:space="preserve">0 menunjukkan pemahaman dalam </v>
      </c>
      <c r="AA25" s="87" t="str">
        <f>'D. MAPEL 8'!DK29</f>
        <v xml:space="preserve">0 membutuhkan bimbingan dalam </v>
      </c>
      <c r="AB25" s="87" t="e">
        <f>'MAPEL 9'!R26</f>
        <v>#DIV/0!</v>
      </c>
      <c r="AC25" s="87" t="str">
        <f>'D. MAPEL 9'!DH29</f>
        <v xml:space="preserve">0 menunjukkan pemahaman dalam </v>
      </c>
      <c r="AD25" s="87" t="str">
        <f>'D. MAPEL 9'!DK29</f>
        <v xml:space="preserve">0 membutuhkan bimbingan dalam </v>
      </c>
      <c r="AE25" s="87" t="e">
        <f>'MAPEL 10'!R26</f>
        <v>#DIV/0!</v>
      </c>
      <c r="AF25" s="87" t="str">
        <f>'D. MAPEL 10'!DH29</f>
        <v xml:space="preserve">0 menunjukkan pemahaman dalam </v>
      </c>
      <c r="AG25" s="87" t="str">
        <f>'D. MAPEL 10'!DK29</f>
        <v xml:space="preserve">0 membutuhkan bimbingan dalam </v>
      </c>
      <c r="AH25" s="87">
        <f>EKSTRAKURIKULER!D26</f>
        <v>0</v>
      </c>
      <c r="AI25" s="87">
        <f>EKSTRAKURIKULER!E26</f>
        <v>0</v>
      </c>
      <c r="AJ25" s="87">
        <f>EKSTRAKURIKULER!F26</f>
        <v>0</v>
      </c>
      <c r="AK25" s="87">
        <f>EKSTRAKURIKULER!G26</f>
        <v>0</v>
      </c>
      <c r="AL25" s="87">
        <f>'DATA SISWA'!AM26</f>
        <v>0</v>
      </c>
      <c r="AM25" s="87">
        <f>'DATA SISWA'!AN26</f>
        <v>0</v>
      </c>
      <c r="AN25" s="87">
        <f>'DATA SISWA'!AO26</f>
        <v>0</v>
      </c>
    </row>
    <row r="26" spans="1:40" ht="50" x14ac:dyDescent="0.35">
      <c r="A26" s="71">
        <v>19</v>
      </c>
      <c r="B26" s="72">
        <f>'DATA SISWA'!D27</f>
        <v>0</v>
      </c>
      <c r="C26" s="87">
        <f>'DATA SISWA'!C27</f>
        <v>0</v>
      </c>
      <c r="D26" s="87">
        <f>'MAPEL 1'!R27</f>
        <v>92</v>
      </c>
      <c r="E26" s="87" t="str">
        <f>'D. MAPEL 1'!DH30</f>
        <v xml:space="preserve">0 menunjukkan pemahaman dalam </v>
      </c>
      <c r="F26" s="87" t="str">
        <f>'D. MAPEL 1'!DK30</f>
        <v xml:space="preserve">0 membutuhkan bimbingan dalam </v>
      </c>
      <c r="G26" s="87" t="e">
        <f>'MAPEL 2'!R27</f>
        <v>#DIV/0!</v>
      </c>
      <c r="H26" s="87" t="str">
        <f>'D. MAPEL 2'!DH30</f>
        <v xml:space="preserve">0 menunjukkan pemahaman dalam </v>
      </c>
      <c r="I26" s="87" t="str">
        <f>'D. MAPEL 2'!DK30</f>
        <v xml:space="preserve">0 membutuhkan bimbingan dalam </v>
      </c>
      <c r="J26" s="87" t="e">
        <f>'MAPEL 3'!R27</f>
        <v>#DIV/0!</v>
      </c>
      <c r="K26" s="87" t="str">
        <f>'D. MAPEL 3'!DH30</f>
        <v xml:space="preserve">0 menunjukkan pemahaman dalam </v>
      </c>
      <c r="L26" s="87" t="str">
        <f>'D. MAPEL 3'!DK30</f>
        <v xml:space="preserve">0 membutuhkan bimbingan dalam </v>
      </c>
      <c r="M26" s="87" t="e">
        <f>'MAPEL 4'!R27</f>
        <v>#DIV/0!</v>
      </c>
      <c r="N26" s="87" t="str">
        <f>'D. MAPEL 4'!DH30</f>
        <v xml:space="preserve">0 menunjukkan pemahaman dalam </v>
      </c>
      <c r="O26" s="87" t="str">
        <f>'D. MAPEL 4'!DK30</f>
        <v xml:space="preserve">0 membutuhkan bimbingan dalam </v>
      </c>
      <c r="P26" s="87" t="e">
        <f>'MAPEL 5'!R27</f>
        <v>#DIV/0!</v>
      </c>
      <c r="Q26" s="87" t="str">
        <f>'D. MAPEL 5'!DH30</f>
        <v xml:space="preserve">0 menunjukkan pemahaman dalam </v>
      </c>
      <c r="R26" s="87" t="str">
        <f>'D. MAPEL 5'!DK30</f>
        <v xml:space="preserve">0 membutuhkan bimbingan dalam </v>
      </c>
      <c r="S26" s="87" t="e">
        <f>'MAPEL 6'!R27</f>
        <v>#DIV/0!</v>
      </c>
      <c r="T26" s="87" t="str">
        <f>'D. MAPEL 6'!DH30</f>
        <v xml:space="preserve">0 menunjukkan pemahaman dalam </v>
      </c>
      <c r="U26" s="87" t="str">
        <f>'D. MAPEL 6'!DK30</f>
        <v xml:space="preserve">0 membutuhkan bimbingan dalam </v>
      </c>
      <c r="V26" s="87" t="e">
        <f>'MAPEL 7'!R27</f>
        <v>#DIV/0!</v>
      </c>
      <c r="W26" s="87" t="str">
        <f>'D. MAPEL 7'!DH30</f>
        <v xml:space="preserve">0 menunjukkan pemahaman dalam </v>
      </c>
      <c r="X26" s="87" t="str">
        <f>'D. MAPEL 7'!DK30</f>
        <v xml:space="preserve">0 membutuhkan bimbingan dalam </v>
      </c>
      <c r="Y26" s="87" t="e">
        <f>'MAPEL 8'!R27</f>
        <v>#DIV/0!</v>
      </c>
      <c r="Z26" s="87" t="str">
        <f>'D. MAPEL 8'!DH30</f>
        <v xml:space="preserve">0 menunjukkan pemahaman dalam </v>
      </c>
      <c r="AA26" s="87" t="str">
        <f>'D. MAPEL 8'!DK30</f>
        <v xml:space="preserve">0 membutuhkan bimbingan dalam </v>
      </c>
      <c r="AB26" s="87" t="e">
        <f>'MAPEL 9'!R27</f>
        <v>#DIV/0!</v>
      </c>
      <c r="AC26" s="87" t="str">
        <f>'D. MAPEL 9'!DH30</f>
        <v xml:space="preserve">0 menunjukkan pemahaman dalam </v>
      </c>
      <c r="AD26" s="87" t="str">
        <f>'D. MAPEL 9'!DK30</f>
        <v xml:space="preserve">0 membutuhkan bimbingan dalam </v>
      </c>
      <c r="AE26" s="87" t="e">
        <f>'MAPEL 10'!R27</f>
        <v>#DIV/0!</v>
      </c>
      <c r="AF26" s="87" t="str">
        <f>'D. MAPEL 10'!DH30</f>
        <v xml:space="preserve">0 menunjukkan pemahaman dalam </v>
      </c>
      <c r="AG26" s="87" t="str">
        <f>'D. MAPEL 10'!DK30</f>
        <v xml:space="preserve">0 membutuhkan bimbingan dalam </v>
      </c>
      <c r="AH26" s="87">
        <f>EKSTRAKURIKULER!D27</f>
        <v>0</v>
      </c>
      <c r="AI26" s="87">
        <f>EKSTRAKURIKULER!E27</f>
        <v>0</v>
      </c>
      <c r="AJ26" s="87">
        <f>EKSTRAKURIKULER!F27</f>
        <v>0</v>
      </c>
      <c r="AK26" s="87">
        <f>EKSTRAKURIKULER!G27</f>
        <v>0</v>
      </c>
      <c r="AL26" s="87">
        <f>'DATA SISWA'!AM27</f>
        <v>0</v>
      </c>
      <c r="AM26" s="87">
        <f>'DATA SISWA'!AN27</f>
        <v>0</v>
      </c>
      <c r="AN26" s="87">
        <f>'DATA SISWA'!AO27</f>
        <v>0</v>
      </c>
    </row>
    <row r="27" spans="1:40" ht="50" x14ac:dyDescent="0.35">
      <c r="A27" s="71">
        <v>20</v>
      </c>
      <c r="B27" s="72">
        <f>'DATA SISWA'!D28</f>
        <v>0</v>
      </c>
      <c r="C27" s="87">
        <f>'DATA SISWA'!C28</f>
        <v>0</v>
      </c>
      <c r="D27" s="87">
        <f>'MAPEL 1'!R28</f>
        <v>83</v>
      </c>
      <c r="E27" s="87" t="str">
        <f>'D. MAPEL 1'!DH31</f>
        <v xml:space="preserve">0 menunjukkan pemahaman dalam </v>
      </c>
      <c r="F27" s="87" t="str">
        <f>'D. MAPEL 1'!DK31</f>
        <v xml:space="preserve">0 membutuhkan bimbingan dalam </v>
      </c>
      <c r="G27" s="87" t="e">
        <f>'MAPEL 2'!R28</f>
        <v>#DIV/0!</v>
      </c>
      <c r="H27" s="87" t="str">
        <f>'D. MAPEL 2'!DH31</f>
        <v xml:space="preserve">0 menunjukkan pemahaman dalam </v>
      </c>
      <c r="I27" s="87" t="str">
        <f>'D. MAPEL 2'!DK31</f>
        <v xml:space="preserve">0 membutuhkan bimbingan dalam </v>
      </c>
      <c r="J27" s="87" t="e">
        <f>'MAPEL 3'!R28</f>
        <v>#DIV/0!</v>
      </c>
      <c r="K27" s="87" t="str">
        <f>'D. MAPEL 3'!DH31</f>
        <v xml:space="preserve">0 menunjukkan pemahaman dalam </v>
      </c>
      <c r="L27" s="87" t="str">
        <f>'D. MAPEL 3'!DK31</f>
        <v xml:space="preserve">0 membutuhkan bimbingan dalam </v>
      </c>
      <c r="M27" s="87" t="e">
        <f>'MAPEL 4'!R28</f>
        <v>#DIV/0!</v>
      </c>
      <c r="N27" s="87" t="str">
        <f>'D. MAPEL 4'!DH31</f>
        <v xml:space="preserve">0 menunjukkan pemahaman dalam </v>
      </c>
      <c r="O27" s="87" t="str">
        <f>'D. MAPEL 4'!DK31</f>
        <v xml:space="preserve">0 membutuhkan bimbingan dalam </v>
      </c>
      <c r="P27" s="87" t="e">
        <f>'MAPEL 5'!R28</f>
        <v>#DIV/0!</v>
      </c>
      <c r="Q27" s="87" t="str">
        <f>'D. MAPEL 5'!DH31</f>
        <v xml:space="preserve">0 menunjukkan pemahaman dalam </v>
      </c>
      <c r="R27" s="87" t="str">
        <f>'D. MAPEL 5'!DK31</f>
        <v xml:space="preserve">0 membutuhkan bimbingan dalam </v>
      </c>
      <c r="S27" s="87" t="e">
        <f>'MAPEL 6'!R28</f>
        <v>#DIV/0!</v>
      </c>
      <c r="T27" s="87" t="str">
        <f>'D. MAPEL 6'!DH31</f>
        <v xml:space="preserve">0 menunjukkan pemahaman dalam </v>
      </c>
      <c r="U27" s="87" t="str">
        <f>'D. MAPEL 6'!DK31</f>
        <v xml:space="preserve">0 membutuhkan bimbingan dalam </v>
      </c>
      <c r="V27" s="87" t="e">
        <f>'MAPEL 7'!R28</f>
        <v>#DIV/0!</v>
      </c>
      <c r="W27" s="87" t="str">
        <f>'D. MAPEL 7'!DH31</f>
        <v xml:space="preserve">0 menunjukkan pemahaman dalam </v>
      </c>
      <c r="X27" s="87" t="str">
        <f>'D. MAPEL 7'!DK31</f>
        <v xml:space="preserve">0 membutuhkan bimbingan dalam </v>
      </c>
      <c r="Y27" s="87" t="e">
        <f>'MAPEL 8'!R28</f>
        <v>#DIV/0!</v>
      </c>
      <c r="Z27" s="87" t="str">
        <f>'D. MAPEL 8'!DH31</f>
        <v xml:space="preserve">0 menunjukkan pemahaman dalam </v>
      </c>
      <c r="AA27" s="87" t="str">
        <f>'D. MAPEL 8'!DK31</f>
        <v xml:space="preserve">0 membutuhkan bimbingan dalam </v>
      </c>
      <c r="AB27" s="87" t="e">
        <f>'MAPEL 9'!R28</f>
        <v>#DIV/0!</v>
      </c>
      <c r="AC27" s="87" t="str">
        <f>'D. MAPEL 9'!DH31</f>
        <v xml:space="preserve">0 menunjukkan pemahaman dalam </v>
      </c>
      <c r="AD27" s="87" t="str">
        <f>'D. MAPEL 9'!DK31</f>
        <v xml:space="preserve">0 membutuhkan bimbingan dalam </v>
      </c>
      <c r="AE27" s="87" t="e">
        <f>'MAPEL 10'!R28</f>
        <v>#DIV/0!</v>
      </c>
      <c r="AF27" s="87" t="str">
        <f>'D. MAPEL 10'!DH31</f>
        <v xml:space="preserve">0 menunjukkan pemahaman dalam </v>
      </c>
      <c r="AG27" s="87" t="str">
        <f>'D. MAPEL 10'!DK31</f>
        <v xml:space="preserve">0 membutuhkan bimbingan dalam </v>
      </c>
      <c r="AH27" s="87">
        <f>EKSTRAKURIKULER!D28</f>
        <v>0</v>
      </c>
      <c r="AI27" s="87">
        <f>EKSTRAKURIKULER!E28</f>
        <v>0</v>
      </c>
      <c r="AJ27" s="87">
        <f>EKSTRAKURIKULER!F28</f>
        <v>0</v>
      </c>
      <c r="AK27" s="87">
        <f>EKSTRAKURIKULER!G28</f>
        <v>0</v>
      </c>
      <c r="AL27" s="87">
        <f>'DATA SISWA'!AM28</f>
        <v>0</v>
      </c>
      <c r="AM27" s="87">
        <f>'DATA SISWA'!AN28</f>
        <v>0</v>
      </c>
      <c r="AN27" s="87">
        <f>'DATA SISWA'!AO28</f>
        <v>0</v>
      </c>
    </row>
    <row r="28" spans="1:40" ht="50" x14ac:dyDescent="0.35">
      <c r="A28" s="71">
        <v>21</v>
      </c>
      <c r="B28" s="72">
        <f>'DATA SISWA'!D29</f>
        <v>0</v>
      </c>
      <c r="C28" s="87">
        <f>'DATA SISWA'!C29</f>
        <v>0</v>
      </c>
      <c r="D28" s="87">
        <f>'MAPEL 1'!R29</f>
        <v>88</v>
      </c>
      <c r="E28" s="87" t="str">
        <f>'D. MAPEL 1'!DH32</f>
        <v xml:space="preserve">0 menunjukkan pemahaman dalam </v>
      </c>
      <c r="F28" s="87" t="str">
        <f>'D. MAPEL 1'!DK32</f>
        <v xml:space="preserve">0 membutuhkan bimbingan dalam </v>
      </c>
      <c r="G28" s="87" t="e">
        <f>'MAPEL 2'!R29</f>
        <v>#DIV/0!</v>
      </c>
      <c r="H28" s="87" t="str">
        <f>'D. MAPEL 2'!DH32</f>
        <v xml:space="preserve">0 menunjukkan pemahaman dalam </v>
      </c>
      <c r="I28" s="87" t="str">
        <f>'D. MAPEL 2'!DK32</f>
        <v xml:space="preserve">0 membutuhkan bimbingan dalam </v>
      </c>
      <c r="J28" s="87" t="e">
        <f>'MAPEL 3'!R29</f>
        <v>#DIV/0!</v>
      </c>
      <c r="K28" s="87" t="str">
        <f>'D. MAPEL 3'!DH32</f>
        <v xml:space="preserve">0 menunjukkan pemahaman dalam </v>
      </c>
      <c r="L28" s="87" t="str">
        <f>'D. MAPEL 3'!DK32</f>
        <v xml:space="preserve">0 membutuhkan bimbingan dalam </v>
      </c>
      <c r="M28" s="87" t="e">
        <f>'MAPEL 4'!R29</f>
        <v>#DIV/0!</v>
      </c>
      <c r="N28" s="87" t="str">
        <f>'D. MAPEL 4'!DH32</f>
        <v xml:space="preserve">0 menunjukkan pemahaman dalam </v>
      </c>
      <c r="O28" s="87" t="str">
        <f>'D. MAPEL 4'!DK32</f>
        <v xml:space="preserve">0 membutuhkan bimbingan dalam </v>
      </c>
      <c r="P28" s="87" t="e">
        <f>'MAPEL 5'!R29</f>
        <v>#DIV/0!</v>
      </c>
      <c r="Q28" s="87" t="str">
        <f>'D. MAPEL 5'!DH32</f>
        <v xml:space="preserve">0 menunjukkan pemahaman dalam </v>
      </c>
      <c r="R28" s="87" t="str">
        <f>'D. MAPEL 5'!DK32</f>
        <v xml:space="preserve">0 membutuhkan bimbingan dalam </v>
      </c>
      <c r="S28" s="87" t="e">
        <f>'MAPEL 6'!R29</f>
        <v>#DIV/0!</v>
      </c>
      <c r="T28" s="87" t="str">
        <f>'D. MAPEL 6'!DH32</f>
        <v xml:space="preserve">0 menunjukkan pemahaman dalam </v>
      </c>
      <c r="U28" s="87" t="str">
        <f>'D. MAPEL 6'!DK32</f>
        <v xml:space="preserve">0 membutuhkan bimbingan dalam </v>
      </c>
      <c r="V28" s="87" t="e">
        <f>'MAPEL 7'!R29</f>
        <v>#DIV/0!</v>
      </c>
      <c r="W28" s="87" t="str">
        <f>'D. MAPEL 7'!DH32</f>
        <v xml:space="preserve">0 menunjukkan pemahaman dalam </v>
      </c>
      <c r="X28" s="87" t="str">
        <f>'D. MAPEL 7'!DK32</f>
        <v xml:space="preserve">0 membutuhkan bimbingan dalam </v>
      </c>
      <c r="Y28" s="87" t="e">
        <f>'MAPEL 8'!R29</f>
        <v>#DIV/0!</v>
      </c>
      <c r="Z28" s="87" t="str">
        <f>'D. MAPEL 8'!DH32</f>
        <v xml:space="preserve">0 menunjukkan pemahaman dalam </v>
      </c>
      <c r="AA28" s="87" t="str">
        <f>'D. MAPEL 8'!DK32</f>
        <v xml:space="preserve">0 membutuhkan bimbingan dalam </v>
      </c>
      <c r="AB28" s="87" t="e">
        <f>'MAPEL 9'!R29</f>
        <v>#DIV/0!</v>
      </c>
      <c r="AC28" s="87" t="str">
        <f>'D. MAPEL 9'!DH32</f>
        <v xml:space="preserve">0 menunjukkan pemahaman dalam </v>
      </c>
      <c r="AD28" s="87" t="str">
        <f>'D. MAPEL 9'!DK32</f>
        <v xml:space="preserve">0 membutuhkan bimbingan dalam </v>
      </c>
      <c r="AE28" s="87" t="e">
        <f>'MAPEL 10'!R29</f>
        <v>#DIV/0!</v>
      </c>
      <c r="AF28" s="87" t="str">
        <f>'D. MAPEL 10'!DH32</f>
        <v xml:space="preserve">0 menunjukkan pemahaman dalam </v>
      </c>
      <c r="AG28" s="87" t="str">
        <f>'D. MAPEL 10'!DK32</f>
        <v xml:space="preserve">0 membutuhkan bimbingan dalam </v>
      </c>
      <c r="AH28" s="87">
        <f>EKSTRAKURIKULER!D29</f>
        <v>0</v>
      </c>
      <c r="AI28" s="87">
        <f>EKSTRAKURIKULER!E29</f>
        <v>0</v>
      </c>
      <c r="AJ28" s="87">
        <f>EKSTRAKURIKULER!F29</f>
        <v>0</v>
      </c>
      <c r="AK28" s="87">
        <f>EKSTRAKURIKULER!G29</f>
        <v>0</v>
      </c>
      <c r="AL28" s="87">
        <f>'DATA SISWA'!AM29</f>
        <v>0</v>
      </c>
      <c r="AM28" s="87">
        <f>'DATA SISWA'!AN29</f>
        <v>0</v>
      </c>
      <c r="AN28" s="87">
        <f>'DATA SISWA'!AO29</f>
        <v>0</v>
      </c>
    </row>
    <row r="29" spans="1:40" ht="50" x14ac:dyDescent="0.35">
      <c r="A29" s="71">
        <v>22</v>
      </c>
      <c r="B29" s="72">
        <f>'DATA SISWA'!D30</f>
        <v>0</v>
      </c>
      <c r="C29" s="87">
        <f>'DATA SISWA'!C30</f>
        <v>0</v>
      </c>
      <c r="D29" s="87">
        <f>'MAPEL 1'!R30</f>
        <v>92</v>
      </c>
      <c r="E29" s="87" t="str">
        <f>'D. MAPEL 1'!DH33</f>
        <v xml:space="preserve">0 menunjukkan pemahaman dalam </v>
      </c>
      <c r="F29" s="87" t="str">
        <f>'D. MAPEL 1'!DK33</f>
        <v xml:space="preserve">0 membutuhkan bimbingan dalam </v>
      </c>
      <c r="G29" s="87" t="e">
        <f>'MAPEL 2'!R30</f>
        <v>#DIV/0!</v>
      </c>
      <c r="H29" s="87" t="str">
        <f>'D. MAPEL 2'!DH33</f>
        <v xml:space="preserve">0 menunjukkan pemahaman dalam </v>
      </c>
      <c r="I29" s="87" t="str">
        <f>'D. MAPEL 2'!DK33</f>
        <v xml:space="preserve">0 membutuhkan bimbingan dalam </v>
      </c>
      <c r="J29" s="87" t="e">
        <f>'MAPEL 3'!R30</f>
        <v>#DIV/0!</v>
      </c>
      <c r="K29" s="87" t="str">
        <f>'D. MAPEL 3'!DH33</f>
        <v xml:space="preserve">0 menunjukkan pemahaman dalam </v>
      </c>
      <c r="L29" s="87" t="str">
        <f>'D. MAPEL 3'!DK33</f>
        <v xml:space="preserve">0 membutuhkan bimbingan dalam </v>
      </c>
      <c r="M29" s="87" t="e">
        <f>'MAPEL 4'!R30</f>
        <v>#DIV/0!</v>
      </c>
      <c r="N29" s="87" t="str">
        <f>'D. MAPEL 4'!DH33</f>
        <v xml:space="preserve">0 menunjukkan pemahaman dalam </v>
      </c>
      <c r="O29" s="87" t="str">
        <f>'D. MAPEL 4'!DK33</f>
        <v xml:space="preserve">0 membutuhkan bimbingan dalam </v>
      </c>
      <c r="P29" s="87" t="e">
        <f>'MAPEL 5'!R30</f>
        <v>#DIV/0!</v>
      </c>
      <c r="Q29" s="87" t="str">
        <f>'D. MAPEL 5'!DH33</f>
        <v xml:space="preserve">0 menunjukkan pemahaman dalam </v>
      </c>
      <c r="R29" s="87" t="str">
        <f>'D. MAPEL 5'!DK33</f>
        <v xml:space="preserve">0 membutuhkan bimbingan dalam </v>
      </c>
      <c r="S29" s="87" t="e">
        <f>'MAPEL 6'!R30</f>
        <v>#DIV/0!</v>
      </c>
      <c r="T29" s="87" t="str">
        <f>'D. MAPEL 6'!DH33</f>
        <v xml:space="preserve">0 menunjukkan pemahaman dalam </v>
      </c>
      <c r="U29" s="87" t="str">
        <f>'D. MAPEL 6'!DK33</f>
        <v xml:space="preserve">0 membutuhkan bimbingan dalam </v>
      </c>
      <c r="V29" s="87" t="e">
        <f>'MAPEL 7'!R30</f>
        <v>#DIV/0!</v>
      </c>
      <c r="W29" s="87" t="str">
        <f>'D. MAPEL 7'!DH33</f>
        <v xml:space="preserve">0 menunjukkan pemahaman dalam </v>
      </c>
      <c r="X29" s="87" t="str">
        <f>'D. MAPEL 7'!DK33</f>
        <v xml:space="preserve">0 membutuhkan bimbingan dalam </v>
      </c>
      <c r="Y29" s="87" t="e">
        <f>'MAPEL 8'!R30</f>
        <v>#DIV/0!</v>
      </c>
      <c r="Z29" s="87" t="str">
        <f>'D. MAPEL 8'!DH33</f>
        <v xml:space="preserve">0 menunjukkan pemahaman dalam </v>
      </c>
      <c r="AA29" s="87" t="str">
        <f>'D. MAPEL 8'!DK33</f>
        <v xml:space="preserve">0 membutuhkan bimbingan dalam </v>
      </c>
      <c r="AB29" s="87" t="e">
        <f>'MAPEL 9'!R30</f>
        <v>#DIV/0!</v>
      </c>
      <c r="AC29" s="87" t="str">
        <f>'D. MAPEL 9'!DH33</f>
        <v xml:space="preserve">0 menunjukkan pemahaman dalam </v>
      </c>
      <c r="AD29" s="87" t="str">
        <f>'D. MAPEL 9'!DK33</f>
        <v xml:space="preserve">0 membutuhkan bimbingan dalam </v>
      </c>
      <c r="AE29" s="87" t="e">
        <f>'MAPEL 10'!R30</f>
        <v>#DIV/0!</v>
      </c>
      <c r="AF29" s="87" t="str">
        <f>'D. MAPEL 10'!DH33</f>
        <v xml:space="preserve">0 menunjukkan pemahaman dalam </v>
      </c>
      <c r="AG29" s="87" t="str">
        <f>'D. MAPEL 10'!DK33</f>
        <v xml:space="preserve">0 membutuhkan bimbingan dalam </v>
      </c>
      <c r="AH29" s="87">
        <f>EKSTRAKURIKULER!D30</f>
        <v>0</v>
      </c>
      <c r="AI29" s="87">
        <f>EKSTRAKURIKULER!E30</f>
        <v>0</v>
      </c>
      <c r="AJ29" s="87">
        <f>EKSTRAKURIKULER!F30</f>
        <v>0</v>
      </c>
      <c r="AK29" s="87">
        <f>EKSTRAKURIKULER!G30</f>
        <v>0</v>
      </c>
      <c r="AL29" s="87">
        <f>'DATA SISWA'!AM30</f>
        <v>0</v>
      </c>
      <c r="AM29" s="87">
        <f>'DATA SISWA'!AN30</f>
        <v>0</v>
      </c>
      <c r="AN29" s="87">
        <f>'DATA SISWA'!AO30</f>
        <v>0</v>
      </c>
    </row>
    <row r="30" spans="1:40" ht="50" x14ac:dyDescent="0.35">
      <c r="A30" s="71">
        <v>23</v>
      </c>
      <c r="B30" s="72">
        <f>'DATA SISWA'!D31</f>
        <v>0</v>
      </c>
      <c r="C30" s="87">
        <f>'DATA SISWA'!C31</f>
        <v>0</v>
      </c>
      <c r="D30" s="87">
        <f>'MAPEL 1'!R31</f>
        <v>48</v>
      </c>
      <c r="E30" s="87" t="str">
        <f>'D. MAPEL 1'!DH34</f>
        <v xml:space="preserve">0 menunjukkan pemahaman dalam </v>
      </c>
      <c r="F30" s="87" t="str">
        <f>'D. MAPEL 1'!DK34</f>
        <v xml:space="preserve">0 membutuhkan bimbingan dalam </v>
      </c>
      <c r="G30" s="87" t="e">
        <f>'MAPEL 2'!R31</f>
        <v>#DIV/0!</v>
      </c>
      <c r="H30" s="87" t="str">
        <f>'D. MAPEL 2'!DH34</f>
        <v xml:space="preserve">0 menunjukkan pemahaman dalam </v>
      </c>
      <c r="I30" s="87" t="str">
        <f>'D. MAPEL 2'!DK34</f>
        <v xml:space="preserve">0 membutuhkan bimbingan dalam </v>
      </c>
      <c r="J30" s="87" t="e">
        <f>'MAPEL 3'!R31</f>
        <v>#DIV/0!</v>
      </c>
      <c r="K30" s="87" t="str">
        <f>'D. MAPEL 3'!DH34</f>
        <v xml:space="preserve">0 menunjukkan pemahaman dalam </v>
      </c>
      <c r="L30" s="87" t="str">
        <f>'D. MAPEL 3'!DK34</f>
        <v xml:space="preserve">0 membutuhkan bimbingan dalam </v>
      </c>
      <c r="M30" s="87" t="e">
        <f>'MAPEL 4'!R31</f>
        <v>#DIV/0!</v>
      </c>
      <c r="N30" s="87" t="str">
        <f>'D. MAPEL 4'!DH34</f>
        <v xml:space="preserve">0 menunjukkan pemahaman dalam </v>
      </c>
      <c r="O30" s="87" t="str">
        <f>'D. MAPEL 4'!DK34</f>
        <v xml:space="preserve">0 membutuhkan bimbingan dalam </v>
      </c>
      <c r="P30" s="87" t="e">
        <f>'MAPEL 5'!R31</f>
        <v>#DIV/0!</v>
      </c>
      <c r="Q30" s="87" t="str">
        <f>'D. MAPEL 5'!DH34</f>
        <v xml:space="preserve">0 menunjukkan pemahaman dalam </v>
      </c>
      <c r="R30" s="87" t="str">
        <f>'D. MAPEL 5'!DK34</f>
        <v xml:space="preserve">0 membutuhkan bimbingan dalam </v>
      </c>
      <c r="S30" s="87" t="e">
        <f>'MAPEL 6'!R31</f>
        <v>#DIV/0!</v>
      </c>
      <c r="T30" s="87" t="str">
        <f>'D. MAPEL 6'!DH34</f>
        <v xml:space="preserve">0 menunjukkan pemahaman dalam </v>
      </c>
      <c r="U30" s="87" t="str">
        <f>'D. MAPEL 6'!DK34</f>
        <v xml:space="preserve">0 membutuhkan bimbingan dalam </v>
      </c>
      <c r="V30" s="87" t="e">
        <f>'MAPEL 7'!R31</f>
        <v>#DIV/0!</v>
      </c>
      <c r="W30" s="87" t="str">
        <f>'D. MAPEL 7'!DH34</f>
        <v xml:space="preserve">0 menunjukkan pemahaman dalam </v>
      </c>
      <c r="X30" s="87" t="str">
        <f>'D. MAPEL 7'!DK34</f>
        <v xml:space="preserve">0 membutuhkan bimbingan dalam </v>
      </c>
      <c r="Y30" s="87" t="e">
        <f>'MAPEL 8'!R31</f>
        <v>#DIV/0!</v>
      </c>
      <c r="Z30" s="87" t="str">
        <f>'D. MAPEL 8'!DH34</f>
        <v xml:space="preserve">0 menunjukkan pemahaman dalam </v>
      </c>
      <c r="AA30" s="87" t="str">
        <f>'D. MAPEL 8'!DK34</f>
        <v xml:space="preserve">0 membutuhkan bimbingan dalam </v>
      </c>
      <c r="AB30" s="87" t="e">
        <f>'MAPEL 9'!R31</f>
        <v>#DIV/0!</v>
      </c>
      <c r="AC30" s="87" t="str">
        <f>'D. MAPEL 9'!DH34</f>
        <v xml:space="preserve">0 menunjukkan pemahaman dalam </v>
      </c>
      <c r="AD30" s="87" t="str">
        <f>'D. MAPEL 9'!DK34</f>
        <v xml:space="preserve">0 membutuhkan bimbingan dalam </v>
      </c>
      <c r="AE30" s="87" t="e">
        <f>'MAPEL 10'!R31</f>
        <v>#DIV/0!</v>
      </c>
      <c r="AF30" s="87" t="str">
        <f>'D. MAPEL 10'!DH34</f>
        <v xml:space="preserve">0 menunjukkan pemahaman dalam </v>
      </c>
      <c r="AG30" s="87" t="str">
        <f>'D. MAPEL 10'!DK34</f>
        <v xml:space="preserve">0 membutuhkan bimbingan dalam </v>
      </c>
      <c r="AH30" s="87">
        <f>EKSTRAKURIKULER!D31</f>
        <v>0</v>
      </c>
      <c r="AI30" s="87">
        <f>EKSTRAKURIKULER!E31</f>
        <v>0</v>
      </c>
      <c r="AJ30" s="87">
        <f>EKSTRAKURIKULER!F31</f>
        <v>0</v>
      </c>
      <c r="AK30" s="87">
        <f>EKSTRAKURIKULER!G31</f>
        <v>0</v>
      </c>
      <c r="AL30" s="87">
        <f>'DATA SISWA'!AM31</f>
        <v>0</v>
      </c>
      <c r="AM30" s="87">
        <f>'DATA SISWA'!AN31</f>
        <v>0</v>
      </c>
      <c r="AN30" s="87">
        <f>'DATA SISWA'!AO31</f>
        <v>0</v>
      </c>
    </row>
    <row r="31" spans="1:40" ht="50" x14ac:dyDescent="0.35">
      <c r="A31" s="71">
        <v>24</v>
      </c>
      <c r="B31" s="72">
        <f>'DATA SISWA'!D32</f>
        <v>0</v>
      </c>
      <c r="C31" s="87">
        <f>'DATA SISWA'!C32</f>
        <v>0</v>
      </c>
      <c r="D31" s="87" t="e">
        <f>'MAPEL 1'!R32</f>
        <v>#DIV/0!</v>
      </c>
      <c r="E31" s="87" t="str">
        <f>'D. MAPEL 1'!DH35</f>
        <v xml:space="preserve">0 menunjukkan pemahaman dalam </v>
      </c>
      <c r="F31" s="87" t="str">
        <f>'D. MAPEL 1'!DK35</f>
        <v xml:space="preserve">0 membutuhkan bimbingan dalam </v>
      </c>
      <c r="G31" s="87" t="e">
        <f>'MAPEL 2'!R32</f>
        <v>#DIV/0!</v>
      </c>
      <c r="H31" s="87" t="str">
        <f>'D. MAPEL 2'!DH35</f>
        <v xml:space="preserve">0 menunjukkan pemahaman dalam </v>
      </c>
      <c r="I31" s="87" t="str">
        <f>'D. MAPEL 2'!DK35</f>
        <v xml:space="preserve">0 membutuhkan bimbingan dalam </v>
      </c>
      <c r="J31" s="87" t="e">
        <f>'MAPEL 3'!R32</f>
        <v>#DIV/0!</v>
      </c>
      <c r="K31" s="87" t="str">
        <f>'D. MAPEL 3'!DH35</f>
        <v xml:space="preserve">0 menunjukkan pemahaman dalam </v>
      </c>
      <c r="L31" s="87" t="str">
        <f>'D. MAPEL 3'!DK35</f>
        <v xml:space="preserve">0 membutuhkan bimbingan dalam </v>
      </c>
      <c r="M31" s="87" t="e">
        <f>'MAPEL 4'!R32</f>
        <v>#DIV/0!</v>
      </c>
      <c r="N31" s="87" t="str">
        <f>'D. MAPEL 4'!DH35</f>
        <v xml:space="preserve">0 menunjukkan pemahaman dalam </v>
      </c>
      <c r="O31" s="87" t="str">
        <f>'D. MAPEL 4'!DK35</f>
        <v xml:space="preserve">0 membutuhkan bimbingan dalam </v>
      </c>
      <c r="P31" s="87" t="e">
        <f>'MAPEL 5'!R32</f>
        <v>#DIV/0!</v>
      </c>
      <c r="Q31" s="87" t="str">
        <f>'D. MAPEL 5'!DH35</f>
        <v xml:space="preserve">0 menunjukkan pemahaman dalam </v>
      </c>
      <c r="R31" s="87" t="str">
        <f>'D. MAPEL 5'!DK35</f>
        <v xml:space="preserve">0 membutuhkan bimbingan dalam </v>
      </c>
      <c r="S31" s="87" t="e">
        <f>'MAPEL 6'!R32</f>
        <v>#DIV/0!</v>
      </c>
      <c r="T31" s="87" t="str">
        <f>'D. MAPEL 6'!DH35</f>
        <v xml:space="preserve">0 menunjukkan pemahaman dalam </v>
      </c>
      <c r="U31" s="87" t="str">
        <f>'D. MAPEL 6'!DK35</f>
        <v xml:space="preserve">0 membutuhkan bimbingan dalam </v>
      </c>
      <c r="V31" s="87" t="e">
        <f>'MAPEL 7'!R32</f>
        <v>#DIV/0!</v>
      </c>
      <c r="W31" s="87" t="str">
        <f>'D. MAPEL 7'!DH35</f>
        <v xml:space="preserve">0 menunjukkan pemahaman dalam </v>
      </c>
      <c r="X31" s="87" t="str">
        <f>'D. MAPEL 7'!DK35</f>
        <v xml:space="preserve">0 membutuhkan bimbingan dalam </v>
      </c>
      <c r="Y31" s="87" t="e">
        <f>'MAPEL 8'!R32</f>
        <v>#DIV/0!</v>
      </c>
      <c r="Z31" s="87" t="str">
        <f>'D. MAPEL 8'!DH35</f>
        <v xml:space="preserve">0 menunjukkan pemahaman dalam </v>
      </c>
      <c r="AA31" s="87" t="str">
        <f>'D. MAPEL 8'!DK35</f>
        <v xml:space="preserve">0 membutuhkan bimbingan dalam </v>
      </c>
      <c r="AB31" s="87" t="e">
        <f>'MAPEL 9'!R32</f>
        <v>#DIV/0!</v>
      </c>
      <c r="AC31" s="87" t="str">
        <f>'D. MAPEL 9'!DH35</f>
        <v xml:space="preserve">0 menunjukkan pemahaman dalam </v>
      </c>
      <c r="AD31" s="87" t="str">
        <f>'D. MAPEL 9'!DK35</f>
        <v xml:space="preserve">0 membutuhkan bimbingan dalam </v>
      </c>
      <c r="AE31" s="87" t="e">
        <f>'MAPEL 10'!R32</f>
        <v>#DIV/0!</v>
      </c>
      <c r="AF31" s="87" t="str">
        <f>'D. MAPEL 10'!DH35</f>
        <v xml:space="preserve">0 menunjukkan pemahaman dalam </v>
      </c>
      <c r="AG31" s="87" t="str">
        <f>'D. MAPEL 10'!DK35</f>
        <v xml:space="preserve">0 membutuhkan bimbingan dalam </v>
      </c>
      <c r="AH31" s="87">
        <f>EKSTRAKURIKULER!D32</f>
        <v>0</v>
      </c>
      <c r="AI31" s="87">
        <f>EKSTRAKURIKULER!E32</f>
        <v>0</v>
      </c>
      <c r="AJ31" s="87">
        <f>EKSTRAKURIKULER!F32</f>
        <v>0</v>
      </c>
      <c r="AK31" s="87">
        <f>EKSTRAKURIKULER!G32</f>
        <v>0</v>
      </c>
      <c r="AL31" s="87">
        <f>'DATA SISWA'!AM32</f>
        <v>0</v>
      </c>
      <c r="AM31" s="87">
        <f>'DATA SISWA'!AN32</f>
        <v>0</v>
      </c>
      <c r="AN31" s="87">
        <f>'DATA SISWA'!AO32</f>
        <v>0</v>
      </c>
    </row>
    <row r="32" spans="1:40" ht="50" x14ac:dyDescent="0.35">
      <c r="A32" s="71">
        <v>25</v>
      </c>
      <c r="B32" s="72">
        <f>'DATA SISWA'!D33</f>
        <v>0</v>
      </c>
      <c r="C32" s="87">
        <f>'DATA SISWA'!C33</f>
        <v>0</v>
      </c>
      <c r="D32" s="87" t="e">
        <f>'MAPEL 1'!R33</f>
        <v>#DIV/0!</v>
      </c>
      <c r="E32" s="87" t="str">
        <f>'D. MAPEL 1'!DH36</f>
        <v xml:space="preserve">0 menunjukkan pemahaman dalam </v>
      </c>
      <c r="F32" s="87" t="str">
        <f>'D. MAPEL 1'!DK36</f>
        <v xml:space="preserve">0 membutuhkan bimbingan dalam </v>
      </c>
      <c r="G32" s="87" t="e">
        <f>'MAPEL 2'!R33</f>
        <v>#DIV/0!</v>
      </c>
      <c r="H32" s="87" t="str">
        <f>'D. MAPEL 2'!DH36</f>
        <v xml:space="preserve">0 menunjukkan pemahaman dalam </v>
      </c>
      <c r="I32" s="87" t="str">
        <f>'D. MAPEL 2'!DK36</f>
        <v xml:space="preserve">0 membutuhkan bimbingan dalam </v>
      </c>
      <c r="J32" s="87" t="e">
        <f>'MAPEL 3'!R33</f>
        <v>#DIV/0!</v>
      </c>
      <c r="K32" s="87" t="str">
        <f>'D. MAPEL 3'!DH36</f>
        <v xml:space="preserve">0 menunjukkan pemahaman dalam </v>
      </c>
      <c r="L32" s="87" t="str">
        <f>'D. MAPEL 3'!DK36</f>
        <v xml:space="preserve">0 membutuhkan bimbingan dalam </v>
      </c>
      <c r="M32" s="87" t="e">
        <f>'MAPEL 4'!R33</f>
        <v>#DIV/0!</v>
      </c>
      <c r="N32" s="87" t="str">
        <f>'D. MAPEL 4'!DH36</f>
        <v xml:space="preserve">0 menunjukkan pemahaman dalam </v>
      </c>
      <c r="O32" s="87" t="str">
        <f>'D. MAPEL 4'!DK36</f>
        <v xml:space="preserve">0 membutuhkan bimbingan dalam </v>
      </c>
      <c r="P32" s="87" t="e">
        <f>'MAPEL 5'!R33</f>
        <v>#DIV/0!</v>
      </c>
      <c r="Q32" s="87" t="str">
        <f>'D. MAPEL 5'!DH36</f>
        <v xml:space="preserve">0 menunjukkan pemahaman dalam </v>
      </c>
      <c r="R32" s="87" t="str">
        <f>'D. MAPEL 5'!DK36</f>
        <v xml:space="preserve">0 membutuhkan bimbingan dalam </v>
      </c>
      <c r="S32" s="87" t="e">
        <f>'MAPEL 6'!R33</f>
        <v>#DIV/0!</v>
      </c>
      <c r="T32" s="87" t="str">
        <f>'D. MAPEL 6'!DH36</f>
        <v xml:space="preserve">0 menunjukkan pemahaman dalam </v>
      </c>
      <c r="U32" s="87" t="str">
        <f>'D. MAPEL 6'!DK36</f>
        <v xml:space="preserve">0 membutuhkan bimbingan dalam </v>
      </c>
      <c r="V32" s="87" t="e">
        <f>'MAPEL 7'!R33</f>
        <v>#DIV/0!</v>
      </c>
      <c r="W32" s="87" t="str">
        <f>'D. MAPEL 7'!DH36</f>
        <v xml:space="preserve">0 menunjukkan pemahaman dalam </v>
      </c>
      <c r="X32" s="87" t="str">
        <f>'D. MAPEL 7'!DK36</f>
        <v xml:space="preserve">0 membutuhkan bimbingan dalam </v>
      </c>
      <c r="Y32" s="87" t="e">
        <f>'MAPEL 8'!R33</f>
        <v>#DIV/0!</v>
      </c>
      <c r="Z32" s="87" t="str">
        <f>'D. MAPEL 8'!DH36</f>
        <v xml:space="preserve">0 menunjukkan pemahaman dalam </v>
      </c>
      <c r="AA32" s="87" t="str">
        <f>'D. MAPEL 8'!DK36</f>
        <v xml:space="preserve">0 membutuhkan bimbingan dalam </v>
      </c>
      <c r="AB32" s="87" t="e">
        <f>'MAPEL 9'!R33</f>
        <v>#DIV/0!</v>
      </c>
      <c r="AC32" s="87" t="str">
        <f>'D. MAPEL 9'!DH36</f>
        <v xml:space="preserve">0 menunjukkan pemahaman dalam </v>
      </c>
      <c r="AD32" s="87" t="str">
        <f>'D. MAPEL 9'!DK36</f>
        <v xml:space="preserve">0 membutuhkan bimbingan dalam </v>
      </c>
      <c r="AE32" s="87" t="e">
        <f>'MAPEL 10'!R33</f>
        <v>#DIV/0!</v>
      </c>
      <c r="AF32" s="87" t="str">
        <f>'D. MAPEL 10'!DH36</f>
        <v xml:space="preserve">0 menunjukkan pemahaman dalam </v>
      </c>
      <c r="AG32" s="87" t="str">
        <f>'D. MAPEL 10'!DK36</f>
        <v xml:space="preserve">0 membutuhkan bimbingan dalam </v>
      </c>
      <c r="AH32" s="87">
        <f>EKSTRAKURIKULER!D33</f>
        <v>0</v>
      </c>
      <c r="AI32" s="87">
        <f>EKSTRAKURIKULER!E33</f>
        <v>0</v>
      </c>
      <c r="AJ32" s="87">
        <f>EKSTRAKURIKULER!F33</f>
        <v>0</v>
      </c>
      <c r="AK32" s="87">
        <f>EKSTRAKURIKULER!G33</f>
        <v>0</v>
      </c>
      <c r="AL32" s="87">
        <f>'DATA SISWA'!AM33</f>
        <v>0</v>
      </c>
      <c r="AM32" s="87">
        <f>'DATA SISWA'!AN33</f>
        <v>0</v>
      </c>
      <c r="AN32" s="87">
        <f>'DATA SISWA'!AO33</f>
        <v>0</v>
      </c>
    </row>
    <row r="33" spans="1:40" ht="50" x14ac:dyDescent="0.35">
      <c r="A33" s="71">
        <v>26</v>
      </c>
      <c r="B33" s="72">
        <f>'DATA SISWA'!D34</f>
        <v>0</v>
      </c>
      <c r="C33" s="87">
        <f>'DATA SISWA'!C34</f>
        <v>0</v>
      </c>
      <c r="D33" s="87" t="e">
        <f>'MAPEL 1'!R34</f>
        <v>#DIV/0!</v>
      </c>
      <c r="E33" s="87" t="str">
        <f>'D. MAPEL 1'!DH37</f>
        <v xml:space="preserve">0 menunjukkan pemahaman dalam </v>
      </c>
      <c r="F33" s="87" t="str">
        <f>'D. MAPEL 1'!DK37</f>
        <v xml:space="preserve">0 membutuhkan bimbingan dalam </v>
      </c>
      <c r="G33" s="87" t="e">
        <f>'MAPEL 2'!R34</f>
        <v>#DIV/0!</v>
      </c>
      <c r="H33" s="87" t="str">
        <f>'D. MAPEL 2'!DH37</f>
        <v xml:space="preserve">0 menunjukkan pemahaman dalam </v>
      </c>
      <c r="I33" s="87" t="str">
        <f>'D. MAPEL 2'!DK37</f>
        <v xml:space="preserve">0 membutuhkan bimbingan dalam </v>
      </c>
      <c r="J33" s="87" t="e">
        <f>'MAPEL 3'!R34</f>
        <v>#DIV/0!</v>
      </c>
      <c r="K33" s="87" t="str">
        <f>'D. MAPEL 3'!DH37</f>
        <v xml:space="preserve">0 menunjukkan pemahaman dalam </v>
      </c>
      <c r="L33" s="87" t="str">
        <f>'D. MAPEL 3'!DK37</f>
        <v xml:space="preserve">0 membutuhkan bimbingan dalam </v>
      </c>
      <c r="M33" s="87" t="e">
        <f>'MAPEL 4'!R34</f>
        <v>#DIV/0!</v>
      </c>
      <c r="N33" s="87" t="str">
        <f>'D. MAPEL 4'!DH37</f>
        <v xml:space="preserve">0 menunjukkan pemahaman dalam </v>
      </c>
      <c r="O33" s="87" t="str">
        <f>'D. MAPEL 4'!DK37</f>
        <v xml:space="preserve">0 membutuhkan bimbingan dalam </v>
      </c>
      <c r="P33" s="87" t="e">
        <f>'MAPEL 5'!R34</f>
        <v>#DIV/0!</v>
      </c>
      <c r="Q33" s="87" t="str">
        <f>'D. MAPEL 5'!DH37</f>
        <v xml:space="preserve">0 menunjukkan pemahaman dalam </v>
      </c>
      <c r="R33" s="87" t="str">
        <f>'D. MAPEL 5'!DK37</f>
        <v xml:space="preserve">0 membutuhkan bimbingan dalam </v>
      </c>
      <c r="S33" s="87" t="e">
        <f>'MAPEL 6'!R34</f>
        <v>#DIV/0!</v>
      </c>
      <c r="T33" s="87" t="str">
        <f>'D. MAPEL 6'!DH37</f>
        <v xml:space="preserve">0 menunjukkan pemahaman dalam </v>
      </c>
      <c r="U33" s="87" t="str">
        <f>'D. MAPEL 6'!DK37</f>
        <v xml:space="preserve">0 membutuhkan bimbingan dalam </v>
      </c>
      <c r="V33" s="87" t="e">
        <f>'MAPEL 7'!R34</f>
        <v>#DIV/0!</v>
      </c>
      <c r="W33" s="87" t="str">
        <f>'D. MAPEL 7'!DH37</f>
        <v xml:space="preserve">0 menunjukkan pemahaman dalam </v>
      </c>
      <c r="X33" s="87" t="str">
        <f>'D. MAPEL 7'!DK37</f>
        <v xml:space="preserve">0 membutuhkan bimbingan dalam </v>
      </c>
      <c r="Y33" s="87" t="e">
        <f>'MAPEL 8'!R34</f>
        <v>#DIV/0!</v>
      </c>
      <c r="Z33" s="87" t="str">
        <f>'D. MAPEL 8'!DH37</f>
        <v xml:space="preserve">0 menunjukkan pemahaman dalam </v>
      </c>
      <c r="AA33" s="87" t="str">
        <f>'D. MAPEL 8'!DK37</f>
        <v xml:space="preserve">0 membutuhkan bimbingan dalam </v>
      </c>
      <c r="AB33" s="87" t="e">
        <f>'MAPEL 9'!R34</f>
        <v>#DIV/0!</v>
      </c>
      <c r="AC33" s="87" t="str">
        <f>'D. MAPEL 9'!DH37</f>
        <v xml:space="preserve">0 menunjukkan pemahaman dalam </v>
      </c>
      <c r="AD33" s="87" t="str">
        <f>'D. MAPEL 9'!DK37</f>
        <v xml:space="preserve">0 membutuhkan bimbingan dalam </v>
      </c>
      <c r="AE33" s="87" t="e">
        <f>'MAPEL 10'!R34</f>
        <v>#DIV/0!</v>
      </c>
      <c r="AF33" s="87" t="str">
        <f>'D. MAPEL 10'!DH37</f>
        <v xml:space="preserve">0 menunjukkan pemahaman dalam </v>
      </c>
      <c r="AG33" s="87" t="str">
        <f>'D. MAPEL 10'!DK37</f>
        <v xml:space="preserve">0 membutuhkan bimbingan dalam </v>
      </c>
      <c r="AH33" s="87">
        <f>EKSTRAKURIKULER!D34</f>
        <v>0</v>
      </c>
      <c r="AI33" s="87">
        <f>EKSTRAKURIKULER!E34</f>
        <v>0</v>
      </c>
      <c r="AJ33" s="87">
        <f>EKSTRAKURIKULER!F34</f>
        <v>0</v>
      </c>
      <c r="AK33" s="87">
        <f>EKSTRAKURIKULER!G34</f>
        <v>0</v>
      </c>
      <c r="AL33" s="87">
        <f>'DATA SISWA'!AM34</f>
        <v>0</v>
      </c>
      <c r="AM33" s="87">
        <f>'DATA SISWA'!AN34</f>
        <v>0</v>
      </c>
      <c r="AN33" s="87">
        <f>'DATA SISWA'!AO34</f>
        <v>0</v>
      </c>
    </row>
    <row r="34" spans="1:40" ht="50" x14ac:dyDescent="0.35">
      <c r="A34" s="71">
        <v>27</v>
      </c>
      <c r="B34" s="72">
        <f>'DATA SISWA'!D35</f>
        <v>0</v>
      </c>
      <c r="C34" s="87">
        <f>'DATA SISWA'!C35</f>
        <v>0</v>
      </c>
      <c r="D34" s="87" t="e">
        <f>'MAPEL 1'!R35</f>
        <v>#DIV/0!</v>
      </c>
      <c r="E34" s="87" t="str">
        <f>'D. MAPEL 1'!DH38</f>
        <v xml:space="preserve">0 menunjukkan pemahaman dalam </v>
      </c>
      <c r="F34" s="87" t="str">
        <f>'D. MAPEL 1'!DK38</f>
        <v xml:space="preserve">0 membutuhkan bimbingan dalam </v>
      </c>
      <c r="G34" s="87" t="e">
        <f>'MAPEL 2'!R35</f>
        <v>#DIV/0!</v>
      </c>
      <c r="H34" s="87" t="str">
        <f>'D. MAPEL 2'!DH38</f>
        <v xml:space="preserve">0 menunjukkan pemahaman dalam </v>
      </c>
      <c r="I34" s="87" t="str">
        <f>'D. MAPEL 2'!DK38</f>
        <v xml:space="preserve">0 membutuhkan bimbingan dalam </v>
      </c>
      <c r="J34" s="87" t="e">
        <f>'MAPEL 3'!R35</f>
        <v>#DIV/0!</v>
      </c>
      <c r="K34" s="87" t="str">
        <f>'D. MAPEL 3'!DH38</f>
        <v xml:space="preserve">0 menunjukkan pemahaman dalam </v>
      </c>
      <c r="L34" s="87" t="str">
        <f>'D. MAPEL 3'!DK38</f>
        <v xml:space="preserve">0 membutuhkan bimbingan dalam </v>
      </c>
      <c r="M34" s="87" t="e">
        <f>'MAPEL 4'!R35</f>
        <v>#DIV/0!</v>
      </c>
      <c r="N34" s="87" t="str">
        <f>'D. MAPEL 4'!DH38</f>
        <v xml:space="preserve">0 menunjukkan pemahaman dalam </v>
      </c>
      <c r="O34" s="87" t="str">
        <f>'D. MAPEL 4'!DK38</f>
        <v xml:space="preserve">0 membutuhkan bimbingan dalam </v>
      </c>
      <c r="P34" s="87" t="e">
        <f>'MAPEL 5'!R35</f>
        <v>#DIV/0!</v>
      </c>
      <c r="Q34" s="87" t="str">
        <f>'D. MAPEL 5'!DH38</f>
        <v xml:space="preserve">0 menunjukkan pemahaman dalam </v>
      </c>
      <c r="R34" s="87" t="str">
        <f>'D. MAPEL 5'!DK38</f>
        <v xml:space="preserve">0 membutuhkan bimbingan dalam </v>
      </c>
      <c r="S34" s="87" t="e">
        <f>'MAPEL 6'!R35</f>
        <v>#DIV/0!</v>
      </c>
      <c r="T34" s="87" t="str">
        <f>'D. MAPEL 6'!DH38</f>
        <v xml:space="preserve">0 menunjukkan pemahaman dalam </v>
      </c>
      <c r="U34" s="87" t="str">
        <f>'D. MAPEL 6'!DK38</f>
        <v xml:space="preserve">0 membutuhkan bimbingan dalam </v>
      </c>
      <c r="V34" s="87" t="e">
        <f>'MAPEL 7'!R35</f>
        <v>#DIV/0!</v>
      </c>
      <c r="W34" s="87" t="str">
        <f>'D. MAPEL 7'!DH38</f>
        <v xml:space="preserve">0 menunjukkan pemahaman dalam </v>
      </c>
      <c r="X34" s="87" t="str">
        <f>'D. MAPEL 7'!DK38</f>
        <v xml:space="preserve">0 membutuhkan bimbingan dalam </v>
      </c>
      <c r="Y34" s="87" t="e">
        <f>'MAPEL 8'!R35</f>
        <v>#DIV/0!</v>
      </c>
      <c r="Z34" s="87" t="str">
        <f>'D. MAPEL 8'!DH38</f>
        <v xml:space="preserve">0 menunjukkan pemahaman dalam </v>
      </c>
      <c r="AA34" s="87" t="str">
        <f>'D. MAPEL 8'!DK38</f>
        <v xml:space="preserve">0 membutuhkan bimbingan dalam </v>
      </c>
      <c r="AB34" s="87" t="e">
        <f>'MAPEL 9'!R35</f>
        <v>#DIV/0!</v>
      </c>
      <c r="AC34" s="87" t="str">
        <f>'D. MAPEL 9'!DH38</f>
        <v xml:space="preserve">0 menunjukkan pemahaman dalam </v>
      </c>
      <c r="AD34" s="87" t="str">
        <f>'D. MAPEL 9'!DK38</f>
        <v xml:space="preserve">0 membutuhkan bimbingan dalam </v>
      </c>
      <c r="AE34" s="87" t="e">
        <f>'MAPEL 10'!R35</f>
        <v>#DIV/0!</v>
      </c>
      <c r="AF34" s="87" t="str">
        <f>'D. MAPEL 10'!DH38</f>
        <v xml:space="preserve">0 menunjukkan pemahaman dalam </v>
      </c>
      <c r="AG34" s="87" t="str">
        <f>'D. MAPEL 10'!DK38</f>
        <v xml:space="preserve">0 membutuhkan bimbingan dalam </v>
      </c>
      <c r="AH34" s="87">
        <f>EKSTRAKURIKULER!D35</f>
        <v>0</v>
      </c>
      <c r="AI34" s="87">
        <f>EKSTRAKURIKULER!E35</f>
        <v>0</v>
      </c>
      <c r="AJ34" s="87">
        <f>EKSTRAKURIKULER!F35</f>
        <v>0</v>
      </c>
      <c r="AK34" s="87">
        <f>EKSTRAKURIKULER!G35</f>
        <v>0</v>
      </c>
      <c r="AL34" s="87">
        <f>'DATA SISWA'!AM35</f>
        <v>0</v>
      </c>
      <c r="AM34" s="87">
        <f>'DATA SISWA'!AN35</f>
        <v>0</v>
      </c>
      <c r="AN34" s="87">
        <f>'DATA SISWA'!AO35</f>
        <v>0</v>
      </c>
    </row>
    <row r="35" spans="1:40" ht="50" x14ac:dyDescent="0.35">
      <c r="A35" s="71">
        <v>28</v>
      </c>
      <c r="B35" s="72">
        <f>'DATA SISWA'!D36</f>
        <v>0</v>
      </c>
      <c r="C35" s="87">
        <f>'DATA SISWA'!C36</f>
        <v>0</v>
      </c>
      <c r="D35" s="87" t="e">
        <f>'MAPEL 1'!R36</f>
        <v>#DIV/0!</v>
      </c>
      <c r="E35" s="87" t="str">
        <f>'D. MAPEL 1'!DH39</f>
        <v xml:space="preserve">0 menunjukkan pemahaman dalam </v>
      </c>
      <c r="F35" s="87" t="str">
        <f>'D. MAPEL 1'!DK39</f>
        <v xml:space="preserve">0 membutuhkan bimbingan dalam </v>
      </c>
      <c r="G35" s="87" t="e">
        <f>'MAPEL 2'!R36</f>
        <v>#DIV/0!</v>
      </c>
      <c r="H35" s="87" t="str">
        <f>'D. MAPEL 2'!DH39</f>
        <v xml:space="preserve">0 menunjukkan pemahaman dalam </v>
      </c>
      <c r="I35" s="87" t="str">
        <f>'D. MAPEL 2'!DK39</f>
        <v xml:space="preserve">0 membutuhkan bimbingan dalam </v>
      </c>
      <c r="J35" s="87" t="e">
        <f>'MAPEL 3'!R36</f>
        <v>#DIV/0!</v>
      </c>
      <c r="K35" s="87" t="str">
        <f>'D. MAPEL 3'!DH39</f>
        <v xml:space="preserve">0 menunjukkan pemahaman dalam </v>
      </c>
      <c r="L35" s="87" t="str">
        <f>'D. MAPEL 3'!DK39</f>
        <v xml:space="preserve">0 membutuhkan bimbingan dalam </v>
      </c>
      <c r="M35" s="87" t="e">
        <f>'MAPEL 4'!R36</f>
        <v>#DIV/0!</v>
      </c>
      <c r="N35" s="87" t="str">
        <f>'D. MAPEL 4'!DH39</f>
        <v xml:space="preserve">0 menunjukkan pemahaman dalam </v>
      </c>
      <c r="O35" s="87" t="str">
        <f>'D. MAPEL 4'!DK39</f>
        <v xml:space="preserve">0 membutuhkan bimbingan dalam </v>
      </c>
      <c r="P35" s="87" t="e">
        <f>'MAPEL 5'!R36</f>
        <v>#DIV/0!</v>
      </c>
      <c r="Q35" s="87" t="str">
        <f>'D. MAPEL 5'!DH39</f>
        <v xml:space="preserve">0 menunjukkan pemahaman dalam </v>
      </c>
      <c r="R35" s="87" t="str">
        <f>'D. MAPEL 5'!DK39</f>
        <v xml:space="preserve">0 membutuhkan bimbingan dalam </v>
      </c>
      <c r="S35" s="87" t="e">
        <f>'MAPEL 6'!R36</f>
        <v>#DIV/0!</v>
      </c>
      <c r="T35" s="87" t="str">
        <f>'D. MAPEL 6'!DH39</f>
        <v xml:space="preserve">0 menunjukkan pemahaman dalam </v>
      </c>
      <c r="U35" s="87" t="str">
        <f>'D. MAPEL 6'!DK39</f>
        <v xml:space="preserve">0 membutuhkan bimbingan dalam </v>
      </c>
      <c r="V35" s="87" t="e">
        <f>'MAPEL 7'!R36</f>
        <v>#DIV/0!</v>
      </c>
      <c r="W35" s="87" t="str">
        <f>'D. MAPEL 7'!DH39</f>
        <v xml:space="preserve">0 menunjukkan pemahaman dalam </v>
      </c>
      <c r="X35" s="87" t="str">
        <f>'D. MAPEL 7'!DK39</f>
        <v xml:space="preserve">0 membutuhkan bimbingan dalam </v>
      </c>
      <c r="Y35" s="87" t="e">
        <f>'MAPEL 8'!R36</f>
        <v>#DIV/0!</v>
      </c>
      <c r="Z35" s="87" t="str">
        <f>'D. MAPEL 8'!DH39</f>
        <v xml:space="preserve">0 menunjukkan pemahaman dalam </v>
      </c>
      <c r="AA35" s="87" t="str">
        <f>'D. MAPEL 8'!DK39</f>
        <v xml:space="preserve">0 membutuhkan bimbingan dalam </v>
      </c>
      <c r="AB35" s="87" t="e">
        <f>'MAPEL 9'!R36</f>
        <v>#DIV/0!</v>
      </c>
      <c r="AC35" s="87" t="str">
        <f>'D. MAPEL 9'!DH39</f>
        <v xml:space="preserve">0 menunjukkan pemahaman dalam </v>
      </c>
      <c r="AD35" s="87" t="str">
        <f>'D. MAPEL 9'!DK39</f>
        <v xml:space="preserve">0 membutuhkan bimbingan dalam </v>
      </c>
      <c r="AE35" s="87" t="e">
        <f>'MAPEL 10'!R36</f>
        <v>#DIV/0!</v>
      </c>
      <c r="AF35" s="87" t="str">
        <f>'D. MAPEL 10'!DH39</f>
        <v xml:space="preserve">0 menunjukkan pemahaman dalam </v>
      </c>
      <c r="AG35" s="87" t="str">
        <f>'D. MAPEL 10'!DK39</f>
        <v xml:space="preserve">0 membutuhkan bimbingan dalam </v>
      </c>
      <c r="AH35" s="87">
        <f>EKSTRAKURIKULER!D36</f>
        <v>0</v>
      </c>
      <c r="AI35" s="87">
        <f>EKSTRAKURIKULER!E36</f>
        <v>0</v>
      </c>
      <c r="AJ35" s="87">
        <f>EKSTRAKURIKULER!F36</f>
        <v>0</v>
      </c>
      <c r="AK35" s="87">
        <f>EKSTRAKURIKULER!G36</f>
        <v>0</v>
      </c>
      <c r="AL35" s="87">
        <f>'DATA SISWA'!AM36</f>
        <v>0</v>
      </c>
      <c r="AM35" s="87">
        <f>'DATA SISWA'!AN36</f>
        <v>0</v>
      </c>
      <c r="AN35" s="87">
        <f>'DATA SISWA'!AO36</f>
        <v>0</v>
      </c>
    </row>
    <row r="36" spans="1:40" ht="50" x14ac:dyDescent="0.35">
      <c r="A36" s="71">
        <v>29</v>
      </c>
      <c r="B36" s="72">
        <f>'DATA SISWA'!D37</f>
        <v>0</v>
      </c>
      <c r="C36" s="87">
        <f>'DATA SISWA'!C37</f>
        <v>0</v>
      </c>
      <c r="D36" s="87" t="e">
        <f>'MAPEL 1'!R37</f>
        <v>#DIV/0!</v>
      </c>
      <c r="E36" s="87" t="str">
        <f>'D. MAPEL 1'!DH40</f>
        <v xml:space="preserve">0 menunjukkan pemahaman dalam </v>
      </c>
      <c r="F36" s="87" t="str">
        <f>'D. MAPEL 1'!DK40</f>
        <v xml:space="preserve">0 membutuhkan bimbingan dalam </v>
      </c>
      <c r="G36" s="87" t="e">
        <f>'MAPEL 2'!R37</f>
        <v>#DIV/0!</v>
      </c>
      <c r="H36" s="87" t="str">
        <f>'D. MAPEL 2'!DH40</f>
        <v xml:space="preserve">0 menunjukkan pemahaman dalam </v>
      </c>
      <c r="I36" s="87" t="str">
        <f>'D. MAPEL 2'!DK40</f>
        <v xml:space="preserve">0 membutuhkan bimbingan dalam </v>
      </c>
      <c r="J36" s="87" t="e">
        <f>'MAPEL 3'!R37</f>
        <v>#DIV/0!</v>
      </c>
      <c r="K36" s="87" t="str">
        <f>'D. MAPEL 3'!DH40</f>
        <v xml:space="preserve">0 menunjukkan pemahaman dalam </v>
      </c>
      <c r="L36" s="87" t="str">
        <f>'D. MAPEL 3'!DK40</f>
        <v xml:space="preserve">0 membutuhkan bimbingan dalam </v>
      </c>
      <c r="M36" s="87" t="e">
        <f>'MAPEL 4'!R37</f>
        <v>#DIV/0!</v>
      </c>
      <c r="N36" s="87" t="str">
        <f>'D. MAPEL 4'!DH40</f>
        <v xml:space="preserve">0 menunjukkan pemahaman dalam </v>
      </c>
      <c r="O36" s="87" t="str">
        <f>'D. MAPEL 4'!DK40</f>
        <v xml:space="preserve">0 membutuhkan bimbingan dalam </v>
      </c>
      <c r="P36" s="87" t="e">
        <f>'MAPEL 5'!R37</f>
        <v>#DIV/0!</v>
      </c>
      <c r="Q36" s="87" t="str">
        <f>'D. MAPEL 5'!DH40</f>
        <v xml:space="preserve">0 menunjukkan pemahaman dalam </v>
      </c>
      <c r="R36" s="87" t="str">
        <f>'D. MAPEL 5'!DK40</f>
        <v xml:space="preserve">0 membutuhkan bimbingan dalam </v>
      </c>
      <c r="S36" s="87" t="e">
        <f>'MAPEL 6'!R37</f>
        <v>#DIV/0!</v>
      </c>
      <c r="T36" s="87" t="str">
        <f>'D. MAPEL 6'!DH40</f>
        <v xml:space="preserve">0 menunjukkan pemahaman dalam </v>
      </c>
      <c r="U36" s="87" t="str">
        <f>'D. MAPEL 6'!DK40</f>
        <v xml:space="preserve">0 membutuhkan bimbingan dalam </v>
      </c>
      <c r="V36" s="87" t="e">
        <f>'MAPEL 7'!R37</f>
        <v>#DIV/0!</v>
      </c>
      <c r="W36" s="87" t="str">
        <f>'D. MAPEL 7'!DH40</f>
        <v xml:space="preserve">0 menunjukkan pemahaman dalam </v>
      </c>
      <c r="X36" s="87" t="str">
        <f>'D. MAPEL 7'!DK40</f>
        <v xml:space="preserve">0 membutuhkan bimbingan dalam </v>
      </c>
      <c r="Y36" s="87" t="e">
        <f>'MAPEL 8'!R37</f>
        <v>#DIV/0!</v>
      </c>
      <c r="Z36" s="87" t="str">
        <f>'D. MAPEL 8'!DH40</f>
        <v xml:space="preserve">0 menunjukkan pemahaman dalam </v>
      </c>
      <c r="AA36" s="87" t="str">
        <f>'D. MAPEL 8'!DK40</f>
        <v xml:space="preserve">0 membutuhkan bimbingan dalam </v>
      </c>
      <c r="AB36" s="87" t="e">
        <f>'MAPEL 9'!R37</f>
        <v>#DIV/0!</v>
      </c>
      <c r="AC36" s="87" t="str">
        <f>'D. MAPEL 9'!DH40</f>
        <v xml:space="preserve">0 menunjukkan pemahaman dalam </v>
      </c>
      <c r="AD36" s="87" t="str">
        <f>'D. MAPEL 9'!DK40</f>
        <v xml:space="preserve">0 membutuhkan bimbingan dalam </v>
      </c>
      <c r="AE36" s="87" t="e">
        <f>'MAPEL 10'!R37</f>
        <v>#DIV/0!</v>
      </c>
      <c r="AF36" s="87" t="str">
        <f>'D. MAPEL 10'!DH40</f>
        <v xml:space="preserve">0 menunjukkan pemahaman dalam </v>
      </c>
      <c r="AG36" s="87" t="str">
        <f>'D. MAPEL 10'!DK40</f>
        <v xml:space="preserve">0 membutuhkan bimbingan dalam </v>
      </c>
      <c r="AH36" s="87">
        <f>EKSTRAKURIKULER!D37</f>
        <v>0</v>
      </c>
      <c r="AI36" s="87">
        <f>EKSTRAKURIKULER!E37</f>
        <v>0</v>
      </c>
      <c r="AJ36" s="87">
        <f>EKSTRAKURIKULER!F37</f>
        <v>0</v>
      </c>
      <c r="AK36" s="87">
        <f>EKSTRAKURIKULER!G37</f>
        <v>0</v>
      </c>
      <c r="AL36" s="87">
        <f>'DATA SISWA'!AM37</f>
        <v>0</v>
      </c>
      <c r="AM36" s="87">
        <f>'DATA SISWA'!AN37</f>
        <v>0</v>
      </c>
      <c r="AN36" s="87">
        <f>'DATA SISWA'!AO37</f>
        <v>0</v>
      </c>
    </row>
    <row r="37" spans="1:40" ht="50" x14ac:dyDescent="0.35">
      <c r="A37" s="71">
        <v>30</v>
      </c>
      <c r="B37" s="72">
        <f>'DATA SISWA'!D38</f>
        <v>0</v>
      </c>
      <c r="C37" s="87">
        <f>'DATA SISWA'!C38</f>
        <v>0</v>
      </c>
      <c r="D37" s="87" t="e">
        <f>'MAPEL 1'!R38</f>
        <v>#DIV/0!</v>
      </c>
      <c r="E37" s="87" t="str">
        <f>'D. MAPEL 1'!DH41</f>
        <v xml:space="preserve">0 menunjukkan pemahaman dalam </v>
      </c>
      <c r="F37" s="87" t="str">
        <f>'D. MAPEL 1'!DK41</f>
        <v xml:space="preserve">0 membutuhkan bimbingan dalam </v>
      </c>
      <c r="G37" s="87" t="e">
        <f>'MAPEL 2'!R38</f>
        <v>#DIV/0!</v>
      </c>
      <c r="H37" s="87" t="str">
        <f>'D. MAPEL 2'!DH41</f>
        <v xml:space="preserve">0 menunjukkan pemahaman dalam </v>
      </c>
      <c r="I37" s="87" t="str">
        <f>'D. MAPEL 2'!DK41</f>
        <v xml:space="preserve">0 membutuhkan bimbingan dalam </v>
      </c>
      <c r="J37" s="87" t="e">
        <f>'MAPEL 3'!R38</f>
        <v>#DIV/0!</v>
      </c>
      <c r="K37" s="87" t="str">
        <f>'D. MAPEL 3'!DH41</f>
        <v xml:space="preserve">0 menunjukkan pemahaman dalam </v>
      </c>
      <c r="L37" s="87" t="str">
        <f>'D. MAPEL 3'!DK41</f>
        <v xml:space="preserve">0 membutuhkan bimbingan dalam </v>
      </c>
      <c r="M37" s="87" t="e">
        <f>'MAPEL 4'!R38</f>
        <v>#DIV/0!</v>
      </c>
      <c r="N37" s="87" t="str">
        <f>'D. MAPEL 4'!DH41</f>
        <v xml:space="preserve">0 menunjukkan pemahaman dalam </v>
      </c>
      <c r="O37" s="87" t="str">
        <f>'D. MAPEL 4'!DK41</f>
        <v xml:space="preserve">0 membutuhkan bimbingan dalam </v>
      </c>
      <c r="P37" s="87" t="e">
        <f>'MAPEL 5'!R38</f>
        <v>#DIV/0!</v>
      </c>
      <c r="Q37" s="87" t="str">
        <f>'D. MAPEL 5'!DH41</f>
        <v xml:space="preserve">0 menunjukkan pemahaman dalam </v>
      </c>
      <c r="R37" s="87" t="str">
        <f>'D. MAPEL 5'!DK41</f>
        <v xml:space="preserve">0 membutuhkan bimbingan dalam </v>
      </c>
      <c r="S37" s="87" t="e">
        <f>'MAPEL 6'!R38</f>
        <v>#DIV/0!</v>
      </c>
      <c r="T37" s="87" t="str">
        <f>'D. MAPEL 6'!DH41</f>
        <v xml:space="preserve">0 menunjukkan pemahaman dalam </v>
      </c>
      <c r="U37" s="87" t="str">
        <f>'D. MAPEL 6'!DK41</f>
        <v xml:space="preserve">0 membutuhkan bimbingan dalam </v>
      </c>
      <c r="V37" s="87" t="e">
        <f>'MAPEL 7'!R38</f>
        <v>#DIV/0!</v>
      </c>
      <c r="W37" s="87" t="str">
        <f>'D. MAPEL 7'!DH41</f>
        <v xml:space="preserve">0 menunjukkan pemahaman dalam </v>
      </c>
      <c r="X37" s="87" t="str">
        <f>'D. MAPEL 7'!DK41</f>
        <v xml:space="preserve">0 membutuhkan bimbingan dalam </v>
      </c>
      <c r="Y37" s="87" t="e">
        <f>'MAPEL 8'!R38</f>
        <v>#DIV/0!</v>
      </c>
      <c r="Z37" s="87" t="str">
        <f>'D. MAPEL 8'!DH41</f>
        <v xml:space="preserve">0 menunjukkan pemahaman dalam </v>
      </c>
      <c r="AA37" s="87" t="str">
        <f>'D. MAPEL 8'!DK41</f>
        <v xml:space="preserve">0 membutuhkan bimbingan dalam </v>
      </c>
      <c r="AB37" s="87" t="e">
        <f>'MAPEL 9'!R38</f>
        <v>#DIV/0!</v>
      </c>
      <c r="AC37" s="87" t="str">
        <f>'D. MAPEL 9'!DH41</f>
        <v xml:space="preserve">0 menunjukkan pemahaman dalam </v>
      </c>
      <c r="AD37" s="87" t="str">
        <f>'D. MAPEL 9'!DK41</f>
        <v xml:space="preserve">0 membutuhkan bimbingan dalam </v>
      </c>
      <c r="AE37" s="87" t="e">
        <f>'MAPEL 10'!R38</f>
        <v>#DIV/0!</v>
      </c>
      <c r="AF37" s="87" t="str">
        <f>'D. MAPEL 10'!DH41</f>
        <v xml:space="preserve">0 menunjukkan pemahaman dalam </v>
      </c>
      <c r="AG37" s="87" t="str">
        <f>'D. MAPEL 10'!DK41</f>
        <v xml:space="preserve">0 membutuhkan bimbingan dalam </v>
      </c>
      <c r="AH37" s="87">
        <f>EKSTRAKURIKULER!D38</f>
        <v>0</v>
      </c>
      <c r="AI37" s="87">
        <f>EKSTRAKURIKULER!E38</f>
        <v>0</v>
      </c>
      <c r="AJ37" s="87">
        <f>EKSTRAKURIKULER!F38</f>
        <v>0</v>
      </c>
      <c r="AK37" s="87">
        <f>EKSTRAKURIKULER!G38</f>
        <v>0</v>
      </c>
      <c r="AL37" s="87">
        <f>'DATA SISWA'!AM38</f>
        <v>0</v>
      </c>
      <c r="AM37" s="87">
        <f>'DATA SISWA'!AN38</f>
        <v>0</v>
      </c>
      <c r="AN37" s="87">
        <f>'DATA SISWA'!AO38</f>
        <v>0</v>
      </c>
    </row>
    <row r="38" spans="1:40" ht="50" x14ac:dyDescent="0.35">
      <c r="A38" s="71">
        <v>31</v>
      </c>
      <c r="B38" s="72">
        <f>'DATA SISWA'!D39</f>
        <v>0</v>
      </c>
      <c r="C38" s="87">
        <f>'DATA SISWA'!C39</f>
        <v>0</v>
      </c>
      <c r="D38" s="87" t="e">
        <f>'MAPEL 1'!R39</f>
        <v>#DIV/0!</v>
      </c>
      <c r="E38" s="87" t="str">
        <f>'D. MAPEL 1'!DH42</f>
        <v xml:space="preserve">0 menunjukkan pemahaman dalam </v>
      </c>
      <c r="F38" s="87" t="str">
        <f>'D. MAPEL 1'!DK42</f>
        <v xml:space="preserve">0 membutuhkan bimbingan dalam </v>
      </c>
      <c r="G38" s="87" t="e">
        <f>'MAPEL 2'!R39</f>
        <v>#DIV/0!</v>
      </c>
      <c r="H38" s="87" t="str">
        <f>'D. MAPEL 2'!DH42</f>
        <v xml:space="preserve">0 menunjukkan pemahaman dalam </v>
      </c>
      <c r="I38" s="87" t="str">
        <f>'D. MAPEL 2'!DK42</f>
        <v xml:space="preserve">0 membutuhkan bimbingan dalam </v>
      </c>
      <c r="J38" s="87" t="e">
        <f>'MAPEL 3'!R39</f>
        <v>#DIV/0!</v>
      </c>
      <c r="K38" s="87" t="str">
        <f>'D. MAPEL 3'!DH42</f>
        <v xml:space="preserve">0 menunjukkan pemahaman dalam </v>
      </c>
      <c r="L38" s="87" t="str">
        <f>'D. MAPEL 3'!DK42</f>
        <v xml:space="preserve">0 membutuhkan bimbingan dalam </v>
      </c>
      <c r="M38" s="87" t="e">
        <f>'MAPEL 4'!R39</f>
        <v>#DIV/0!</v>
      </c>
      <c r="N38" s="87" t="str">
        <f>'D. MAPEL 4'!DH42</f>
        <v xml:space="preserve">0 menunjukkan pemahaman dalam </v>
      </c>
      <c r="O38" s="87" t="str">
        <f>'D. MAPEL 4'!DK42</f>
        <v xml:space="preserve">0 membutuhkan bimbingan dalam </v>
      </c>
      <c r="P38" s="87" t="e">
        <f>'MAPEL 5'!R39</f>
        <v>#DIV/0!</v>
      </c>
      <c r="Q38" s="87" t="str">
        <f>'D. MAPEL 5'!DH42</f>
        <v xml:space="preserve">0 menunjukkan pemahaman dalam </v>
      </c>
      <c r="R38" s="87" t="str">
        <f>'D. MAPEL 5'!DK42</f>
        <v xml:space="preserve">0 membutuhkan bimbingan dalam </v>
      </c>
      <c r="S38" s="87" t="e">
        <f>'MAPEL 6'!R39</f>
        <v>#DIV/0!</v>
      </c>
      <c r="T38" s="87" t="str">
        <f>'D. MAPEL 6'!DH42</f>
        <v xml:space="preserve">0 menunjukkan pemahaman dalam </v>
      </c>
      <c r="U38" s="87" t="str">
        <f>'D. MAPEL 6'!DK42</f>
        <v xml:space="preserve">0 membutuhkan bimbingan dalam </v>
      </c>
      <c r="V38" s="87" t="e">
        <f>'MAPEL 7'!R39</f>
        <v>#DIV/0!</v>
      </c>
      <c r="W38" s="87" t="str">
        <f>'D. MAPEL 7'!DH42</f>
        <v xml:space="preserve">0 menunjukkan pemahaman dalam </v>
      </c>
      <c r="X38" s="87" t="str">
        <f>'D. MAPEL 7'!DK42</f>
        <v xml:space="preserve">0 membutuhkan bimbingan dalam </v>
      </c>
      <c r="Y38" s="87" t="e">
        <f>'MAPEL 8'!R39</f>
        <v>#DIV/0!</v>
      </c>
      <c r="Z38" s="87" t="str">
        <f>'D. MAPEL 8'!DH42</f>
        <v xml:space="preserve">0 menunjukkan pemahaman dalam </v>
      </c>
      <c r="AA38" s="87" t="str">
        <f>'D. MAPEL 8'!DK42</f>
        <v xml:space="preserve">0 membutuhkan bimbingan dalam </v>
      </c>
      <c r="AB38" s="87" t="e">
        <f>'MAPEL 9'!R39</f>
        <v>#DIV/0!</v>
      </c>
      <c r="AC38" s="87" t="str">
        <f>'D. MAPEL 9'!DH42</f>
        <v xml:space="preserve">0 menunjukkan pemahaman dalam </v>
      </c>
      <c r="AD38" s="87" t="str">
        <f>'D. MAPEL 9'!DK42</f>
        <v xml:space="preserve">0 membutuhkan bimbingan dalam </v>
      </c>
      <c r="AE38" s="87" t="e">
        <f>'MAPEL 10'!R39</f>
        <v>#DIV/0!</v>
      </c>
      <c r="AF38" s="87" t="str">
        <f>'D. MAPEL 10'!DH42</f>
        <v xml:space="preserve">0 menunjukkan pemahaman dalam </v>
      </c>
      <c r="AG38" s="87" t="str">
        <f>'D. MAPEL 10'!DK42</f>
        <v xml:space="preserve">0 membutuhkan bimbingan dalam </v>
      </c>
      <c r="AH38" s="87">
        <f>EKSTRAKURIKULER!D39</f>
        <v>0</v>
      </c>
      <c r="AI38" s="87">
        <f>EKSTRAKURIKULER!E39</f>
        <v>0</v>
      </c>
      <c r="AJ38" s="87">
        <f>EKSTRAKURIKULER!F39</f>
        <v>0</v>
      </c>
      <c r="AK38" s="87">
        <f>EKSTRAKURIKULER!G39</f>
        <v>0</v>
      </c>
      <c r="AL38" s="87">
        <f>'DATA SISWA'!AM39</f>
        <v>0</v>
      </c>
      <c r="AM38" s="87">
        <f>'DATA SISWA'!AN39</f>
        <v>0</v>
      </c>
      <c r="AN38" s="87">
        <f>'DATA SISWA'!AO39</f>
        <v>0</v>
      </c>
    </row>
    <row r="39" spans="1:40" ht="50" x14ac:dyDescent="0.35">
      <c r="A39" s="71">
        <v>32</v>
      </c>
      <c r="B39" s="72">
        <f>'DATA SISWA'!D40</f>
        <v>0</v>
      </c>
      <c r="C39" s="87">
        <f>'DATA SISWA'!C40</f>
        <v>0</v>
      </c>
      <c r="D39" s="87" t="e">
        <f>'MAPEL 1'!R40</f>
        <v>#DIV/0!</v>
      </c>
      <c r="E39" s="87" t="str">
        <f>'D. MAPEL 1'!DH43</f>
        <v xml:space="preserve">0 menunjukkan pemahaman dalam </v>
      </c>
      <c r="F39" s="87" t="str">
        <f>'D. MAPEL 1'!DK43</f>
        <v xml:space="preserve">0 membutuhkan bimbingan dalam </v>
      </c>
      <c r="G39" s="87" t="e">
        <f>'MAPEL 2'!R40</f>
        <v>#DIV/0!</v>
      </c>
      <c r="H39" s="87" t="str">
        <f>'D. MAPEL 2'!DH43</f>
        <v xml:space="preserve">0 menunjukkan pemahaman dalam </v>
      </c>
      <c r="I39" s="87" t="str">
        <f>'D. MAPEL 2'!DK43</f>
        <v xml:space="preserve">0 membutuhkan bimbingan dalam </v>
      </c>
      <c r="J39" s="87" t="e">
        <f>'MAPEL 3'!R40</f>
        <v>#DIV/0!</v>
      </c>
      <c r="K39" s="87" t="str">
        <f>'D. MAPEL 3'!DH43</f>
        <v xml:space="preserve">0 menunjukkan pemahaman dalam </v>
      </c>
      <c r="L39" s="87" t="str">
        <f>'D. MAPEL 3'!DK43</f>
        <v xml:space="preserve">0 membutuhkan bimbingan dalam </v>
      </c>
      <c r="M39" s="87" t="e">
        <f>'MAPEL 4'!R40</f>
        <v>#DIV/0!</v>
      </c>
      <c r="N39" s="87" t="str">
        <f>'D. MAPEL 4'!DH43</f>
        <v xml:space="preserve">0 menunjukkan pemahaman dalam </v>
      </c>
      <c r="O39" s="87" t="str">
        <f>'D. MAPEL 4'!DK43</f>
        <v xml:space="preserve">0 membutuhkan bimbingan dalam </v>
      </c>
      <c r="P39" s="87" t="e">
        <f>'MAPEL 5'!R40</f>
        <v>#DIV/0!</v>
      </c>
      <c r="Q39" s="87" t="str">
        <f>'D. MAPEL 5'!DH43</f>
        <v xml:space="preserve">0 menunjukkan pemahaman dalam </v>
      </c>
      <c r="R39" s="87" t="str">
        <f>'D. MAPEL 5'!DK43</f>
        <v xml:space="preserve">0 membutuhkan bimbingan dalam </v>
      </c>
      <c r="S39" s="87" t="e">
        <f>'MAPEL 6'!R40</f>
        <v>#DIV/0!</v>
      </c>
      <c r="T39" s="87" t="str">
        <f>'D. MAPEL 6'!DH43</f>
        <v xml:space="preserve">0 menunjukkan pemahaman dalam </v>
      </c>
      <c r="U39" s="87" t="str">
        <f>'D. MAPEL 6'!DK43</f>
        <v xml:space="preserve">0 membutuhkan bimbingan dalam </v>
      </c>
      <c r="V39" s="87" t="e">
        <f>'MAPEL 7'!R40</f>
        <v>#DIV/0!</v>
      </c>
      <c r="W39" s="87" t="str">
        <f>'D. MAPEL 7'!DH43</f>
        <v xml:space="preserve">0 menunjukkan pemahaman dalam </v>
      </c>
      <c r="X39" s="87" t="str">
        <f>'D. MAPEL 7'!DK43</f>
        <v xml:space="preserve">0 membutuhkan bimbingan dalam </v>
      </c>
      <c r="Y39" s="87" t="e">
        <f>'MAPEL 8'!R40</f>
        <v>#DIV/0!</v>
      </c>
      <c r="Z39" s="87" t="str">
        <f>'D. MAPEL 8'!DH43</f>
        <v xml:space="preserve">0 menunjukkan pemahaman dalam </v>
      </c>
      <c r="AA39" s="87" t="str">
        <f>'D. MAPEL 8'!DK43</f>
        <v xml:space="preserve">0 membutuhkan bimbingan dalam </v>
      </c>
      <c r="AB39" s="87" t="e">
        <f>'MAPEL 9'!R40</f>
        <v>#DIV/0!</v>
      </c>
      <c r="AC39" s="87" t="str">
        <f>'D. MAPEL 9'!DH43</f>
        <v xml:space="preserve">0 menunjukkan pemahaman dalam </v>
      </c>
      <c r="AD39" s="87" t="str">
        <f>'D. MAPEL 9'!DK43</f>
        <v xml:space="preserve">0 membutuhkan bimbingan dalam </v>
      </c>
      <c r="AE39" s="87" t="e">
        <f>'MAPEL 10'!R40</f>
        <v>#DIV/0!</v>
      </c>
      <c r="AF39" s="87" t="str">
        <f>'D. MAPEL 10'!DH43</f>
        <v xml:space="preserve">0 menunjukkan pemahaman dalam </v>
      </c>
      <c r="AG39" s="87" t="str">
        <f>'D. MAPEL 10'!DK43</f>
        <v xml:space="preserve">0 membutuhkan bimbingan dalam </v>
      </c>
      <c r="AH39" s="87">
        <f>EKSTRAKURIKULER!D40</f>
        <v>0</v>
      </c>
      <c r="AI39" s="87">
        <f>EKSTRAKURIKULER!E40</f>
        <v>0</v>
      </c>
      <c r="AJ39" s="87">
        <f>EKSTRAKURIKULER!F40</f>
        <v>0</v>
      </c>
      <c r="AK39" s="87">
        <f>EKSTRAKURIKULER!G40</f>
        <v>0</v>
      </c>
      <c r="AL39" s="87">
        <f>'DATA SISWA'!AM40</f>
        <v>0</v>
      </c>
      <c r="AM39" s="87">
        <f>'DATA SISWA'!AN40</f>
        <v>0</v>
      </c>
      <c r="AN39" s="87">
        <f>'DATA SISWA'!AO40</f>
        <v>0</v>
      </c>
    </row>
    <row r="40" spans="1:40" ht="50" x14ac:dyDescent="0.35">
      <c r="A40" s="71">
        <v>33</v>
      </c>
      <c r="B40" s="72">
        <f>'DATA SISWA'!D41</f>
        <v>0</v>
      </c>
      <c r="C40" s="87">
        <f>'DATA SISWA'!C41</f>
        <v>0</v>
      </c>
      <c r="D40" s="87" t="e">
        <f>'MAPEL 1'!R41</f>
        <v>#DIV/0!</v>
      </c>
      <c r="E40" s="87" t="str">
        <f>'D. MAPEL 1'!DH44</f>
        <v xml:space="preserve">0 menunjukkan pemahaman dalam </v>
      </c>
      <c r="F40" s="87" t="str">
        <f>'D. MAPEL 1'!DK44</f>
        <v xml:space="preserve">0 membutuhkan bimbingan dalam </v>
      </c>
      <c r="G40" s="87" t="e">
        <f>'MAPEL 2'!R41</f>
        <v>#DIV/0!</v>
      </c>
      <c r="H40" s="87" t="str">
        <f>'D. MAPEL 2'!DH44</f>
        <v xml:space="preserve">0 menunjukkan pemahaman dalam </v>
      </c>
      <c r="I40" s="87" t="str">
        <f>'D. MAPEL 2'!DK44</f>
        <v xml:space="preserve">0 membutuhkan bimbingan dalam </v>
      </c>
      <c r="J40" s="87" t="e">
        <f>'MAPEL 3'!R41</f>
        <v>#DIV/0!</v>
      </c>
      <c r="K40" s="87" t="str">
        <f>'D. MAPEL 3'!DH44</f>
        <v xml:space="preserve">0 menunjukkan pemahaman dalam </v>
      </c>
      <c r="L40" s="87" t="str">
        <f>'D. MAPEL 3'!DK44</f>
        <v xml:space="preserve">0 membutuhkan bimbingan dalam </v>
      </c>
      <c r="M40" s="87" t="e">
        <f>'MAPEL 4'!R41</f>
        <v>#DIV/0!</v>
      </c>
      <c r="N40" s="87" t="str">
        <f>'D. MAPEL 4'!DH44</f>
        <v xml:space="preserve">0 menunjukkan pemahaman dalam </v>
      </c>
      <c r="O40" s="87" t="str">
        <f>'D. MAPEL 4'!DK44</f>
        <v xml:space="preserve">0 membutuhkan bimbingan dalam </v>
      </c>
      <c r="P40" s="87" t="e">
        <f>'MAPEL 5'!R41</f>
        <v>#DIV/0!</v>
      </c>
      <c r="Q40" s="87" t="str">
        <f>'D. MAPEL 5'!DH44</f>
        <v xml:space="preserve">0 menunjukkan pemahaman dalam </v>
      </c>
      <c r="R40" s="87" t="str">
        <f>'D. MAPEL 5'!DK44</f>
        <v xml:space="preserve">0 membutuhkan bimbingan dalam </v>
      </c>
      <c r="S40" s="87" t="e">
        <f>'MAPEL 6'!R41</f>
        <v>#DIV/0!</v>
      </c>
      <c r="T40" s="87" t="str">
        <f>'D. MAPEL 6'!DH44</f>
        <v xml:space="preserve">0 menunjukkan pemahaman dalam </v>
      </c>
      <c r="U40" s="87" t="str">
        <f>'D. MAPEL 6'!DK44</f>
        <v xml:space="preserve">0 membutuhkan bimbingan dalam </v>
      </c>
      <c r="V40" s="87" t="e">
        <f>'MAPEL 7'!R41</f>
        <v>#DIV/0!</v>
      </c>
      <c r="W40" s="87" t="str">
        <f>'D. MAPEL 7'!DH44</f>
        <v xml:space="preserve">0 menunjukkan pemahaman dalam </v>
      </c>
      <c r="X40" s="87" t="str">
        <f>'D. MAPEL 7'!DK44</f>
        <v xml:space="preserve">0 membutuhkan bimbingan dalam </v>
      </c>
      <c r="Y40" s="87" t="e">
        <f>'MAPEL 8'!R41</f>
        <v>#DIV/0!</v>
      </c>
      <c r="Z40" s="87" t="str">
        <f>'D. MAPEL 8'!DH44</f>
        <v xml:space="preserve">0 menunjukkan pemahaman dalam </v>
      </c>
      <c r="AA40" s="87" t="str">
        <f>'D. MAPEL 8'!DK44</f>
        <v xml:space="preserve">0 membutuhkan bimbingan dalam </v>
      </c>
      <c r="AB40" s="87" t="e">
        <f>'MAPEL 9'!R41</f>
        <v>#DIV/0!</v>
      </c>
      <c r="AC40" s="87" t="str">
        <f>'D. MAPEL 9'!DH44</f>
        <v xml:space="preserve">0 menunjukkan pemahaman dalam </v>
      </c>
      <c r="AD40" s="87" t="str">
        <f>'D. MAPEL 9'!DK44</f>
        <v xml:space="preserve">0 membutuhkan bimbingan dalam </v>
      </c>
      <c r="AE40" s="87" t="e">
        <f>'MAPEL 10'!R41</f>
        <v>#DIV/0!</v>
      </c>
      <c r="AF40" s="87" t="str">
        <f>'D. MAPEL 10'!DH44</f>
        <v xml:space="preserve">0 menunjukkan pemahaman dalam </v>
      </c>
      <c r="AG40" s="87" t="str">
        <f>'D. MAPEL 10'!DK44</f>
        <v xml:space="preserve">0 membutuhkan bimbingan dalam </v>
      </c>
      <c r="AH40" s="87">
        <f>EKSTRAKURIKULER!D41</f>
        <v>0</v>
      </c>
      <c r="AI40" s="87">
        <f>EKSTRAKURIKULER!E41</f>
        <v>0</v>
      </c>
      <c r="AJ40" s="87">
        <f>EKSTRAKURIKULER!F41</f>
        <v>0</v>
      </c>
      <c r="AK40" s="87">
        <f>EKSTRAKURIKULER!G41</f>
        <v>0</v>
      </c>
      <c r="AL40" s="87">
        <f>'DATA SISWA'!AM41</f>
        <v>0</v>
      </c>
      <c r="AM40" s="87">
        <f>'DATA SISWA'!AN41</f>
        <v>0</v>
      </c>
      <c r="AN40" s="87">
        <f>'DATA SISWA'!AO41</f>
        <v>0</v>
      </c>
    </row>
    <row r="41" spans="1:40" ht="50" x14ac:dyDescent="0.35">
      <c r="A41" s="71">
        <v>34</v>
      </c>
      <c r="B41" s="72">
        <f>'DATA SISWA'!D42</f>
        <v>0</v>
      </c>
      <c r="C41" s="87">
        <f>'DATA SISWA'!C42</f>
        <v>0</v>
      </c>
      <c r="D41" s="87" t="e">
        <f>'MAPEL 1'!R42</f>
        <v>#DIV/0!</v>
      </c>
      <c r="E41" s="87" t="str">
        <f>'D. MAPEL 1'!DH45</f>
        <v xml:space="preserve">0 menunjukkan pemahaman dalam </v>
      </c>
      <c r="F41" s="87" t="str">
        <f>'D. MAPEL 1'!DK45</f>
        <v xml:space="preserve">0 membutuhkan bimbingan dalam </v>
      </c>
      <c r="G41" s="87" t="e">
        <f>'MAPEL 2'!R42</f>
        <v>#DIV/0!</v>
      </c>
      <c r="H41" s="87" t="str">
        <f>'D. MAPEL 2'!DH45</f>
        <v xml:space="preserve">0 menunjukkan pemahaman dalam </v>
      </c>
      <c r="I41" s="87" t="str">
        <f>'D. MAPEL 2'!DK45</f>
        <v xml:space="preserve">0 membutuhkan bimbingan dalam </v>
      </c>
      <c r="J41" s="87" t="e">
        <f>'MAPEL 3'!R42</f>
        <v>#DIV/0!</v>
      </c>
      <c r="K41" s="87" t="str">
        <f>'D. MAPEL 3'!DH45</f>
        <v xml:space="preserve">0 menunjukkan pemahaman dalam </v>
      </c>
      <c r="L41" s="87" t="str">
        <f>'D. MAPEL 3'!DK45</f>
        <v xml:space="preserve">0 membutuhkan bimbingan dalam </v>
      </c>
      <c r="M41" s="87" t="e">
        <f>'MAPEL 4'!R42</f>
        <v>#DIV/0!</v>
      </c>
      <c r="N41" s="87" t="str">
        <f>'D. MAPEL 4'!DH45</f>
        <v xml:space="preserve">0 menunjukkan pemahaman dalam </v>
      </c>
      <c r="O41" s="87" t="str">
        <f>'D. MAPEL 4'!DK45</f>
        <v xml:space="preserve">0 membutuhkan bimbingan dalam </v>
      </c>
      <c r="P41" s="87" t="e">
        <f>'MAPEL 5'!R42</f>
        <v>#DIV/0!</v>
      </c>
      <c r="Q41" s="87" t="str">
        <f>'D. MAPEL 5'!DH45</f>
        <v xml:space="preserve">0 menunjukkan pemahaman dalam </v>
      </c>
      <c r="R41" s="87" t="str">
        <f>'D. MAPEL 5'!DK45</f>
        <v xml:space="preserve">0 membutuhkan bimbingan dalam </v>
      </c>
      <c r="S41" s="87" t="e">
        <f>'MAPEL 6'!R42</f>
        <v>#DIV/0!</v>
      </c>
      <c r="T41" s="87" t="str">
        <f>'D. MAPEL 6'!DH45</f>
        <v xml:space="preserve">0 menunjukkan pemahaman dalam </v>
      </c>
      <c r="U41" s="87" t="str">
        <f>'D. MAPEL 6'!DK45</f>
        <v xml:space="preserve">0 membutuhkan bimbingan dalam </v>
      </c>
      <c r="V41" s="87" t="e">
        <f>'MAPEL 7'!R42</f>
        <v>#DIV/0!</v>
      </c>
      <c r="W41" s="87" t="str">
        <f>'D. MAPEL 7'!DH45</f>
        <v xml:space="preserve">0 menunjukkan pemahaman dalam </v>
      </c>
      <c r="X41" s="87" t="str">
        <f>'D. MAPEL 7'!DK45</f>
        <v xml:space="preserve">0 membutuhkan bimbingan dalam </v>
      </c>
      <c r="Y41" s="87" t="e">
        <f>'MAPEL 8'!R42</f>
        <v>#DIV/0!</v>
      </c>
      <c r="Z41" s="87" t="str">
        <f>'D. MAPEL 8'!DH45</f>
        <v xml:space="preserve">0 menunjukkan pemahaman dalam </v>
      </c>
      <c r="AA41" s="87" t="str">
        <f>'D. MAPEL 8'!DK45</f>
        <v xml:space="preserve">0 membutuhkan bimbingan dalam </v>
      </c>
      <c r="AB41" s="87" t="e">
        <f>'MAPEL 9'!R42</f>
        <v>#DIV/0!</v>
      </c>
      <c r="AC41" s="87" t="str">
        <f>'D. MAPEL 9'!DH45</f>
        <v xml:space="preserve">0 menunjukkan pemahaman dalam </v>
      </c>
      <c r="AD41" s="87" t="str">
        <f>'D. MAPEL 9'!DK45</f>
        <v xml:space="preserve">0 membutuhkan bimbingan dalam </v>
      </c>
      <c r="AE41" s="87" t="e">
        <f>'MAPEL 10'!R42</f>
        <v>#DIV/0!</v>
      </c>
      <c r="AF41" s="87" t="str">
        <f>'D. MAPEL 10'!DH45</f>
        <v xml:space="preserve">0 menunjukkan pemahaman dalam </v>
      </c>
      <c r="AG41" s="87" t="str">
        <f>'D. MAPEL 10'!DK45</f>
        <v xml:space="preserve">0 membutuhkan bimbingan dalam </v>
      </c>
      <c r="AH41" s="87">
        <f>EKSTRAKURIKULER!D42</f>
        <v>0</v>
      </c>
      <c r="AI41" s="87">
        <f>EKSTRAKURIKULER!E42</f>
        <v>0</v>
      </c>
      <c r="AJ41" s="87">
        <f>EKSTRAKURIKULER!F42</f>
        <v>0</v>
      </c>
      <c r="AK41" s="87">
        <f>EKSTRAKURIKULER!G42</f>
        <v>0</v>
      </c>
      <c r="AL41" s="87">
        <f>'DATA SISWA'!AM42</f>
        <v>0</v>
      </c>
      <c r="AM41" s="87">
        <f>'DATA SISWA'!AN42</f>
        <v>0</v>
      </c>
      <c r="AN41" s="87">
        <f>'DATA SISWA'!AO42</f>
        <v>0</v>
      </c>
    </row>
    <row r="42" spans="1:40" ht="50" x14ac:dyDescent="0.35">
      <c r="A42" s="71">
        <v>35</v>
      </c>
      <c r="B42" s="72">
        <f>'DATA SISWA'!D43</f>
        <v>0</v>
      </c>
      <c r="C42" s="87">
        <f>'DATA SISWA'!C43</f>
        <v>0</v>
      </c>
      <c r="D42" s="87" t="e">
        <f>'MAPEL 1'!R43</f>
        <v>#DIV/0!</v>
      </c>
      <c r="E42" s="87" t="str">
        <f>'D. MAPEL 1'!DH46</f>
        <v xml:space="preserve">0 menunjukkan pemahaman dalam </v>
      </c>
      <c r="F42" s="87" t="str">
        <f>'D. MAPEL 1'!DK46</f>
        <v xml:space="preserve">0 membutuhkan bimbingan dalam </v>
      </c>
      <c r="G42" s="87" t="e">
        <f>'MAPEL 2'!R43</f>
        <v>#DIV/0!</v>
      </c>
      <c r="H42" s="87" t="str">
        <f>'D. MAPEL 2'!DH46</f>
        <v xml:space="preserve">0 menunjukkan pemahaman dalam </v>
      </c>
      <c r="I42" s="87" t="str">
        <f>'D. MAPEL 2'!DK46</f>
        <v xml:space="preserve">0 membutuhkan bimbingan dalam </v>
      </c>
      <c r="J42" s="87" t="e">
        <f>'MAPEL 3'!R43</f>
        <v>#DIV/0!</v>
      </c>
      <c r="K42" s="87" t="str">
        <f>'D. MAPEL 3'!DH46</f>
        <v xml:space="preserve">0 menunjukkan pemahaman dalam </v>
      </c>
      <c r="L42" s="87" t="str">
        <f>'D. MAPEL 3'!DK46</f>
        <v xml:space="preserve">0 membutuhkan bimbingan dalam </v>
      </c>
      <c r="M42" s="87" t="e">
        <f>'MAPEL 4'!R43</f>
        <v>#DIV/0!</v>
      </c>
      <c r="N42" s="87" t="str">
        <f>'D. MAPEL 4'!DH46</f>
        <v xml:space="preserve">0 menunjukkan pemahaman dalam </v>
      </c>
      <c r="O42" s="87" t="str">
        <f>'D. MAPEL 4'!DK46</f>
        <v xml:space="preserve">0 membutuhkan bimbingan dalam </v>
      </c>
      <c r="P42" s="87" t="e">
        <f>'MAPEL 5'!R43</f>
        <v>#DIV/0!</v>
      </c>
      <c r="Q42" s="87" t="str">
        <f>'D. MAPEL 5'!DH46</f>
        <v xml:space="preserve">0 menunjukkan pemahaman dalam </v>
      </c>
      <c r="R42" s="87" t="str">
        <f>'D. MAPEL 5'!DK46</f>
        <v xml:space="preserve">0 membutuhkan bimbingan dalam </v>
      </c>
      <c r="S42" s="87" t="e">
        <f>'MAPEL 6'!R43</f>
        <v>#DIV/0!</v>
      </c>
      <c r="T42" s="87" t="str">
        <f>'D. MAPEL 6'!DH46</f>
        <v xml:space="preserve">0 menunjukkan pemahaman dalam </v>
      </c>
      <c r="U42" s="87" t="str">
        <f>'D. MAPEL 6'!DK46</f>
        <v xml:space="preserve">0 membutuhkan bimbingan dalam </v>
      </c>
      <c r="V42" s="87" t="e">
        <f>'MAPEL 7'!R43</f>
        <v>#DIV/0!</v>
      </c>
      <c r="W42" s="87" t="str">
        <f>'D. MAPEL 7'!DH46</f>
        <v xml:space="preserve">0 menunjukkan pemahaman dalam </v>
      </c>
      <c r="X42" s="87" t="str">
        <f>'D. MAPEL 7'!DK46</f>
        <v xml:space="preserve">0 membutuhkan bimbingan dalam </v>
      </c>
      <c r="Y42" s="87" t="e">
        <f>'MAPEL 8'!R43</f>
        <v>#DIV/0!</v>
      </c>
      <c r="Z42" s="87" t="str">
        <f>'D. MAPEL 8'!DH46</f>
        <v xml:space="preserve">0 menunjukkan pemahaman dalam </v>
      </c>
      <c r="AA42" s="87" t="str">
        <f>'D. MAPEL 8'!DK46</f>
        <v xml:space="preserve">0 membutuhkan bimbingan dalam </v>
      </c>
      <c r="AB42" s="87" t="e">
        <f>'MAPEL 9'!R43</f>
        <v>#DIV/0!</v>
      </c>
      <c r="AC42" s="87" t="str">
        <f>'D. MAPEL 9'!DH46</f>
        <v xml:space="preserve">0 menunjukkan pemahaman dalam </v>
      </c>
      <c r="AD42" s="87" t="str">
        <f>'D. MAPEL 9'!DK46</f>
        <v xml:space="preserve">0 membutuhkan bimbingan dalam </v>
      </c>
      <c r="AE42" s="87" t="e">
        <f>'MAPEL 10'!R43</f>
        <v>#DIV/0!</v>
      </c>
      <c r="AF42" s="87" t="str">
        <f>'D. MAPEL 10'!DH46</f>
        <v xml:space="preserve">0 menunjukkan pemahaman dalam </v>
      </c>
      <c r="AG42" s="87" t="str">
        <f>'D. MAPEL 10'!DK46</f>
        <v xml:space="preserve">0 membutuhkan bimbingan dalam </v>
      </c>
      <c r="AH42" s="87">
        <f>EKSTRAKURIKULER!D43</f>
        <v>0</v>
      </c>
      <c r="AI42" s="87">
        <f>EKSTRAKURIKULER!E43</f>
        <v>0</v>
      </c>
      <c r="AJ42" s="87">
        <f>EKSTRAKURIKULER!F43</f>
        <v>0</v>
      </c>
      <c r="AK42" s="87">
        <f>EKSTRAKURIKULER!G43</f>
        <v>0</v>
      </c>
      <c r="AL42" s="87">
        <f>'DATA SISWA'!AM43</f>
        <v>0</v>
      </c>
      <c r="AM42" s="87">
        <f>'DATA SISWA'!AN43</f>
        <v>0</v>
      </c>
      <c r="AN42" s="87">
        <f>'DATA SISWA'!AO43</f>
        <v>0</v>
      </c>
    </row>
    <row r="43" spans="1:40" ht="50" x14ac:dyDescent="0.35">
      <c r="A43" s="71">
        <v>36</v>
      </c>
      <c r="B43" s="72">
        <f>'DATA SISWA'!D44</f>
        <v>0</v>
      </c>
      <c r="C43" s="87">
        <f>'DATA SISWA'!C44</f>
        <v>0</v>
      </c>
      <c r="D43" s="87" t="e">
        <f>'MAPEL 1'!R44</f>
        <v>#DIV/0!</v>
      </c>
      <c r="E43" s="87" t="str">
        <f>'D. MAPEL 1'!DH47</f>
        <v xml:space="preserve">0 menunjukkan pemahaman dalam </v>
      </c>
      <c r="F43" s="87" t="str">
        <f>'D. MAPEL 1'!DK47</f>
        <v xml:space="preserve">0 membutuhkan bimbingan dalam </v>
      </c>
      <c r="G43" s="87" t="e">
        <f>'MAPEL 2'!R44</f>
        <v>#DIV/0!</v>
      </c>
      <c r="H43" s="87" t="str">
        <f>'D. MAPEL 2'!DH47</f>
        <v xml:space="preserve">0 menunjukkan pemahaman dalam </v>
      </c>
      <c r="I43" s="87" t="str">
        <f>'D. MAPEL 2'!DK47</f>
        <v xml:space="preserve">0 membutuhkan bimbingan dalam </v>
      </c>
      <c r="J43" s="87" t="e">
        <f>'MAPEL 3'!R44</f>
        <v>#DIV/0!</v>
      </c>
      <c r="K43" s="87" t="str">
        <f>'D. MAPEL 3'!DH47</f>
        <v xml:space="preserve">0 menunjukkan pemahaman dalam </v>
      </c>
      <c r="L43" s="87" t="str">
        <f>'D. MAPEL 3'!DK47</f>
        <v xml:space="preserve">0 membutuhkan bimbingan dalam </v>
      </c>
      <c r="M43" s="87" t="e">
        <f>'MAPEL 4'!R44</f>
        <v>#DIV/0!</v>
      </c>
      <c r="N43" s="87" t="str">
        <f>'D. MAPEL 4'!DH47</f>
        <v xml:space="preserve">0 menunjukkan pemahaman dalam </v>
      </c>
      <c r="O43" s="87" t="str">
        <f>'D. MAPEL 4'!DK47</f>
        <v xml:space="preserve">0 membutuhkan bimbingan dalam </v>
      </c>
      <c r="P43" s="87" t="e">
        <f>'MAPEL 5'!R44</f>
        <v>#DIV/0!</v>
      </c>
      <c r="Q43" s="87" t="str">
        <f>'D. MAPEL 5'!DH47</f>
        <v xml:space="preserve">0 menunjukkan pemahaman dalam </v>
      </c>
      <c r="R43" s="87" t="str">
        <f>'D. MAPEL 5'!DK47</f>
        <v xml:space="preserve">0 membutuhkan bimbingan dalam </v>
      </c>
      <c r="S43" s="87" t="e">
        <f>'MAPEL 6'!R44</f>
        <v>#DIV/0!</v>
      </c>
      <c r="T43" s="87" t="str">
        <f>'D. MAPEL 6'!DH47</f>
        <v xml:space="preserve">0 menunjukkan pemahaman dalam </v>
      </c>
      <c r="U43" s="87" t="str">
        <f>'D. MAPEL 6'!DK47</f>
        <v xml:space="preserve">0 membutuhkan bimbingan dalam </v>
      </c>
      <c r="V43" s="87" t="e">
        <f>'MAPEL 7'!R44</f>
        <v>#DIV/0!</v>
      </c>
      <c r="W43" s="87" t="str">
        <f>'D. MAPEL 7'!DH47</f>
        <v xml:space="preserve">0 menunjukkan pemahaman dalam </v>
      </c>
      <c r="X43" s="87" t="str">
        <f>'D. MAPEL 7'!DK47</f>
        <v xml:space="preserve">0 membutuhkan bimbingan dalam </v>
      </c>
      <c r="Y43" s="87" t="e">
        <f>'MAPEL 8'!R44</f>
        <v>#DIV/0!</v>
      </c>
      <c r="Z43" s="87" t="str">
        <f>'D. MAPEL 8'!DH47</f>
        <v xml:space="preserve">0 menunjukkan pemahaman dalam </v>
      </c>
      <c r="AA43" s="87" t="str">
        <f>'D. MAPEL 8'!DK47</f>
        <v xml:space="preserve">0 membutuhkan bimbingan dalam </v>
      </c>
      <c r="AB43" s="87" t="e">
        <f>'MAPEL 9'!R44</f>
        <v>#DIV/0!</v>
      </c>
      <c r="AC43" s="87" t="str">
        <f>'D. MAPEL 9'!DH47</f>
        <v xml:space="preserve">0 menunjukkan pemahaman dalam </v>
      </c>
      <c r="AD43" s="87" t="str">
        <f>'D. MAPEL 9'!DK47</f>
        <v xml:space="preserve">0 membutuhkan bimbingan dalam </v>
      </c>
      <c r="AE43" s="87" t="e">
        <f>'MAPEL 10'!R44</f>
        <v>#DIV/0!</v>
      </c>
      <c r="AF43" s="87" t="str">
        <f>'D. MAPEL 10'!DH47</f>
        <v xml:space="preserve">0 menunjukkan pemahaman dalam </v>
      </c>
      <c r="AG43" s="87" t="str">
        <f>'D. MAPEL 10'!DK47</f>
        <v xml:space="preserve">0 membutuhkan bimbingan dalam </v>
      </c>
      <c r="AH43" s="87">
        <f>EKSTRAKURIKULER!D44</f>
        <v>0</v>
      </c>
      <c r="AI43" s="87">
        <f>EKSTRAKURIKULER!E44</f>
        <v>0</v>
      </c>
      <c r="AJ43" s="87">
        <f>EKSTRAKURIKULER!F44</f>
        <v>0</v>
      </c>
      <c r="AK43" s="87">
        <f>EKSTRAKURIKULER!G44</f>
        <v>0</v>
      </c>
      <c r="AL43" s="87">
        <f>'DATA SISWA'!AM44</f>
        <v>0</v>
      </c>
      <c r="AM43" s="87">
        <f>'DATA SISWA'!AN44</f>
        <v>0</v>
      </c>
      <c r="AN43" s="87">
        <f>'DATA SISWA'!AO44</f>
        <v>0</v>
      </c>
    </row>
    <row r="44" spans="1:40" ht="50" x14ac:dyDescent="0.35">
      <c r="A44" s="71">
        <v>37</v>
      </c>
      <c r="B44" s="72">
        <f>'DATA SISWA'!D45</f>
        <v>0</v>
      </c>
      <c r="C44" s="87">
        <f>'DATA SISWA'!C45</f>
        <v>0</v>
      </c>
      <c r="D44" s="87" t="e">
        <f>'MAPEL 1'!R45</f>
        <v>#DIV/0!</v>
      </c>
      <c r="E44" s="87" t="str">
        <f>'D. MAPEL 1'!DH48</f>
        <v xml:space="preserve">0 menunjukkan pemahaman dalam </v>
      </c>
      <c r="F44" s="87" t="str">
        <f>'D. MAPEL 1'!DK48</f>
        <v xml:space="preserve">0 membutuhkan bimbingan dalam </v>
      </c>
      <c r="G44" s="87" t="e">
        <f>'MAPEL 2'!R45</f>
        <v>#DIV/0!</v>
      </c>
      <c r="H44" s="87" t="str">
        <f>'D. MAPEL 2'!DH48</f>
        <v xml:space="preserve">0 menunjukkan pemahaman dalam </v>
      </c>
      <c r="I44" s="87" t="str">
        <f>'D. MAPEL 2'!DK48</f>
        <v xml:space="preserve">0 membutuhkan bimbingan dalam </v>
      </c>
      <c r="J44" s="87" t="e">
        <f>'MAPEL 3'!R45</f>
        <v>#DIV/0!</v>
      </c>
      <c r="K44" s="87" t="str">
        <f>'D. MAPEL 3'!DH48</f>
        <v xml:space="preserve">0 menunjukkan pemahaman dalam </v>
      </c>
      <c r="L44" s="87" t="str">
        <f>'D. MAPEL 3'!DK48</f>
        <v xml:space="preserve">0 membutuhkan bimbingan dalam </v>
      </c>
      <c r="M44" s="87" t="e">
        <f>'MAPEL 4'!R45</f>
        <v>#DIV/0!</v>
      </c>
      <c r="N44" s="87" t="str">
        <f>'D. MAPEL 4'!DH48</f>
        <v xml:space="preserve">0 menunjukkan pemahaman dalam </v>
      </c>
      <c r="O44" s="87" t="str">
        <f>'D. MAPEL 4'!DK48</f>
        <v xml:space="preserve">0 membutuhkan bimbingan dalam </v>
      </c>
      <c r="P44" s="87" t="e">
        <f>'MAPEL 5'!R45</f>
        <v>#DIV/0!</v>
      </c>
      <c r="Q44" s="87" t="str">
        <f>'D. MAPEL 5'!DH48</f>
        <v xml:space="preserve">0 menunjukkan pemahaman dalam </v>
      </c>
      <c r="R44" s="87" t="str">
        <f>'D. MAPEL 5'!DK48</f>
        <v xml:space="preserve">0 membutuhkan bimbingan dalam </v>
      </c>
      <c r="S44" s="87" t="e">
        <f>'MAPEL 6'!R45</f>
        <v>#DIV/0!</v>
      </c>
      <c r="T44" s="87" t="str">
        <f>'D. MAPEL 6'!DH48</f>
        <v xml:space="preserve">0 menunjukkan pemahaman dalam </v>
      </c>
      <c r="U44" s="87" t="str">
        <f>'D. MAPEL 6'!DK48</f>
        <v xml:space="preserve">0 membutuhkan bimbingan dalam </v>
      </c>
      <c r="V44" s="87" t="e">
        <f>'MAPEL 7'!R45</f>
        <v>#DIV/0!</v>
      </c>
      <c r="W44" s="87" t="str">
        <f>'D. MAPEL 7'!DH48</f>
        <v xml:space="preserve">0 menunjukkan pemahaman dalam </v>
      </c>
      <c r="X44" s="87" t="str">
        <f>'D. MAPEL 7'!DK48</f>
        <v xml:space="preserve">0 membutuhkan bimbingan dalam </v>
      </c>
      <c r="Y44" s="87" t="e">
        <f>'MAPEL 8'!R45</f>
        <v>#DIV/0!</v>
      </c>
      <c r="Z44" s="87" t="str">
        <f>'D. MAPEL 8'!DH48</f>
        <v xml:space="preserve">0 menunjukkan pemahaman dalam </v>
      </c>
      <c r="AA44" s="87" t="str">
        <f>'D. MAPEL 8'!DK48</f>
        <v xml:space="preserve">0 membutuhkan bimbingan dalam </v>
      </c>
      <c r="AB44" s="87" t="e">
        <f>'MAPEL 9'!R45</f>
        <v>#DIV/0!</v>
      </c>
      <c r="AC44" s="87" t="str">
        <f>'D. MAPEL 9'!DH48</f>
        <v xml:space="preserve">0 menunjukkan pemahaman dalam </v>
      </c>
      <c r="AD44" s="87" t="str">
        <f>'D. MAPEL 9'!DK48</f>
        <v xml:space="preserve">0 membutuhkan bimbingan dalam </v>
      </c>
      <c r="AE44" s="87" t="e">
        <f>'MAPEL 10'!R45</f>
        <v>#DIV/0!</v>
      </c>
      <c r="AF44" s="87" t="str">
        <f>'D. MAPEL 10'!DH48</f>
        <v xml:space="preserve">0 menunjukkan pemahaman dalam </v>
      </c>
      <c r="AG44" s="87" t="str">
        <f>'D. MAPEL 10'!DK48</f>
        <v xml:space="preserve">0 membutuhkan bimbingan dalam </v>
      </c>
      <c r="AH44" s="87">
        <f>EKSTRAKURIKULER!D45</f>
        <v>0</v>
      </c>
      <c r="AI44" s="87">
        <f>EKSTRAKURIKULER!E45</f>
        <v>0</v>
      </c>
      <c r="AJ44" s="87">
        <f>EKSTRAKURIKULER!F45</f>
        <v>0</v>
      </c>
      <c r="AK44" s="87">
        <f>EKSTRAKURIKULER!G45</f>
        <v>0</v>
      </c>
      <c r="AL44" s="87">
        <f>'DATA SISWA'!AM45</f>
        <v>0</v>
      </c>
      <c r="AM44" s="87">
        <f>'DATA SISWA'!AN45</f>
        <v>0</v>
      </c>
      <c r="AN44" s="87">
        <f>'DATA SISWA'!AO45</f>
        <v>0</v>
      </c>
    </row>
    <row r="45" spans="1:40" ht="50" x14ac:dyDescent="0.35">
      <c r="A45" s="71">
        <v>38</v>
      </c>
      <c r="B45" s="72">
        <f>'DATA SISWA'!D46</f>
        <v>0</v>
      </c>
      <c r="C45" s="87">
        <f>'DATA SISWA'!C46</f>
        <v>0</v>
      </c>
      <c r="D45" s="87" t="e">
        <f>'MAPEL 1'!R46</f>
        <v>#DIV/0!</v>
      </c>
      <c r="E45" s="87" t="str">
        <f>'D. MAPEL 1'!DH49</f>
        <v xml:space="preserve">0 menunjukkan pemahaman dalam </v>
      </c>
      <c r="F45" s="87" t="str">
        <f>'D. MAPEL 1'!DK49</f>
        <v xml:space="preserve">0 membutuhkan bimbingan dalam </v>
      </c>
      <c r="G45" s="87" t="e">
        <f>'MAPEL 2'!R46</f>
        <v>#DIV/0!</v>
      </c>
      <c r="H45" s="87" t="str">
        <f>'D. MAPEL 2'!DH49</f>
        <v xml:space="preserve">0 menunjukkan pemahaman dalam </v>
      </c>
      <c r="I45" s="87" t="str">
        <f>'D. MAPEL 2'!DK49</f>
        <v xml:space="preserve">0 membutuhkan bimbingan dalam </v>
      </c>
      <c r="J45" s="87" t="e">
        <f>'MAPEL 3'!R46</f>
        <v>#DIV/0!</v>
      </c>
      <c r="K45" s="87" t="str">
        <f>'D. MAPEL 3'!DH49</f>
        <v xml:space="preserve">0 menunjukkan pemahaman dalam </v>
      </c>
      <c r="L45" s="87" t="str">
        <f>'D. MAPEL 3'!DK49</f>
        <v xml:space="preserve">0 membutuhkan bimbingan dalam </v>
      </c>
      <c r="M45" s="87" t="e">
        <f>'MAPEL 4'!R46</f>
        <v>#DIV/0!</v>
      </c>
      <c r="N45" s="87" t="str">
        <f>'D. MAPEL 4'!DH49</f>
        <v xml:space="preserve">0 menunjukkan pemahaman dalam </v>
      </c>
      <c r="O45" s="87" t="str">
        <f>'D. MAPEL 4'!DK49</f>
        <v xml:space="preserve">0 membutuhkan bimbingan dalam </v>
      </c>
      <c r="P45" s="87" t="e">
        <f>'MAPEL 5'!R46</f>
        <v>#DIV/0!</v>
      </c>
      <c r="Q45" s="87" t="str">
        <f>'D. MAPEL 5'!DH49</f>
        <v xml:space="preserve">0 menunjukkan pemahaman dalam </v>
      </c>
      <c r="R45" s="87" t="str">
        <f>'D. MAPEL 5'!DK49</f>
        <v xml:space="preserve">0 membutuhkan bimbingan dalam </v>
      </c>
      <c r="S45" s="87" t="e">
        <f>'MAPEL 6'!R46</f>
        <v>#DIV/0!</v>
      </c>
      <c r="T45" s="87" t="str">
        <f>'D. MAPEL 6'!DH49</f>
        <v xml:space="preserve">0 menunjukkan pemahaman dalam </v>
      </c>
      <c r="U45" s="87" t="str">
        <f>'D. MAPEL 6'!DK49</f>
        <v xml:space="preserve">0 membutuhkan bimbingan dalam </v>
      </c>
      <c r="V45" s="87" t="e">
        <f>'MAPEL 7'!R46</f>
        <v>#DIV/0!</v>
      </c>
      <c r="W45" s="87" t="str">
        <f>'D. MAPEL 7'!DH49</f>
        <v xml:space="preserve">0 menunjukkan pemahaman dalam </v>
      </c>
      <c r="X45" s="87" t="str">
        <f>'D. MAPEL 7'!DK49</f>
        <v xml:space="preserve">0 membutuhkan bimbingan dalam </v>
      </c>
      <c r="Y45" s="87" t="e">
        <f>'MAPEL 8'!R46</f>
        <v>#DIV/0!</v>
      </c>
      <c r="Z45" s="87" t="str">
        <f>'D. MAPEL 8'!DH49</f>
        <v xml:space="preserve">0 menunjukkan pemahaman dalam </v>
      </c>
      <c r="AA45" s="87" t="str">
        <f>'D. MAPEL 8'!DK49</f>
        <v xml:space="preserve">0 membutuhkan bimbingan dalam </v>
      </c>
      <c r="AB45" s="87" t="e">
        <f>'MAPEL 9'!R46</f>
        <v>#DIV/0!</v>
      </c>
      <c r="AC45" s="87" t="str">
        <f>'D. MAPEL 9'!DH49</f>
        <v xml:space="preserve">0 menunjukkan pemahaman dalam </v>
      </c>
      <c r="AD45" s="87" t="str">
        <f>'D. MAPEL 9'!DK49</f>
        <v xml:space="preserve">0 membutuhkan bimbingan dalam </v>
      </c>
      <c r="AE45" s="87" t="e">
        <f>'MAPEL 10'!R46</f>
        <v>#DIV/0!</v>
      </c>
      <c r="AF45" s="87" t="str">
        <f>'D. MAPEL 10'!DH49</f>
        <v xml:space="preserve">0 menunjukkan pemahaman dalam </v>
      </c>
      <c r="AG45" s="87" t="str">
        <f>'D. MAPEL 10'!DK49</f>
        <v xml:space="preserve">0 membutuhkan bimbingan dalam </v>
      </c>
      <c r="AH45" s="87">
        <f>EKSTRAKURIKULER!D46</f>
        <v>0</v>
      </c>
      <c r="AI45" s="87">
        <f>EKSTRAKURIKULER!E46</f>
        <v>0</v>
      </c>
      <c r="AJ45" s="87">
        <f>EKSTRAKURIKULER!F46</f>
        <v>0</v>
      </c>
      <c r="AK45" s="87">
        <f>EKSTRAKURIKULER!G46</f>
        <v>0</v>
      </c>
      <c r="AL45" s="87">
        <f>'DATA SISWA'!AM46</f>
        <v>0</v>
      </c>
      <c r="AM45" s="87">
        <f>'DATA SISWA'!AN46</f>
        <v>0</v>
      </c>
      <c r="AN45" s="87">
        <f>'DATA SISWA'!AO46</f>
        <v>0</v>
      </c>
    </row>
    <row r="46" spans="1:40" ht="50" x14ac:dyDescent="0.35">
      <c r="A46" s="71">
        <v>39</v>
      </c>
      <c r="B46" s="72">
        <f>'DATA SISWA'!D47</f>
        <v>0</v>
      </c>
      <c r="C46" s="87">
        <f>'DATA SISWA'!C47</f>
        <v>0</v>
      </c>
      <c r="D46" s="87" t="e">
        <f>'MAPEL 1'!R47</f>
        <v>#DIV/0!</v>
      </c>
      <c r="E46" s="87" t="str">
        <f>'D. MAPEL 1'!DH50</f>
        <v xml:space="preserve">0 menunjukkan pemahaman dalam </v>
      </c>
      <c r="F46" s="87" t="str">
        <f>'D. MAPEL 1'!DK50</f>
        <v xml:space="preserve">0 membutuhkan bimbingan dalam </v>
      </c>
      <c r="G46" s="87" t="e">
        <f>'MAPEL 2'!R47</f>
        <v>#DIV/0!</v>
      </c>
      <c r="H46" s="87" t="str">
        <f>'D. MAPEL 2'!DH50</f>
        <v xml:space="preserve">0 menunjukkan pemahaman dalam </v>
      </c>
      <c r="I46" s="87" t="str">
        <f>'D. MAPEL 2'!DK50</f>
        <v xml:space="preserve">0 membutuhkan bimbingan dalam </v>
      </c>
      <c r="J46" s="87" t="e">
        <f>'MAPEL 3'!R47</f>
        <v>#DIV/0!</v>
      </c>
      <c r="K46" s="87" t="str">
        <f>'D. MAPEL 3'!DH50</f>
        <v xml:space="preserve">0 menunjukkan pemahaman dalam </v>
      </c>
      <c r="L46" s="87" t="str">
        <f>'D. MAPEL 3'!DK50</f>
        <v xml:space="preserve">0 membutuhkan bimbingan dalam </v>
      </c>
      <c r="M46" s="87" t="e">
        <f>'MAPEL 4'!R47</f>
        <v>#DIV/0!</v>
      </c>
      <c r="N46" s="87" t="str">
        <f>'D. MAPEL 4'!DH50</f>
        <v xml:space="preserve">0 menunjukkan pemahaman dalam </v>
      </c>
      <c r="O46" s="87" t="str">
        <f>'D. MAPEL 4'!DK50</f>
        <v xml:space="preserve">0 membutuhkan bimbingan dalam </v>
      </c>
      <c r="P46" s="87" t="e">
        <f>'MAPEL 5'!R47</f>
        <v>#DIV/0!</v>
      </c>
      <c r="Q46" s="87" t="str">
        <f>'D. MAPEL 5'!DH50</f>
        <v xml:space="preserve">0 menunjukkan pemahaman dalam </v>
      </c>
      <c r="R46" s="87" t="str">
        <f>'D. MAPEL 5'!DK50</f>
        <v xml:space="preserve">0 membutuhkan bimbingan dalam </v>
      </c>
      <c r="S46" s="87" t="e">
        <f>'MAPEL 6'!R47</f>
        <v>#DIV/0!</v>
      </c>
      <c r="T46" s="87" t="str">
        <f>'D. MAPEL 6'!DH50</f>
        <v xml:space="preserve">0 menunjukkan pemahaman dalam </v>
      </c>
      <c r="U46" s="87" t="str">
        <f>'D. MAPEL 6'!DK50</f>
        <v xml:space="preserve">0 membutuhkan bimbingan dalam </v>
      </c>
      <c r="V46" s="87" t="e">
        <f>'MAPEL 7'!R47</f>
        <v>#DIV/0!</v>
      </c>
      <c r="W46" s="87" t="str">
        <f>'D. MAPEL 7'!DH50</f>
        <v xml:space="preserve">0 menunjukkan pemahaman dalam </v>
      </c>
      <c r="X46" s="87" t="str">
        <f>'D. MAPEL 7'!DK50</f>
        <v xml:space="preserve">0 membutuhkan bimbingan dalam </v>
      </c>
      <c r="Y46" s="87" t="e">
        <f>'MAPEL 8'!R47</f>
        <v>#DIV/0!</v>
      </c>
      <c r="Z46" s="87" t="str">
        <f>'D. MAPEL 8'!DH50</f>
        <v xml:space="preserve">0 menunjukkan pemahaman dalam </v>
      </c>
      <c r="AA46" s="87" t="str">
        <f>'D. MAPEL 8'!DK50</f>
        <v xml:space="preserve">0 membutuhkan bimbingan dalam </v>
      </c>
      <c r="AB46" s="87" t="e">
        <f>'MAPEL 9'!R47</f>
        <v>#DIV/0!</v>
      </c>
      <c r="AC46" s="87" t="str">
        <f>'D. MAPEL 9'!DH50</f>
        <v xml:space="preserve">0 menunjukkan pemahaman dalam </v>
      </c>
      <c r="AD46" s="87" t="str">
        <f>'D. MAPEL 9'!DK50</f>
        <v xml:space="preserve">0 membutuhkan bimbingan dalam </v>
      </c>
      <c r="AE46" s="87" t="e">
        <f>'MAPEL 10'!R47</f>
        <v>#DIV/0!</v>
      </c>
      <c r="AF46" s="87" t="str">
        <f>'D. MAPEL 10'!DH50</f>
        <v xml:space="preserve">0 menunjukkan pemahaman dalam </v>
      </c>
      <c r="AG46" s="87" t="str">
        <f>'D. MAPEL 10'!DK50</f>
        <v xml:space="preserve">0 membutuhkan bimbingan dalam </v>
      </c>
      <c r="AH46" s="87">
        <f>EKSTRAKURIKULER!D47</f>
        <v>0</v>
      </c>
      <c r="AI46" s="87">
        <f>EKSTRAKURIKULER!E47</f>
        <v>0</v>
      </c>
      <c r="AJ46" s="87">
        <f>EKSTRAKURIKULER!F47</f>
        <v>0</v>
      </c>
      <c r="AK46" s="87">
        <f>EKSTRAKURIKULER!G47</f>
        <v>0</v>
      </c>
      <c r="AL46" s="87">
        <f>'DATA SISWA'!AM47</f>
        <v>0</v>
      </c>
      <c r="AM46" s="87">
        <f>'DATA SISWA'!AN47</f>
        <v>0</v>
      </c>
      <c r="AN46" s="87">
        <f>'DATA SISWA'!AO47</f>
        <v>0</v>
      </c>
    </row>
    <row r="47" spans="1:40" ht="50" x14ac:dyDescent="0.35">
      <c r="A47" s="71">
        <v>40</v>
      </c>
      <c r="B47" s="72">
        <f>'DATA SISWA'!D48</f>
        <v>0</v>
      </c>
      <c r="C47" s="87">
        <f>'DATA SISWA'!C48</f>
        <v>0</v>
      </c>
      <c r="D47" s="87" t="e">
        <f>'MAPEL 1'!R48</f>
        <v>#DIV/0!</v>
      </c>
      <c r="E47" s="87" t="str">
        <f>'D. MAPEL 1'!DH51</f>
        <v xml:space="preserve">0 menunjukkan pemahaman dalam </v>
      </c>
      <c r="F47" s="87" t="str">
        <f>'D. MAPEL 1'!DK51</f>
        <v xml:space="preserve">0 membutuhkan bimbingan dalam </v>
      </c>
      <c r="G47" s="87" t="e">
        <f>'MAPEL 2'!R48</f>
        <v>#DIV/0!</v>
      </c>
      <c r="H47" s="87" t="str">
        <f>'D. MAPEL 2'!DH51</f>
        <v xml:space="preserve">0 menunjukkan pemahaman dalam </v>
      </c>
      <c r="I47" s="87" t="str">
        <f>'D. MAPEL 2'!DK51</f>
        <v xml:space="preserve">0 membutuhkan bimbingan dalam </v>
      </c>
      <c r="J47" s="87" t="e">
        <f>'MAPEL 3'!R48</f>
        <v>#DIV/0!</v>
      </c>
      <c r="K47" s="87" t="str">
        <f>'D. MAPEL 3'!DH51</f>
        <v xml:space="preserve">0 menunjukkan pemahaman dalam </v>
      </c>
      <c r="L47" s="87" t="str">
        <f>'D. MAPEL 3'!DK51</f>
        <v xml:space="preserve">0 membutuhkan bimbingan dalam </v>
      </c>
      <c r="M47" s="87" t="e">
        <f>'MAPEL 4'!R48</f>
        <v>#DIV/0!</v>
      </c>
      <c r="N47" s="87" t="str">
        <f>'D. MAPEL 4'!DH51</f>
        <v xml:space="preserve">0 menunjukkan pemahaman dalam </v>
      </c>
      <c r="O47" s="87" t="str">
        <f>'D. MAPEL 4'!DK51</f>
        <v xml:space="preserve">0 membutuhkan bimbingan dalam </v>
      </c>
      <c r="P47" s="87" t="e">
        <f>'MAPEL 5'!R48</f>
        <v>#DIV/0!</v>
      </c>
      <c r="Q47" s="87" t="str">
        <f>'D. MAPEL 5'!DH51</f>
        <v xml:space="preserve">0 menunjukkan pemahaman dalam </v>
      </c>
      <c r="R47" s="87" t="str">
        <f>'D. MAPEL 5'!DK51</f>
        <v xml:space="preserve">0 membutuhkan bimbingan dalam </v>
      </c>
      <c r="S47" s="87" t="e">
        <f>'MAPEL 6'!R48</f>
        <v>#DIV/0!</v>
      </c>
      <c r="T47" s="87" t="str">
        <f>'D. MAPEL 6'!DH51</f>
        <v xml:space="preserve">0 menunjukkan pemahaman dalam </v>
      </c>
      <c r="U47" s="87" t="str">
        <f>'D. MAPEL 6'!DK51</f>
        <v xml:space="preserve">0 membutuhkan bimbingan dalam </v>
      </c>
      <c r="V47" s="87" t="e">
        <f>'MAPEL 7'!R48</f>
        <v>#DIV/0!</v>
      </c>
      <c r="W47" s="87" t="str">
        <f>'D. MAPEL 7'!DH51</f>
        <v xml:space="preserve">0 menunjukkan pemahaman dalam </v>
      </c>
      <c r="X47" s="87" t="str">
        <f>'D. MAPEL 7'!DK51</f>
        <v xml:space="preserve">0 membutuhkan bimbingan dalam </v>
      </c>
      <c r="Y47" s="87" t="e">
        <f>'MAPEL 8'!R48</f>
        <v>#DIV/0!</v>
      </c>
      <c r="Z47" s="87" t="str">
        <f>'D. MAPEL 8'!DH51</f>
        <v xml:space="preserve">0 menunjukkan pemahaman dalam </v>
      </c>
      <c r="AA47" s="87" t="str">
        <f>'D. MAPEL 8'!DK51</f>
        <v xml:space="preserve">0 membutuhkan bimbingan dalam </v>
      </c>
      <c r="AB47" s="87" t="e">
        <f>'MAPEL 9'!R48</f>
        <v>#DIV/0!</v>
      </c>
      <c r="AC47" s="87" t="str">
        <f>'D. MAPEL 9'!DH51</f>
        <v xml:space="preserve">0 menunjukkan pemahaman dalam </v>
      </c>
      <c r="AD47" s="87" t="str">
        <f>'D. MAPEL 9'!DK51</f>
        <v xml:space="preserve">0 membutuhkan bimbingan dalam </v>
      </c>
      <c r="AE47" s="87" t="e">
        <f>'MAPEL 10'!R48</f>
        <v>#DIV/0!</v>
      </c>
      <c r="AF47" s="87" t="str">
        <f>'D. MAPEL 10'!DH51</f>
        <v xml:space="preserve">0 menunjukkan pemahaman dalam </v>
      </c>
      <c r="AG47" s="87" t="str">
        <f>'D. MAPEL 10'!DK51</f>
        <v xml:space="preserve">0 membutuhkan bimbingan dalam </v>
      </c>
      <c r="AH47" s="87">
        <f>EKSTRAKURIKULER!D48</f>
        <v>0</v>
      </c>
      <c r="AI47" s="87">
        <f>EKSTRAKURIKULER!E48</f>
        <v>0</v>
      </c>
      <c r="AJ47" s="87">
        <f>EKSTRAKURIKULER!F48</f>
        <v>0</v>
      </c>
      <c r="AK47" s="87">
        <f>EKSTRAKURIKULER!G48</f>
        <v>0</v>
      </c>
      <c r="AL47" s="87">
        <f>'DATA SISWA'!AM48</f>
        <v>0</v>
      </c>
      <c r="AM47" s="87">
        <f>'DATA SISWA'!AN48</f>
        <v>0</v>
      </c>
      <c r="AN47" s="87">
        <f>'DATA SISWA'!AO48</f>
        <v>0</v>
      </c>
    </row>
  </sheetData>
  <mergeCells count="10">
    <mergeCell ref="D5:F5"/>
    <mergeCell ref="G5:I5"/>
    <mergeCell ref="Y5:AA5"/>
    <mergeCell ref="AB5:AD5"/>
    <mergeCell ref="AE5:AG5"/>
    <mergeCell ref="J5:L5"/>
    <mergeCell ref="M5:O5"/>
    <mergeCell ref="P5:R5"/>
    <mergeCell ref="S5:U5"/>
    <mergeCell ref="V5:X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F519-2CAD-4076-8786-E41EF9AFE7DC}">
  <dimension ref="B1:G91"/>
  <sheetViews>
    <sheetView workbookViewId="0">
      <selection activeCell="I11" sqref="I11"/>
    </sheetView>
  </sheetViews>
  <sheetFormatPr defaultRowHeight="14.5" x14ac:dyDescent="0.35"/>
  <cols>
    <col min="4" max="4" width="24.81640625" customWidth="1"/>
    <col min="5" max="5" width="18.7265625" customWidth="1"/>
    <col min="6" max="6" width="36.453125" customWidth="1"/>
  </cols>
  <sheetData>
    <row r="1" spans="2:7" x14ac:dyDescent="0.35">
      <c r="B1" s="53"/>
      <c r="C1" s="53"/>
      <c r="D1" s="53"/>
      <c r="E1" s="53"/>
      <c r="F1" s="53"/>
      <c r="G1" s="53"/>
    </row>
    <row r="2" spans="2:7" ht="18" x14ac:dyDescent="0.4">
      <c r="B2" s="178" t="s">
        <v>106</v>
      </c>
      <c r="C2" s="178"/>
      <c r="D2" s="178"/>
      <c r="E2" s="178"/>
      <c r="F2" s="178"/>
      <c r="G2" s="53"/>
    </row>
    <row r="3" spans="2:7" ht="18" x14ac:dyDescent="0.4">
      <c r="B3" s="54"/>
      <c r="C3" s="54"/>
      <c r="D3" s="54"/>
      <c r="E3" s="54"/>
      <c r="F3" s="54"/>
      <c r="G3" s="53"/>
    </row>
    <row r="4" spans="2:7" x14ac:dyDescent="0.35">
      <c r="B4" s="55"/>
      <c r="C4" s="55"/>
      <c r="D4" s="55"/>
      <c r="E4" s="55"/>
      <c r="F4" s="55"/>
      <c r="G4" s="53"/>
    </row>
    <row r="5" spans="2:7" x14ac:dyDescent="0.35">
      <c r="B5" s="56" t="s">
        <v>107</v>
      </c>
      <c r="C5" s="55"/>
      <c r="D5" s="55"/>
      <c r="E5" s="55"/>
      <c r="F5" s="55"/>
      <c r="G5" s="53"/>
    </row>
    <row r="6" spans="2:7" x14ac:dyDescent="0.35">
      <c r="B6" s="55"/>
      <c r="C6" s="55"/>
      <c r="D6" s="55"/>
      <c r="E6" s="55"/>
      <c r="F6" s="55"/>
      <c r="G6" s="53"/>
    </row>
    <row r="7" spans="2:7" ht="46.5" customHeight="1" x14ac:dyDescent="0.35">
      <c r="B7" s="182" t="s">
        <v>108</v>
      </c>
      <c r="C7" s="182"/>
      <c r="D7" s="57" t="s">
        <v>109</v>
      </c>
      <c r="E7" s="57" t="s">
        <v>110</v>
      </c>
      <c r="F7" s="57" t="s">
        <v>111</v>
      </c>
      <c r="G7" s="53"/>
    </row>
    <row r="8" spans="2:7" x14ac:dyDescent="0.35">
      <c r="B8" s="180"/>
      <c r="C8" s="181"/>
      <c r="D8" s="58"/>
      <c r="E8" s="58"/>
      <c r="F8" s="58"/>
      <c r="G8" s="53"/>
    </row>
    <row r="9" spans="2:7" x14ac:dyDescent="0.35">
      <c r="B9" s="174"/>
      <c r="C9" s="175"/>
      <c r="D9" s="59"/>
      <c r="E9" s="59"/>
      <c r="F9" s="59" t="s">
        <v>112</v>
      </c>
      <c r="G9" s="53"/>
    </row>
    <row r="10" spans="2:7" x14ac:dyDescent="0.35">
      <c r="B10" s="174"/>
      <c r="C10" s="175"/>
      <c r="D10" s="59"/>
      <c r="E10" s="59"/>
      <c r="F10" s="59" t="s">
        <v>87</v>
      </c>
      <c r="G10" s="53"/>
    </row>
    <row r="11" spans="2:7" x14ac:dyDescent="0.35">
      <c r="B11" s="174"/>
      <c r="C11" s="175"/>
      <c r="D11" s="59"/>
      <c r="E11" s="59"/>
      <c r="F11" s="59"/>
      <c r="G11" s="53"/>
    </row>
    <row r="12" spans="2:7" x14ac:dyDescent="0.35">
      <c r="B12" s="174"/>
      <c r="C12" s="175"/>
      <c r="D12" s="59"/>
      <c r="E12" s="59"/>
      <c r="F12" s="59" t="s">
        <v>113</v>
      </c>
      <c r="G12" s="53"/>
    </row>
    <row r="13" spans="2:7" x14ac:dyDescent="0.35">
      <c r="B13" s="174"/>
      <c r="C13" s="175"/>
      <c r="D13" s="59"/>
      <c r="E13" s="59"/>
      <c r="F13" s="59" t="s">
        <v>114</v>
      </c>
      <c r="G13" s="53"/>
    </row>
    <row r="14" spans="2:7" x14ac:dyDescent="0.35">
      <c r="B14" s="174"/>
      <c r="C14" s="175"/>
      <c r="D14" s="59"/>
      <c r="E14" s="59"/>
      <c r="F14" s="59"/>
      <c r="G14" s="53"/>
    </row>
    <row r="15" spans="2:7" x14ac:dyDescent="0.35">
      <c r="B15" s="174"/>
      <c r="C15" s="175"/>
      <c r="D15" s="59"/>
      <c r="E15" s="59"/>
      <c r="F15" s="59" t="s">
        <v>115</v>
      </c>
      <c r="G15" s="53"/>
    </row>
    <row r="16" spans="2:7" x14ac:dyDescent="0.35">
      <c r="B16" s="174"/>
      <c r="C16" s="175"/>
      <c r="D16" s="59"/>
      <c r="E16" s="59"/>
      <c r="F16" s="59"/>
      <c r="G16" s="53"/>
    </row>
    <row r="17" spans="2:7" x14ac:dyDescent="0.35">
      <c r="B17" s="174"/>
      <c r="C17" s="175"/>
      <c r="D17" s="59"/>
      <c r="E17" s="59"/>
      <c r="F17" s="59" t="s">
        <v>113</v>
      </c>
      <c r="G17" s="53"/>
    </row>
    <row r="18" spans="2:7" x14ac:dyDescent="0.35">
      <c r="B18" s="176"/>
      <c r="C18" s="177"/>
      <c r="D18" s="60"/>
      <c r="E18" s="60"/>
      <c r="F18" s="60"/>
      <c r="G18" s="53"/>
    </row>
    <row r="19" spans="2:7" x14ac:dyDescent="0.35">
      <c r="B19" s="180"/>
      <c r="C19" s="181"/>
      <c r="D19" s="58"/>
      <c r="E19" s="58"/>
      <c r="F19" s="58"/>
      <c r="G19" s="53"/>
    </row>
    <row r="20" spans="2:7" x14ac:dyDescent="0.35">
      <c r="B20" s="174"/>
      <c r="C20" s="175"/>
      <c r="D20" s="59"/>
      <c r="E20" s="59"/>
      <c r="F20" s="59" t="s">
        <v>112</v>
      </c>
      <c r="G20" s="53"/>
    </row>
    <row r="21" spans="2:7" x14ac:dyDescent="0.35">
      <c r="B21" s="174"/>
      <c r="C21" s="175"/>
      <c r="D21" s="59"/>
      <c r="E21" s="59"/>
      <c r="F21" s="59" t="s">
        <v>87</v>
      </c>
      <c r="G21" s="53"/>
    </row>
    <row r="22" spans="2:7" x14ac:dyDescent="0.35">
      <c r="B22" s="174"/>
      <c r="C22" s="175"/>
      <c r="D22" s="59"/>
      <c r="E22" s="59"/>
      <c r="F22" s="59"/>
      <c r="G22" s="53"/>
    </row>
    <row r="23" spans="2:7" x14ac:dyDescent="0.35">
      <c r="B23" s="174"/>
      <c r="C23" s="175"/>
      <c r="D23" s="59"/>
      <c r="E23" s="59"/>
      <c r="F23" s="59" t="s">
        <v>113</v>
      </c>
      <c r="G23" s="53"/>
    </row>
    <row r="24" spans="2:7" x14ac:dyDescent="0.35">
      <c r="B24" s="174"/>
      <c r="C24" s="175"/>
      <c r="D24" s="59"/>
      <c r="E24" s="59"/>
      <c r="F24" s="59" t="s">
        <v>114</v>
      </c>
      <c r="G24" s="53"/>
    </row>
    <row r="25" spans="2:7" x14ac:dyDescent="0.35">
      <c r="B25" s="174"/>
      <c r="C25" s="175"/>
      <c r="D25" s="59"/>
      <c r="E25" s="59"/>
      <c r="F25" s="59"/>
      <c r="G25" s="53"/>
    </row>
    <row r="26" spans="2:7" x14ac:dyDescent="0.35">
      <c r="B26" s="174"/>
      <c r="C26" s="175"/>
      <c r="D26" s="59"/>
      <c r="E26" s="59"/>
      <c r="F26" s="59" t="s">
        <v>115</v>
      </c>
      <c r="G26" s="53"/>
    </row>
    <row r="27" spans="2:7" x14ac:dyDescent="0.35">
      <c r="B27" s="174"/>
      <c r="C27" s="175"/>
      <c r="D27" s="59"/>
      <c r="E27" s="59"/>
      <c r="F27" s="59"/>
      <c r="G27" s="53"/>
    </row>
    <row r="28" spans="2:7" x14ac:dyDescent="0.35">
      <c r="B28" s="174"/>
      <c r="C28" s="175"/>
      <c r="D28" s="59"/>
      <c r="E28" s="59"/>
      <c r="F28" s="59" t="s">
        <v>113</v>
      </c>
      <c r="G28" s="53"/>
    </row>
    <row r="29" spans="2:7" x14ac:dyDescent="0.35">
      <c r="B29" s="176"/>
      <c r="C29" s="177"/>
      <c r="D29" s="60"/>
      <c r="E29" s="60"/>
      <c r="F29" s="60"/>
      <c r="G29" s="53"/>
    </row>
    <row r="30" spans="2:7" x14ac:dyDescent="0.35">
      <c r="B30" s="180"/>
      <c r="C30" s="181"/>
      <c r="D30" s="58"/>
      <c r="E30" s="58"/>
      <c r="F30" s="58"/>
      <c r="G30" s="53"/>
    </row>
    <row r="31" spans="2:7" x14ac:dyDescent="0.35">
      <c r="B31" s="174"/>
      <c r="C31" s="175"/>
      <c r="D31" s="59"/>
      <c r="E31" s="59"/>
      <c r="F31" s="59" t="s">
        <v>112</v>
      </c>
      <c r="G31" s="53"/>
    </row>
    <row r="32" spans="2:7" x14ac:dyDescent="0.35">
      <c r="B32" s="174"/>
      <c r="C32" s="175"/>
      <c r="D32" s="59"/>
      <c r="E32" s="59"/>
      <c r="F32" s="59" t="s">
        <v>87</v>
      </c>
      <c r="G32" s="53"/>
    </row>
    <row r="33" spans="2:7" x14ac:dyDescent="0.35">
      <c r="B33" s="174"/>
      <c r="C33" s="175"/>
      <c r="D33" s="59"/>
      <c r="E33" s="59"/>
      <c r="F33" s="59"/>
      <c r="G33" s="53"/>
    </row>
    <row r="34" spans="2:7" x14ac:dyDescent="0.35">
      <c r="B34" s="174"/>
      <c r="C34" s="175"/>
      <c r="D34" s="59"/>
      <c r="E34" s="59"/>
      <c r="F34" s="59" t="s">
        <v>113</v>
      </c>
      <c r="G34" s="53"/>
    </row>
    <row r="35" spans="2:7" x14ac:dyDescent="0.35">
      <c r="B35" s="174"/>
      <c r="C35" s="175"/>
      <c r="D35" s="59"/>
      <c r="E35" s="59"/>
      <c r="F35" s="59" t="s">
        <v>114</v>
      </c>
      <c r="G35" s="53"/>
    </row>
    <row r="36" spans="2:7" x14ac:dyDescent="0.35">
      <c r="B36" s="174"/>
      <c r="C36" s="175"/>
      <c r="D36" s="59"/>
      <c r="E36" s="59"/>
      <c r="F36" s="59"/>
      <c r="G36" s="53"/>
    </row>
    <row r="37" spans="2:7" x14ac:dyDescent="0.35">
      <c r="B37" s="174"/>
      <c r="C37" s="175"/>
      <c r="D37" s="59"/>
      <c r="E37" s="59"/>
      <c r="F37" s="59" t="s">
        <v>115</v>
      </c>
      <c r="G37" s="53"/>
    </row>
    <row r="38" spans="2:7" x14ac:dyDescent="0.35">
      <c r="B38" s="174"/>
      <c r="C38" s="175"/>
      <c r="D38" s="59"/>
      <c r="E38" s="59"/>
      <c r="F38" s="59"/>
      <c r="G38" s="53"/>
    </row>
    <row r="39" spans="2:7" x14ac:dyDescent="0.35">
      <c r="B39" s="174"/>
      <c r="C39" s="175"/>
      <c r="D39" s="59"/>
      <c r="E39" s="59"/>
      <c r="F39" s="59" t="s">
        <v>113</v>
      </c>
      <c r="G39" s="53"/>
    </row>
    <row r="40" spans="2:7" x14ac:dyDescent="0.35">
      <c r="B40" s="176"/>
      <c r="C40" s="177"/>
      <c r="D40" s="60"/>
      <c r="E40" s="60"/>
      <c r="F40" s="60"/>
      <c r="G40" s="53"/>
    </row>
    <row r="41" spans="2:7" x14ac:dyDescent="0.35">
      <c r="B41" s="55"/>
      <c r="C41" s="55"/>
      <c r="D41" s="55"/>
      <c r="E41" s="55"/>
      <c r="F41" s="55"/>
      <c r="G41" s="53"/>
    </row>
    <row r="42" spans="2:7" ht="18" x14ac:dyDescent="0.4">
      <c r="B42" s="178" t="s">
        <v>106</v>
      </c>
      <c r="C42" s="178"/>
      <c r="D42" s="178"/>
      <c r="E42" s="178"/>
      <c r="F42" s="178"/>
      <c r="G42" s="53"/>
    </row>
    <row r="43" spans="2:7" x14ac:dyDescent="0.35">
      <c r="B43" s="55"/>
      <c r="C43" s="55"/>
      <c r="D43" s="55"/>
      <c r="E43" s="55"/>
      <c r="F43" s="55"/>
      <c r="G43" s="53"/>
    </row>
    <row r="44" spans="2:7" x14ac:dyDescent="0.35">
      <c r="B44" s="56" t="s">
        <v>107</v>
      </c>
      <c r="C44" s="55"/>
      <c r="D44" s="55"/>
      <c r="E44" s="55"/>
      <c r="F44" s="55"/>
      <c r="G44" s="53"/>
    </row>
    <row r="45" spans="2:7" x14ac:dyDescent="0.35">
      <c r="B45" s="55"/>
      <c r="C45" s="55"/>
      <c r="D45" s="55"/>
      <c r="E45" s="55"/>
      <c r="F45" s="55"/>
      <c r="G45" s="53"/>
    </row>
    <row r="46" spans="2:7" x14ac:dyDescent="0.35">
      <c r="B46" s="61" t="s">
        <v>116</v>
      </c>
      <c r="C46" s="179" t="s">
        <v>117</v>
      </c>
      <c r="D46" s="179"/>
      <c r="E46" s="179"/>
      <c r="F46" s="179"/>
      <c r="G46" s="53"/>
    </row>
    <row r="47" spans="2:7" x14ac:dyDescent="0.35">
      <c r="B47" s="58"/>
      <c r="C47" s="62"/>
      <c r="D47" s="62"/>
      <c r="E47" s="58"/>
      <c r="F47" s="58"/>
      <c r="G47" s="53"/>
    </row>
    <row r="48" spans="2:7" x14ac:dyDescent="0.35">
      <c r="B48" s="63" t="s">
        <v>118</v>
      </c>
      <c r="C48" s="172" t="s">
        <v>72</v>
      </c>
      <c r="D48" s="172"/>
      <c r="E48" s="64"/>
      <c r="F48" s="59"/>
      <c r="G48" s="53"/>
    </row>
    <row r="49" spans="2:7" x14ac:dyDescent="0.35">
      <c r="B49" s="63"/>
      <c r="C49" s="172" t="s">
        <v>119</v>
      </c>
      <c r="D49" s="172"/>
      <c r="E49" s="65"/>
      <c r="F49" s="59" t="s">
        <v>112</v>
      </c>
      <c r="G49" s="53"/>
    </row>
    <row r="50" spans="2:7" x14ac:dyDescent="0.35">
      <c r="B50" s="63"/>
      <c r="C50" s="172" t="s">
        <v>23</v>
      </c>
      <c r="D50" s="172"/>
      <c r="E50" s="65"/>
      <c r="F50" s="59" t="s">
        <v>87</v>
      </c>
      <c r="G50" s="53"/>
    </row>
    <row r="51" spans="2:7" x14ac:dyDescent="0.35">
      <c r="B51" s="63"/>
      <c r="C51" s="172" t="s">
        <v>2</v>
      </c>
      <c r="D51" s="172"/>
      <c r="E51" s="65"/>
      <c r="F51" s="59"/>
      <c r="G51" s="53"/>
    </row>
    <row r="52" spans="2:7" x14ac:dyDescent="0.35">
      <c r="B52" s="63"/>
      <c r="C52" s="172" t="s">
        <v>120</v>
      </c>
      <c r="D52" s="172"/>
      <c r="E52" s="59"/>
      <c r="F52" s="59"/>
      <c r="G52" s="53"/>
    </row>
    <row r="53" spans="2:7" x14ac:dyDescent="0.35">
      <c r="B53" s="63"/>
      <c r="C53" s="172" t="s">
        <v>121</v>
      </c>
      <c r="D53" s="172"/>
      <c r="E53" s="64"/>
      <c r="F53" s="59" t="s">
        <v>113</v>
      </c>
      <c r="G53" s="53"/>
    </row>
    <row r="54" spans="2:7" x14ac:dyDescent="0.35">
      <c r="B54" s="63"/>
      <c r="C54" s="172" t="s">
        <v>122</v>
      </c>
      <c r="D54" s="172"/>
      <c r="E54" s="65"/>
      <c r="F54" s="59" t="s">
        <v>114</v>
      </c>
      <c r="G54" s="53"/>
    </row>
    <row r="55" spans="2:7" x14ac:dyDescent="0.35">
      <c r="B55" s="63"/>
      <c r="C55" s="172" t="s">
        <v>123</v>
      </c>
      <c r="D55" s="172"/>
      <c r="E55" s="65"/>
      <c r="F55" s="59"/>
      <c r="G55" s="53"/>
    </row>
    <row r="56" spans="2:7" x14ac:dyDescent="0.35">
      <c r="B56" s="66"/>
      <c r="C56" s="67"/>
      <c r="D56" s="67"/>
      <c r="E56" s="60"/>
      <c r="F56" s="60"/>
      <c r="G56" s="53"/>
    </row>
    <row r="57" spans="2:7" x14ac:dyDescent="0.35">
      <c r="B57" s="68"/>
      <c r="C57" s="62"/>
      <c r="D57" s="62"/>
      <c r="E57" s="58"/>
      <c r="F57" s="58"/>
      <c r="G57" s="53"/>
    </row>
    <row r="58" spans="2:7" x14ac:dyDescent="0.35">
      <c r="B58" s="63" t="s">
        <v>118</v>
      </c>
      <c r="C58" s="172" t="s">
        <v>72</v>
      </c>
      <c r="D58" s="172"/>
      <c r="E58" s="64"/>
      <c r="F58" s="59"/>
      <c r="G58" s="53"/>
    </row>
    <row r="59" spans="2:7" x14ac:dyDescent="0.35">
      <c r="B59" s="63"/>
      <c r="C59" s="172" t="s">
        <v>119</v>
      </c>
      <c r="D59" s="172"/>
      <c r="E59" s="65"/>
      <c r="F59" s="59" t="s">
        <v>112</v>
      </c>
      <c r="G59" s="53"/>
    </row>
    <row r="60" spans="2:7" x14ac:dyDescent="0.35">
      <c r="B60" s="63"/>
      <c r="C60" s="172" t="s">
        <v>23</v>
      </c>
      <c r="D60" s="172"/>
      <c r="E60" s="65"/>
      <c r="F60" s="59" t="s">
        <v>87</v>
      </c>
      <c r="G60" s="53"/>
    </row>
    <row r="61" spans="2:7" x14ac:dyDescent="0.35">
      <c r="B61" s="63"/>
      <c r="C61" s="172" t="s">
        <v>2</v>
      </c>
      <c r="D61" s="172"/>
      <c r="E61" s="65"/>
      <c r="F61" s="59"/>
      <c r="G61" s="53"/>
    </row>
    <row r="62" spans="2:7" x14ac:dyDescent="0.35">
      <c r="B62" s="63"/>
      <c r="C62" s="172" t="s">
        <v>120</v>
      </c>
      <c r="D62" s="172"/>
      <c r="E62" s="59"/>
      <c r="F62" s="59"/>
      <c r="G62" s="53"/>
    </row>
    <row r="63" spans="2:7" x14ac:dyDescent="0.35">
      <c r="B63" s="63"/>
      <c r="C63" s="172" t="s">
        <v>121</v>
      </c>
      <c r="D63" s="172"/>
      <c r="E63" s="64"/>
      <c r="F63" s="59" t="s">
        <v>113</v>
      </c>
      <c r="G63" s="53"/>
    </row>
    <row r="64" spans="2:7" x14ac:dyDescent="0.35">
      <c r="B64" s="63"/>
      <c r="C64" s="172" t="s">
        <v>122</v>
      </c>
      <c r="D64" s="172"/>
      <c r="E64" s="65"/>
      <c r="F64" s="59" t="s">
        <v>114</v>
      </c>
      <c r="G64" s="53"/>
    </row>
    <row r="65" spans="2:7" x14ac:dyDescent="0.35">
      <c r="B65" s="63"/>
      <c r="C65" s="172" t="s">
        <v>123</v>
      </c>
      <c r="D65" s="172"/>
      <c r="E65" s="65"/>
      <c r="F65" s="59"/>
      <c r="G65" s="53"/>
    </row>
    <row r="66" spans="2:7" x14ac:dyDescent="0.35">
      <c r="B66" s="66"/>
      <c r="C66" s="67"/>
      <c r="D66" s="67"/>
      <c r="E66" s="60"/>
      <c r="F66" s="60"/>
      <c r="G66" s="53"/>
    </row>
    <row r="67" spans="2:7" x14ac:dyDescent="0.35">
      <c r="B67" s="68"/>
      <c r="C67" s="62"/>
      <c r="D67" s="62"/>
      <c r="E67" s="58"/>
      <c r="F67" s="58"/>
      <c r="G67" s="53"/>
    </row>
    <row r="68" spans="2:7" x14ac:dyDescent="0.35">
      <c r="B68" s="63" t="s">
        <v>118</v>
      </c>
      <c r="C68" s="172" t="s">
        <v>72</v>
      </c>
      <c r="D68" s="172"/>
      <c r="E68" s="64"/>
      <c r="F68" s="59"/>
      <c r="G68" s="53"/>
    </row>
    <row r="69" spans="2:7" x14ac:dyDescent="0.35">
      <c r="B69" s="63"/>
      <c r="C69" s="172" t="s">
        <v>119</v>
      </c>
      <c r="D69" s="172"/>
      <c r="E69" s="65"/>
      <c r="F69" s="59" t="s">
        <v>112</v>
      </c>
      <c r="G69" s="53"/>
    </row>
    <row r="70" spans="2:7" x14ac:dyDescent="0.35">
      <c r="B70" s="63"/>
      <c r="C70" s="172" t="s">
        <v>23</v>
      </c>
      <c r="D70" s="172"/>
      <c r="E70" s="65"/>
      <c r="F70" s="59" t="s">
        <v>87</v>
      </c>
      <c r="G70" s="53"/>
    </row>
    <row r="71" spans="2:7" x14ac:dyDescent="0.35">
      <c r="B71" s="63"/>
      <c r="C71" s="172" t="s">
        <v>2</v>
      </c>
      <c r="D71" s="172"/>
      <c r="E71" s="65"/>
      <c r="F71" s="59"/>
      <c r="G71" s="53"/>
    </row>
    <row r="72" spans="2:7" x14ac:dyDescent="0.35">
      <c r="B72" s="59"/>
      <c r="C72" s="172" t="s">
        <v>120</v>
      </c>
      <c r="D72" s="172"/>
      <c r="E72" s="59"/>
      <c r="F72" s="59"/>
      <c r="G72" s="53"/>
    </row>
    <row r="73" spans="2:7" x14ac:dyDescent="0.35">
      <c r="B73" s="59"/>
      <c r="C73" s="172" t="s">
        <v>121</v>
      </c>
      <c r="D73" s="172"/>
      <c r="E73" s="64"/>
      <c r="F73" s="59" t="s">
        <v>113</v>
      </c>
      <c r="G73" s="53"/>
    </row>
    <row r="74" spans="2:7" x14ac:dyDescent="0.35">
      <c r="B74" s="59"/>
      <c r="C74" s="172" t="s">
        <v>122</v>
      </c>
      <c r="D74" s="172"/>
      <c r="E74" s="65"/>
      <c r="F74" s="59" t="s">
        <v>114</v>
      </c>
      <c r="G74" s="53"/>
    </row>
    <row r="75" spans="2:7" x14ac:dyDescent="0.35">
      <c r="B75" s="59"/>
      <c r="C75" s="172" t="s">
        <v>123</v>
      </c>
      <c r="D75" s="172"/>
      <c r="E75" s="65"/>
      <c r="F75" s="59"/>
      <c r="G75" s="53"/>
    </row>
    <row r="76" spans="2:7" x14ac:dyDescent="0.35">
      <c r="B76" s="60"/>
      <c r="C76" s="67"/>
      <c r="D76" s="67"/>
      <c r="E76" s="60"/>
      <c r="F76" s="60"/>
      <c r="G76" s="53"/>
    </row>
    <row r="77" spans="2:7" x14ac:dyDescent="0.35">
      <c r="B77" s="55"/>
      <c r="C77" s="55"/>
      <c r="D77" s="55"/>
      <c r="E77" s="55"/>
      <c r="F77" s="55"/>
      <c r="G77" s="53"/>
    </row>
    <row r="78" spans="2:7" x14ac:dyDescent="0.35">
      <c r="B78" s="173" t="s">
        <v>124</v>
      </c>
      <c r="C78" s="173"/>
      <c r="D78" s="173"/>
      <c r="E78" s="55"/>
      <c r="F78" s="69" t="s">
        <v>125</v>
      </c>
      <c r="G78" s="53"/>
    </row>
    <row r="79" spans="2:7" x14ac:dyDescent="0.35">
      <c r="B79" s="173" t="s">
        <v>115</v>
      </c>
      <c r="C79" s="173"/>
      <c r="D79" s="173"/>
      <c r="E79" s="55"/>
      <c r="F79" s="69" t="s">
        <v>126</v>
      </c>
      <c r="G79" s="53"/>
    </row>
    <row r="80" spans="2:7" x14ac:dyDescent="0.35">
      <c r="B80" s="55"/>
      <c r="C80" s="55"/>
      <c r="D80" s="55"/>
      <c r="E80" s="55"/>
      <c r="F80" s="69"/>
      <c r="G80" s="53"/>
    </row>
    <row r="81" spans="2:7" x14ac:dyDescent="0.35">
      <c r="B81" s="55"/>
      <c r="C81" s="55"/>
      <c r="D81" s="55"/>
      <c r="E81" s="55"/>
      <c r="F81" s="69"/>
      <c r="G81" s="53"/>
    </row>
    <row r="82" spans="2:7" x14ac:dyDescent="0.35">
      <c r="B82" s="173" t="s">
        <v>85</v>
      </c>
      <c r="C82" s="173"/>
      <c r="D82" s="173"/>
      <c r="E82" s="55"/>
      <c r="F82" s="69" t="s">
        <v>85</v>
      </c>
      <c r="G82" s="53"/>
    </row>
    <row r="83" spans="2:7" x14ac:dyDescent="0.35">
      <c r="B83" s="55"/>
      <c r="C83" s="55"/>
      <c r="D83" s="55"/>
      <c r="E83" s="55"/>
      <c r="F83" s="69" t="s">
        <v>127</v>
      </c>
      <c r="G83" s="53"/>
    </row>
    <row r="84" spans="2:7" x14ac:dyDescent="0.35">
      <c r="B84" s="55"/>
      <c r="C84" s="55"/>
      <c r="D84" s="55"/>
      <c r="E84" s="55"/>
      <c r="F84" s="55"/>
      <c r="G84" s="53"/>
    </row>
    <row r="85" spans="2:7" x14ac:dyDescent="0.35">
      <c r="B85" s="55"/>
      <c r="C85" s="55"/>
      <c r="D85" s="55"/>
      <c r="E85" s="69" t="s">
        <v>124</v>
      </c>
      <c r="F85" s="55"/>
      <c r="G85" s="53"/>
    </row>
    <row r="86" spans="2:7" x14ac:dyDescent="0.35">
      <c r="B86" s="55"/>
      <c r="C86" s="55"/>
      <c r="D86" s="55"/>
      <c r="E86" s="69" t="s">
        <v>87</v>
      </c>
      <c r="F86" s="55"/>
      <c r="G86" s="53"/>
    </row>
    <row r="87" spans="2:7" x14ac:dyDescent="0.35">
      <c r="B87" s="55"/>
      <c r="C87" s="55"/>
      <c r="D87" s="55"/>
      <c r="E87" s="69"/>
      <c r="F87" s="55"/>
      <c r="G87" s="53"/>
    </row>
    <row r="88" spans="2:7" x14ac:dyDescent="0.35">
      <c r="B88" s="55"/>
      <c r="C88" s="55"/>
      <c r="D88" s="55"/>
      <c r="E88" s="69"/>
      <c r="F88" s="55"/>
      <c r="G88" s="53"/>
    </row>
    <row r="89" spans="2:7" x14ac:dyDescent="0.35">
      <c r="B89" s="55"/>
      <c r="C89" s="55"/>
      <c r="D89" s="55"/>
      <c r="E89" s="69" t="s">
        <v>85</v>
      </c>
      <c r="F89" s="55"/>
      <c r="G89" s="53"/>
    </row>
    <row r="90" spans="2:7" x14ac:dyDescent="0.35">
      <c r="B90" s="55"/>
      <c r="C90" s="55"/>
      <c r="D90" s="55"/>
      <c r="E90" s="69" t="s">
        <v>127</v>
      </c>
      <c r="F90" s="55"/>
      <c r="G90" s="53"/>
    </row>
    <row r="91" spans="2:7" x14ac:dyDescent="0.35">
      <c r="B91" s="53"/>
      <c r="C91" s="53"/>
      <c r="D91" s="53"/>
      <c r="E91" s="53"/>
      <c r="F91" s="53"/>
      <c r="G91" s="53"/>
    </row>
  </sheetData>
  <mergeCells count="64">
    <mergeCell ref="B11:C11"/>
    <mergeCell ref="B2:F2"/>
    <mergeCell ref="B7:C7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35:C35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C52:D52"/>
    <mergeCell ref="B36:C36"/>
    <mergeCell ref="B37:C37"/>
    <mergeCell ref="B38:C38"/>
    <mergeCell ref="B39:C39"/>
    <mergeCell ref="B40:C40"/>
    <mergeCell ref="B42:F42"/>
    <mergeCell ref="C46:F46"/>
    <mergeCell ref="C48:D48"/>
    <mergeCell ref="C49:D49"/>
    <mergeCell ref="C50:D50"/>
    <mergeCell ref="C51:D51"/>
    <mergeCell ref="C68:D68"/>
    <mergeCell ref="C53:D53"/>
    <mergeCell ref="C54:D54"/>
    <mergeCell ref="C55:D55"/>
    <mergeCell ref="C58:D58"/>
    <mergeCell ref="C59:D59"/>
    <mergeCell ref="C60:D60"/>
    <mergeCell ref="C61:D61"/>
    <mergeCell ref="C62:D62"/>
    <mergeCell ref="C63:D63"/>
    <mergeCell ref="C64:D64"/>
    <mergeCell ref="C65:D65"/>
    <mergeCell ref="C75:D75"/>
    <mergeCell ref="B78:D78"/>
    <mergeCell ref="B79:D79"/>
    <mergeCell ref="B82:D82"/>
    <mergeCell ref="C69:D69"/>
    <mergeCell ref="C70:D70"/>
    <mergeCell ref="C71:D71"/>
    <mergeCell ref="C72:D72"/>
    <mergeCell ref="C73:D73"/>
    <mergeCell ref="C74:D7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94FD-CE08-4B81-91E2-9576A2A5D82A}">
  <dimension ref="A5:F17"/>
  <sheetViews>
    <sheetView workbookViewId="0"/>
  </sheetViews>
  <sheetFormatPr defaultRowHeight="14.5" x14ac:dyDescent="0.35"/>
  <cols>
    <col min="2" max="2" width="36.1796875" customWidth="1"/>
    <col min="6" max="6" width="34.81640625" customWidth="1"/>
  </cols>
  <sheetData>
    <row r="5" spans="1:6" x14ac:dyDescent="0.35">
      <c r="A5" s="127" t="s">
        <v>67</v>
      </c>
      <c r="B5" s="118"/>
      <c r="E5" s="127" t="s">
        <v>68</v>
      </c>
      <c r="F5" s="118"/>
    </row>
    <row r="7" spans="1:6" x14ac:dyDescent="0.35">
      <c r="A7" s="25" t="s">
        <v>65</v>
      </c>
      <c r="B7" s="25" t="s">
        <v>66</v>
      </c>
      <c r="E7" s="25" t="s">
        <v>65</v>
      </c>
      <c r="F7" s="25" t="s">
        <v>66</v>
      </c>
    </row>
    <row r="8" spans="1:6" ht="30" customHeight="1" x14ac:dyDescent="0.35">
      <c r="A8" s="25">
        <v>1</v>
      </c>
      <c r="B8" s="103" t="s">
        <v>219</v>
      </c>
      <c r="E8" s="25">
        <v>1</v>
      </c>
      <c r="F8" s="73" t="s">
        <v>227</v>
      </c>
    </row>
    <row r="9" spans="1:6" ht="30" customHeight="1" x14ac:dyDescent="0.35">
      <c r="A9" s="25">
        <v>2</v>
      </c>
      <c r="B9" s="103" t="s">
        <v>220</v>
      </c>
      <c r="E9" s="25">
        <v>2</v>
      </c>
      <c r="F9" s="73" t="s">
        <v>226</v>
      </c>
    </row>
    <row r="10" spans="1:6" ht="30" customHeight="1" x14ac:dyDescent="0.35">
      <c r="A10" s="25">
        <v>3</v>
      </c>
      <c r="B10" s="103" t="s">
        <v>221</v>
      </c>
      <c r="E10" s="25">
        <v>3</v>
      </c>
      <c r="F10" s="73"/>
    </row>
    <row r="11" spans="1:6" ht="30" customHeight="1" x14ac:dyDescent="0.35">
      <c r="A11" s="25">
        <v>4</v>
      </c>
      <c r="B11" s="103" t="s">
        <v>222</v>
      </c>
      <c r="E11" s="25">
        <v>4</v>
      </c>
      <c r="F11" s="73"/>
    </row>
    <row r="12" spans="1:6" ht="30" customHeight="1" x14ac:dyDescent="0.35">
      <c r="A12" s="25">
        <v>5</v>
      </c>
      <c r="B12" s="103" t="s">
        <v>224</v>
      </c>
      <c r="E12" s="25">
        <v>5</v>
      </c>
      <c r="F12" s="73"/>
    </row>
    <row r="13" spans="1:6" ht="30" customHeight="1" x14ac:dyDescent="0.35">
      <c r="A13" s="25">
        <v>6</v>
      </c>
      <c r="B13" s="103" t="s">
        <v>223</v>
      </c>
      <c r="E13" s="25">
        <v>6</v>
      </c>
      <c r="F13" s="73"/>
    </row>
    <row r="14" spans="1:6" ht="30" customHeight="1" x14ac:dyDescent="0.35">
      <c r="A14" s="25">
        <v>7</v>
      </c>
      <c r="B14" s="103" t="s">
        <v>225</v>
      </c>
      <c r="E14" s="25">
        <v>7</v>
      </c>
      <c r="F14" s="73"/>
    </row>
    <row r="15" spans="1:6" ht="30" customHeight="1" x14ac:dyDescent="0.35">
      <c r="A15" s="25">
        <v>8</v>
      </c>
      <c r="B15" s="103"/>
      <c r="E15" s="25">
        <v>8</v>
      </c>
      <c r="F15" s="73"/>
    </row>
    <row r="16" spans="1:6" ht="30" customHeight="1" x14ac:dyDescent="0.35">
      <c r="A16" s="25">
        <v>9</v>
      </c>
      <c r="B16" s="103"/>
      <c r="E16" s="25">
        <v>9</v>
      </c>
      <c r="F16" s="73"/>
    </row>
    <row r="17" spans="1:6" ht="30" customHeight="1" x14ac:dyDescent="0.35">
      <c r="A17" s="25">
        <v>10</v>
      </c>
      <c r="B17" s="103"/>
      <c r="E17" s="25">
        <v>10</v>
      </c>
      <c r="F17" s="73"/>
    </row>
  </sheetData>
  <mergeCells count="2">
    <mergeCell ref="A5:B5"/>
    <mergeCell ref="E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530D-F75F-449C-A8B2-E227C56251B6}">
  <dimension ref="A2:AD31"/>
  <sheetViews>
    <sheetView zoomScale="70" zoomScaleNormal="70" workbookViewId="0"/>
  </sheetViews>
  <sheetFormatPr defaultRowHeight="14.5" x14ac:dyDescent="0.35"/>
  <cols>
    <col min="3" max="3" width="36.1796875" customWidth="1"/>
    <col min="6" max="6" width="36.81640625" customWidth="1"/>
    <col min="9" max="9" width="36.453125" customWidth="1"/>
    <col min="12" max="12" width="36.54296875" customWidth="1"/>
    <col min="15" max="15" width="36.453125" customWidth="1"/>
    <col min="18" max="18" width="36.54296875" customWidth="1"/>
    <col min="21" max="21" width="36.54296875" customWidth="1"/>
    <col min="24" max="24" width="36.7265625" customWidth="1"/>
    <col min="27" max="27" width="36.453125" customWidth="1"/>
    <col min="30" max="30" width="37.1796875" customWidth="1"/>
  </cols>
  <sheetData>
    <row r="2" spans="1:30" ht="18.5" x14ac:dyDescent="0.45">
      <c r="B2" s="121"/>
      <c r="C2" s="118"/>
    </row>
    <row r="4" spans="1:30" x14ac:dyDescent="0.35">
      <c r="A4" s="1"/>
      <c r="B4" s="118">
        <v>1</v>
      </c>
      <c r="C4" s="118"/>
      <c r="D4" s="1"/>
      <c r="E4" s="1"/>
      <c r="F4" s="1">
        <v>2</v>
      </c>
      <c r="G4" s="1"/>
      <c r="H4" s="1"/>
      <c r="I4" s="1">
        <v>3</v>
      </c>
      <c r="J4" s="1"/>
      <c r="K4" s="1"/>
      <c r="L4" s="1">
        <v>4</v>
      </c>
      <c r="M4" s="1"/>
      <c r="N4" s="1"/>
      <c r="O4" s="1">
        <v>5</v>
      </c>
      <c r="P4" s="1"/>
      <c r="Q4" s="1"/>
      <c r="R4" s="1">
        <v>6</v>
      </c>
      <c r="S4" s="1"/>
      <c r="T4" s="1"/>
      <c r="U4" s="1">
        <v>7</v>
      </c>
      <c r="V4" s="1"/>
      <c r="W4" s="1"/>
      <c r="X4" s="1">
        <v>8</v>
      </c>
      <c r="Y4" s="1"/>
      <c r="Z4" s="1"/>
      <c r="AA4" s="1">
        <v>9</v>
      </c>
      <c r="AB4" s="1"/>
      <c r="AC4" s="1"/>
      <c r="AD4" s="1">
        <v>10</v>
      </c>
    </row>
    <row r="5" spans="1:30" x14ac:dyDescent="0.35">
      <c r="B5" s="1"/>
      <c r="C5" s="1" t="str">
        <f>'MATA PELAJARAN'!B8</f>
        <v>Pendidikan Agama Islam dan Budi Pekerti</v>
      </c>
      <c r="F5" s="1" t="str">
        <f>'MATA PELAJARAN'!B9</f>
        <v>Pendidikan Pancasila dan Kewarganegaraan</v>
      </c>
      <c r="I5" s="1" t="str">
        <f>'MATA PELAJARAN'!B10</f>
        <v>Bahasa Indonesia</v>
      </c>
      <c r="L5" s="1" t="str">
        <f>'MATA PELAJARAN'!B11</f>
        <v>Matematika</v>
      </c>
      <c r="M5" s="1"/>
      <c r="N5" s="1"/>
      <c r="O5" s="1" t="str">
        <f>'MATA PELAJARAN'!B12</f>
        <v>Ilmu Pengetahuan Alam dan Sosial</v>
      </c>
      <c r="P5" s="1"/>
      <c r="Q5" s="1"/>
      <c r="R5" s="1" t="str">
        <f>'MATA PELAJARAN'!B13</f>
        <v>Pendidikan Jasmani, Olahraga, dan Kesehatan</v>
      </c>
      <c r="S5" s="1"/>
      <c r="T5" s="1"/>
      <c r="U5" s="1" t="str">
        <f>'MATA PELAJARAN'!B14</f>
        <v>Seni Budaya</v>
      </c>
      <c r="V5" s="1"/>
      <c r="W5" s="1"/>
      <c r="X5" s="1">
        <f>'MATA PELAJARAN'!B15</f>
        <v>0</v>
      </c>
      <c r="Y5" s="1"/>
      <c r="Z5" s="1"/>
      <c r="AA5" s="1">
        <f>'MATA PELAJARAN'!B16</f>
        <v>0</v>
      </c>
      <c r="AD5" s="1">
        <f>'MATA PELAJARAN'!B17</f>
        <v>0</v>
      </c>
    </row>
    <row r="6" spans="1:30" ht="17.5" x14ac:dyDescent="0.35">
      <c r="B6" s="75" t="s">
        <v>65</v>
      </c>
      <c r="C6" s="75" t="s">
        <v>69</v>
      </c>
      <c r="E6" s="75" t="s">
        <v>65</v>
      </c>
      <c r="F6" s="75" t="s">
        <v>69</v>
      </c>
      <c r="H6" s="75" t="s">
        <v>65</v>
      </c>
      <c r="I6" s="75" t="s">
        <v>69</v>
      </c>
      <c r="K6" s="75" t="s">
        <v>65</v>
      </c>
      <c r="L6" s="75" t="s">
        <v>69</v>
      </c>
      <c r="N6" s="75" t="s">
        <v>65</v>
      </c>
      <c r="O6" s="75" t="s">
        <v>69</v>
      </c>
      <c r="Q6" s="75" t="s">
        <v>65</v>
      </c>
      <c r="R6" s="75" t="s">
        <v>69</v>
      </c>
      <c r="T6" s="75" t="s">
        <v>65</v>
      </c>
      <c r="U6" s="75" t="s">
        <v>69</v>
      </c>
      <c r="W6" s="75" t="s">
        <v>65</v>
      </c>
      <c r="X6" s="75" t="s">
        <v>69</v>
      </c>
      <c r="Z6" s="75" t="s">
        <v>65</v>
      </c>
      <c r="AA6" s="75" t="s">
        <v>69</v>
      </c>
      <c r="AC6" s="75" t="s">
        <v>65</v>
      </c>
      <c r="AD6" s="75" t="s">
        <v>69</v>
      </c>
    </row>
    <row r="7" spans="1:30" x14ac:dyDescent="0.35">
      <c r="B7" s="26">
        <v>1</v>
      </c>
      <c r="C7" s="74" t="s">
        <v>229</v>
      </c>
      <c r="E7" s="26">
        <v>1</v>
      </c>
      <c r="F7" s="74" t="s">
        <v>231</v>
      </c>
      <c r="H7" s="26">
        <v>1</v>
      </c>
      <c r="I7" s="74" t="s">
        <v>232</v>
      </c>
      <c r="K7" s="26">
        <v>1</v>
      </c>
      <c r="L7" s="74" t="s">
        <v>234</v>
      </c>
      <c r="N7" s="26">
        <v>1</v>
      </c>
      <c r="O7" s="74" t="s">
        <v>236</v>
      </c>
      <c r="Q7" s="26">
        <v>1</v>
      </c>
      <c r="R7" s="74" t="s">
        <v>239</v>
      </c>
      <c r="T7" s="26">
        <v>1</v>
      </c>
      <c r="U7" s="74" t="s">
        <v>240</v>
      </c>
      <c r="W7" s="26">
        <v>1</v>
      </c>
      <c r="X7" s="74" t="s">
        <v>242</v>
      </c>
      <c r="Z7" s="26">
        <v>1</v>
      </c>
      <c r="AA7" s="74" t="s">
        <v>244</v>
      </c>
      <c r="AC7" s="26">
        <v>1</v>
      </c>
      <c r="AD7" s="74" t="s">
        <v>246</v>
      </c>
    </row>
    <row r="8" spans="1:30" x14ac:dyDescent="0.35">
      <c r="B8" s="26">
        <v>2</v>
      </c>
      <c r="C8" s="74" t="s">
        <v>230</v>
      </c>
      <c r="E8" s="26">
        <v>2</v>
      </c>
      <c r="F8" s="74" t="s">
        <v>257</v>
      </c>
      <c r="H8" s="26">
        <v>2</v>
      </c>
      <c r="I8" s="74" t="s">
        <v>233</v>
      </c>
      <c r="K8" s="26">
        <v>2</v>
      </c>
      <c r="L8" s="74" t="s">
        <v>235</v>
      </c>
      <c r="N8" s="26">
        <v>2</v>
      </c>
      <c r="O8" s="74" t="s">
        <v>237</v>
      </c>
      <c r="Q8" s="26">
        <v>2</v>
      </c>
      <c r="R8" s="74" t="s">
        <v>238</v>
      </c>
      <c r="T8" s="26">
        <v>2</v>
      </c>
      <c r="U8" s="74" t="s">
        <v>241</v>
      </c>
      <c r="W8" s="26">
        <v>2</v>
      </c>
      <c r="X8" s="74" t="s">
        <v>243</v>
      </c>
      <c r="Z8" s="26">
        <v>2</v>
      </c>
      <c r="AA8" s="74" t="s">
        <v>245</v>
      </c>
      <c r="AC8" s="26">
        <v>2</v>
      </c>
      <c r="AD8" s="74" t="s">
        <v>247</v>
      </c>
    </row>
    <row r="9" spans="1:30" x14ac:dyDescent="0.35">
      <c r="B9" s="26">
        <v>3</v>
      </c>
      <c r="C9" s="74"/>
      <c r="E9" s="26">
        <v>3</v>
      </c>
      <c r="F9" s="74"/>
      <c r="H9" s="26">
        <v>3</v>
      </c>
      <c r="I9" s="74"/>
      <c r="K9" s="26">
        <v>3</v>
      </c>
      <c r="L9" s="74"/>
      <c r="N9" s="26">
        <v>3</v>
      </c>
      <c r="O9" s="74"/>
      <c r="Q9" s="26">
        <v>3</v>
      </c>
      <c r="R9" s="74"/>
      <c r="T9" s="26">
        <v>3</v>
      </c>
      <c r="U9" s="74"/>
      <c r="W9" s="26">
        <v>3</v>
      </c>
      <c r="X9" s="74"/>
      <c r="Z9" s="26">
        <v>3</v>
      </c>
      <c r="AA9" s="74"/>
      <c r="AC9" s="26">
        <v>3</v>
      </c>
      <c r="AD9" s="74"/>
    </row>
    <row r="10" spans="1:30" x14ac:dyDescent="0.35">
      <c r="B10" s="26">
        <v>4</v>
      </c>
      <c r="C10" s="74"/>
      <c r="E10" s="26">
        <v>4</v>
      </c>
      <c r="F10" s="74"/>
      <c r="H10" s="26">
        <v>4</v>
      </c>
      <c r="I10" s="74"/>
      <c r="K10" s="26">
        <v>4</v>
      </c>
      <c r="L10" s="74"/>
      <c r="N10" s="26">
        <v>4</v>
      </c>
      <c r="O10" s="74"/>
      <c r="Q10" s="26">
        <v>4</v>
      </c>
      <c r="R10" s="74"/>
      <c r="T10" s="26">
        <v>4</v>
      </c>
      <c r="U10" s="74"/>
      <c r="W10" s="26">
        <v>4</v>
      </c>
      <c r="X10" s="74"/>
      <c r="Z10" s="26">
        <v>4</v>
      </c>
      <c r="AA10" s="74"/>
      <c r="AC10" s="26">
        <v>4</v>
      </c>
      <c r="AD10" s="74"/>
    </row>
    <row r="11" spans="1:30" x14ac:dyDescent="0.35">
      <c r="B11" s="26">
        <v>5</v>
      </c>
      <c r="C11" s="74"/>
      <c r="E11" s="26">
        <v>5</v>
      </c>
      <c r="F11" s="74"/>
      <c r="H11" s="26">
        <v>5</v>
      </c>
      <c r="I11" s="74"/>
      <c r="K11" s="26">
        <v>5</v>
      </c>
      <c r="L11" s="74"/>
      <c r="N11" s="26">
        <v>5</v>
      </c>
      <c r="O11" s="74"/>
      <c r="Q11" s="26">
        <v>5</v>
      </c>
      <c r="R11" s="74"/>
      <c r="T11" s="26">
        <v>5</v>
      </c>
      <c r="U11" s="74"/>
      <c r="W11" s="26">
        <v>5</v>
      </c>
      <c r="X11" s="74"/>
      <c r="Z11" s="26">
        <v>5</v>
      </c>
      <c r="AA11" s="74"/>
      <c r="AC11" s="26">
        <v>5</v>
      </c>
      <c r="AD11" s="74"/>
    </row>
    <row r="12" spans="1:30" x14ac:dyDescent="0.35">
      <c r="B12" s="26">
        <v>6</v>
      </c>
      <c r="C12" s="74"/>
      <c r="E12" s="26">
        <v>6</v>
      </c>
      <c r="F12" s="74"/>
      <c r="H12" s="26">
        <v>6</v>
      </c>
      <c r="I12" s="74"/>
      <c r="K12" s="26">
        <v>6</v>
      </c>
      <c r="L12" s="74"/>
      <c r="N12" s="26">
        <v>6</v>
      </c>
      <c r="O12" s="74"/>
      <c r="Q12" s="26">
        <v>6</v>
      </c>
      <c r="R12" s="74"/>
      <c r="T12" s="26">
        <v>6</v>
      </c>
      <c r="U12" s="74"/>
      <c r="W12" s="26">
        <v>6</v>
      </c>
      <c r="X12" s="74"/>
      <c r="Z12" s="26">
        <v>6</v>
      </c>
      <c r="AA12" s="74"/>
      <c r="AC12" s="26">
        <v>6</v>
      </c>
      <c r="AD12" s="74"/>
    </row>
    <row r="13" spans="1:30" x14ac:dyDescent="0.35">
      <c r="B13" s="26">
        <v>7</v>
      </c>
      <c r="C13" s="74"/>
      <c r="E13" s="26">
        <v>7</v>
      </c>
      <c r="F13" s="74"/>
      <c r="H13" s="26">
        <v>7</v>
      </c>
      <c r="I13" s="74"/>
      <c r="K13" s="26">
        <v>7</v>
      </c>
      <c r="L13" s="74"/>
      <c r="N13" s="26">
        <v>7</v>
      </c>
      <c r="O13" s="74"/>
      <c r="Q13" s="26">
        <v>7</v>
      </c>
      <c r="R13" s="74"/>
      <c r="T13" s="26">
        <v>7</v>
      </c>
      <c r="U13" s="74"/>
      <c r="W13" s="26">
        <v>7</v>
      </c>
      <c r="X13" s="74"/>
      <c r="Z13" s="26">
        <v>7</v>
      </c>
      <c r="AA13" s="74"/>
      <c r="AC13" s="26">
        <v>7</v>
      </c>
      <c r="AD13" s="74"/>
    </row>
    <row r="14" spans="1:30" x14ac:dyDescent="0.35">
      <c r="B14" s="26">
        <v>8</v>
      </c>
      <c r="C14" s="74"/>
      <c r="E14" s="26">
        <v>8</v>
      </c>
      <c r="F14" s="74"/>
      <c r="H14" s="26">
        <v>8</v>
      </c>
      <c r="I14" s="74"/>
      <c r="K14" s="26">
        <v>8</v>
      </c>
      <c r="L14" s="74"/>
      <c r="N14" s="26">
        <v>8</v>
      </c>
      <c r="O14" s="74"/>
      <c r="Q14" s="26">
        <v>8</v>
      </c>
      <c r="R14" s="74"/>
      <c r="T14" s="26">
        <v>8</v>
      </c>
      <c r="U14" s="74"/>
      <c r="W14" s="26">
        <v>8</v>
      </c>
      <c r="X14" s="74"/>
      <c r="Z14" s="26">
        <v>8</v>
      </c>
      <c r="AA14" s="74"/>
      <c r="AC14" s="26">
        <v>8</v>
      </c>
      <c r="AD14" s="74"/>
    </row>
    <row r="15" spans="1:30" x14ac:dyDescent="0.35">
      <c r="B15" s="26">
        <v>9</v>
      </c>
      <c r="C15" s="74"/>
      <c r="E15" s="26">
        <v>9</v>
      </c>
      <c r="F15" s="74"/>
      <c r="H15" s="26">
        <v>9</v>
      </c>
      <c r="I15" s="74"/>
      <c r="K15" s="26">
        <v>9</v>
      </c>
      <c r="L15" s="74"/>
      <c r="N15" s="26">
        <v>9</v>
      </c>
      <c r="O15" s="74"/>
      <c r="Q15" s="26">
        <v>9</v>
      </c>
      <c r="R15" s="74"/>
      <c r="T15" s="26">
        <v>9</v>
      </c>
      <c r="U15" s="74"/>
      <c r="W15" s="26">
        <v>9</v>
      </c>
      <c r="X15" s="74"/>
      <c r="Z15" s="26">
        <v>9</v>
      </c>
      <c r="AA15" s="74"/>
      <c r="AC15" s="26">
        <v>9</v>
      </c>
      <c r="AD15" s="74"/>
    </row>
    <row r="16" spans="1:30" x14ac:dyDescent="0.35">
      <c r="B16" s="26">
        <v>10</v>
      </c>
      <c r="C16" s="74"/>
      <c r="E16" s="26">
        <v>10</v>
      </c>
      <c r="F16" s="74"/>
      <c r="H16" s="26">
        <v>10</v>
      </c>
      <c r="I16" s="74"/>
      <c r="K16" s="26">
        <v>10</v>
      </c>
      <c r="L16" s="74"/>
      <c r="N16" s="26">
        <v>10</v>
      </c>
      <c r="O16" s="74"/>
      <c r="Q16" s="26">
        <v>10</v>
      </c>
      <c r="R16" s="74"/>
      <c r="T16" s="26">
        <v>10</v>
      </c>
      <c r="U16" s="74"/>
      <c r="W16" s="26">
        <v>10</v>
      </c>
      <c r="X16" s="74"/>
      <c r="Z16" s="26">
        <v>10</v>
      </c>
      <c r="AA16" s="74"/>
      <c r="AC16" s="26">
        <v>10</v>
      </c>
      <c r="AD16" s="74"/>
    </row>
    <row r="17" spans="2:30" x14ac:dyDescent="0.35">
      <c r="B17" s="26">
        <v>11</v>
      </c>
      <c r="C17" s="74"/>
      <c r="E17" s="26">
        <v>11</v>
      </c>
      <c r="F17" s="74"/>
      <c r="H17" s="26">
        <v>11</v>
      </c>
      <c r="I17" s="74"/>
      <c r="K17" s="26">
        <v>11</v>
      </c>
      <c r="L17" s="74"/>
      <c r="N17" s="26">
        <v>11</v>
      </c>
      <c r="O17" s="74"/>
      <c r="Q17" s="26">
        <v>11</v>
      </c>
      <c r="R17" s="74"/>
      <c r="T17" s="26">
        <v>11</v>
      </c>
      <c r="U17" s="74"/>
      <c r="W17" s="26">
        <v>11</v>
      </c>
      <c r="X17" s="74"/>
      <c r="Z17" s="26">
        <v>11</v>
      </c>
      <c r="AA17" s="74"/>
      <c r="AC17" s="26">
        <v>11</v>
      </c>
      <c r="AD17" s="74"/>
    </row>
    <row r="18" spans="2:30" x14ac:dyDescent="0.35">
      <c r="B18" s="26">
        <v>12</v>
      </c>
      <c r="C18" s="74"/>
      <c r="E18" s="26">
        <v>12</v>
      </c>
      <c r="F18" s="74"/>
      <c r="H18" s="26">
        <v>12</v>
      </c>
      <c r="I18" s="74"/>
      <c r="K18" s="26">
        <v>12</v>
      </c>
      <c r="L18" s="74"/>
      <c r="N18" s="26">
        <v>12</v>
      </c>
      <c r="O18" s="74"/>
      <c r="Q18" s="26">
        <v>12</v>
      </c>
      <c r="R18" s="74"/>
      <c r="T18" s="26">
        <v>12</v>
      </c>
      <c r="U18" s="74"/>
      <c r="W18" s="26">
        <v>12</v>
      </c>
      <c r="X18" s="74"/>
      <c r="Z18" s="26">
        <v>12</v>
      </c>
      <c r="AA18" s="74"/>
      <c r="AC18" s="26">
        <v>12</v>
      </c>
      <c r="AD18" s="74"/>
    </row>
    <row r="19" spans="2:30" x14ac:dyDescent="0.35">
      <c r="B19" s="26">
        <v>13</v>
      </c>
      <c r="C19" s="74"/>
      <c r="E19" s="26">
        <v>13</v>
      </c>
      <c r="F19" s="74"/>
      <c r="H19" s="26">
        <v>13</v>
      </c>
      <c r="I19" s="74"/>
      <c r="K19" s="26">
        <v>13</v>
      </c>
      <c r="L19" s="74"/>
      <c r="N19" s="26">
        <v>13</v>
      </c>
      <c r="O19" s="74"/>
      <c r="Q19" s="26">
        <v>13</v>
      </c>
      <c r="R19" s="74"/>
      <c r="T19" s="26">
        <v>13</v>
      </c>
      <c r="U19" s="74"/>
      <c r="W19" s="26">
        <v>13</v>
      </c>
      <c r="X19" s="74"/>
      <c r="Z19" s="26">
        <v>13</v>
      </c>
      <c r="AA19" s="74"/>
      <c r="AC19" s="26">
        <v>13</v>
      </c>
      <c r="AD19" s="74"/>
    </row>
    <row r="20" spans="2:30" x14ac:dyDescent="0.35">
      <c r="B20" s="26">
        <v>14</v>
      </c>
      <c r="C20" s="74"/>
      <c r="E20" s="26">
        <v>14</v>
      </c>
      <c r="F20" s="74"/>
      <c r="H20" s="26">
        <v>14</v>
      </c>
      <c r="I20" s="74"/>
      <c r="K20" s="26">
        <v>14</v>
      </c>
      <c r="L20" s="74"/>
      <c r="N20" s="26">
        <v>14</v>
      </c>
      <c r="O20" s="74"/>
      <c r="Q20" s="26">
        <v>14</v>
      </c>
      <c r="R20" s="74"/>
      <c r="T20" s="26">
        <v>14</v>
      </c>
      <c r="U20" s="74"/>
      <c r="W20" s="26">
        <v>14</v>
      </c>
      <c r="X20" s="74"/>
      <c r="Z20" s="26">
        <v>14</v>
      </c>
      <c r="AA20" s="74"/>
      <c r="AC20" s="26">
        <v>14</v>
      </c>
      <c r="AD20" s="74"/>
    </row>
    <row r="21" spans="2:30" x14ac:dyDescent="0.35">
      <c r="B21" s="26">
        <v>15</v>
      </c>
      <c r="C21" s="74"/>
      <c r="E21" s="26">
        <v>15</v>
      </c>
      <c r="F21" s="74"/>
      <c r="H21" s="26">
        <v>15</v>
      </c>
      <c r="I21" s="74"/>
      <c r="K21" s="26">
        <v>15</v>
      </c>
      <c r="L21" s="74"/>
      <c r="N21" s="26">
        <v>15</v>
      </c>
      <c r="O21" s="74"/>
      <c r="Q21" s="26">
        <v>15</v>
      </c>
      <c r="R21" s="74"/>
      <c r="T21" s="26">
        <v>15</v>
      </c>
      <c r="U21" s="74"/>
      <c r="W21" s="26">
        <v>15</v>
      </c>
      <c r="X21" s="74"/>
      <c r="Z21" s="26">
        <v>15</v>
      </c>
      <c r="AA21" s="74"/>
      <c r="AC21" s="26">
        <v>15</v>
      </c>
      <c r="AD21" s="74"/>
    </row>
    <row r="22" spans="2:30" x14ac:dyDescent="0.35">
      <c r="B22" s="26">
        <v>16</v>
      </c>
      <c r="C22" s="74"/>
      <c r="E22" s="26">
        <v>16</v>
      </c>
      <c r="F22" s="74"/>
      <c r="H22" s="26">
        <v>16</v>
      </c>
      <c r="I22" s="74"/>
      <c r="K22" s="26">
        <v>16</v>
      </c>
      <c r="L22" s="74"/>
      <c r="N22" s="26">
        <v>16</v>
      </c>
      <c r="O22" s="74"/>
      <c r="Q22" s="26">
        <v>16</v>
      </c>
      <c r="R22" s="74"/>
      <c r="T22" s="26">
        <v>16</v>
      </c>
      <c r="U22" s="74"/>
      <c r="W22" s="26">
        <v>16</v>
      </c>
      <c r="X22" s="74"/>
      <c r="Z22" s="26">
        <v>16</v>
      </c>
      <c r="AA22" s="74"/>
      <c r="AC22" s="26">
        <v>16</v>
      </c>
      <c r="AD22" s="74"/>
    </row>
    <row r="23" spans="2:30" x14ac:dyDescent="0.35">
      <c r="B23" s="26">
        <v>17</v>
      </c>
      <c r="C23" s="74"/>
      <c r="E23" s="26">
        <v>17</v>
      </c>
      <c r="F23" s="74"/>
      <c r="H23" s="26">
        <v>17</v>
      </c>
      <c r="I23" s="74"/>
      <c r="K23" s="26">
        <v>17</v>
      </c>
      <c r="L23" s="74"/>
      <c r="N23" s="26">
        <v>17</v>
      </c>
      <c r="O23" s="74"/>
      <c r="Q23" s="26">
        <v>17</v>
      </c>
      <c r="R23" s="74"/>
      <c r="T23" s="26">
        <v>17</v>
      </c>
      <c r="U23" s="74"/>
      <c r="W23" s="26">
        <v>17</v>
      </c>
      <c r="X23" s="74"/>
      <c r="Z23" s="26">
        <v>17</v>
      </c>
      <c r="AA23" s="74"/>
      <c r="AC23" s="26">
        <v>17</v>
      </c>
      <c r="AD23" s="74"/>
    </row>
    <row r="24" spans="2:30" x14ac:dyDescent="0.35">
      <c r="B24" s="26">
        <v>18</v>
      </c>
      <c r="C24" s="74"/>
      <c r="E24" s="26">
        <v>18</v>
      </c>
      <c r="F24" s="74"/>
      <c r="H24" s="26">
        <v>18</v>
      </c>
      <c r="I24" s="74"/>
      <c r="K24" s="26">
        <v>18</v>
      </c>
      <c r="L24" s="74"/>
      <c r="N24" s="26">
        <v>18</v>
      </c>
      <c r="O24" s="74"/>
      <c r="Q24" s="26">
        <v>18</v>
      </c>
      <c r="R24" s="74"/>
      <c r="T24" s="26">
        <v>18</v>
      </c>
      <c r="U24" s="74"/>
      <c r="W24" s="26">
        <v>18</v>
      </c>
      <c r="X24" s="74"/>
      <c r="Z24" s="26">
        <v>18</v>
      </c>
      <c r="AA24" s="74"/>
      <c r="AC24" s="26">
        <v>18</v>
      </c>
      <c r="AD24" s="74"/>
    </row>
    <row r="25" spans="2:30" x14ac:dyDescent="0.35">
      <c r="B25" s="26">
        <v>19</v>
      </c>
      <c r="C25" s="74"/>
      <c r="E25" s="26">
        <v>19</v>
      </c>
      <c r="F25" s="74"/>
      <c r="H25" s="26">
        <v>19</v>
      </c>
      <c r="I25" s="74"/>
      <c r="K25" s="26">
        <v>19</v>
      </c>
      <c r="L25" s="74"/>
      <c r="N25" s="26">
        <v>19</v>
      </c>
      <c r="O25" s="74"/>
      <c r="Q25" s="26">
        <v>19</v>
      </c>
      <c r="R25" s="74"/>
      <c r="T25" s="26">
        <v>19</v>
      </c>
      <c r="U25" s="74"/>
      <c r="W25" s="26">
        <v>19</v>
      </c>
      <c r="X25" s="74"/>
      <c r="Z25" s="26">
        <v>19</v>
      </c>
      <c r="AA25" s="74"/>
      <c r="AC25" s="26">
        <v>19</v>
      </c>
      <c r="AD25" s="74"/>
    </row>
    <row r="26" spans="2:30" x14ac:dyDescent="0.35">
      <c r="B26" s="26">
        <v>20</v>
      </c>
      <c r="C26" s="74"/>
      <c r="E26" s="26">
        <v>20</v>
      </c>
      <c r="F26" s="74"/>
      <c r="H26" s="26">
        <v>20</v>
      </c>
      <c r="I26" s="74"/>
      <c r="K26" s="26">
        <v>20</v>
      </c>
      <c r="L26" s="74"/>
      <c r="N26" s="26">
        <v>20</v>
      </c>
      <c r="O26" s="74"/>
      <c r="Q26" s="26">
        <v>20</v>
      </c>
      <c r="R26" s="74"/>
      <c r="T26" s="26">
        <v>20</v>
      </c>
      <c r="U26" s="74"/>
      <c r="W26" s="26">
        <v>20</v>
      </c>
      <c r="X26" s="74"/>
      <c r="Z26" s="26">
        <v>20</v>
      </c>
      <c r="AA26" s="74"/>
      <c r="AC26" s="26">
        <v>20</v>
      </c>
      <c r="AD26" s="74"/>
    </row>
    <row r="27" spans="2:30" x14ac:dyDescent="0.35">
      <c r="B27" s="26">
        <v>21</v>
      </c>
      <c r="C27" s="74"/>
      <c r="E27" s="26">
        <v>21</v>
      </c>
      <c r="F27" s="74"/>
      <c r="H27" s="26">
        <v>21</v>
      </c>
      <c r="I27" s="74"/>
      <c r="K27" s="26">
        <v>21</v>
      </c>
      <c r="L27" s="74"/>
      <c r="N27" s="26">
        <v>21</v>
      </c>
      <c r="O27" s="74"/>
      <c r="Q27" s="26">
        <v>21</v>
      </c>
      <c r="R27" s="74"/>
      <c r="T27" s="26">
        <v>21</v>
      </c>
      <c r="U27" s="74"/>
      <c r="W27" s="26">
        <v>21</v>
      </c>
      <c r="X27" s="74"/>
      <c r="Z27" s="26">
        <v>21</v>
      </c>
      <c r="AA27" s="74"/>
      <c r="AC27" s="26">
        <v>21</v>
      </c>
      <c r="AD27" s="74"/>
    </row>
    <row r="28" spans="2:30" x14ac:dyDescent="0.35">
      <c r="B28" s="26">
        <v>22</v>
      </c>
      <c r="C28" s="74"/>
      <c r="E28" s="26">
        <v>22</v>
      </c>
      <c r="F28" s="74"/>
      <c r="H28" s="26">
        <v>22</v>
      </c>
      <c r="I28" s="74"/>
      <c r="K28" s="26">
        <v>22</v>
      </c>
      <c r="L28" s="74"/>
      <c r="N28" s="26">
        <v>22</v>
      </c>
      <c r="O28" s="74"/>
      <c r="Q28" s="26">
        <v>22</v>
      </c>
      <c r="R28" s="74"/>
      <c r="T28" s="26">
        <v>22</v>
      </c>
      <c r="U28" s="74"/>
      <c r="W28" s="26">
        <v>22</v>
      </c>
      <c r="X28" s="74"/>
      <c r="Z28" s="26">
        <v>22</v>
      </c>
      <c r="AA28" s="74"/>
      <c r="AC28" s="26">
        <v>22</v>
      </c>
      <c r="AD28" s="74"/>
    </row>
    <row r="29" spans="2:30" x14ac:dyDescent="0.35">
      <c r="B29" s="26">
        <v>23</v>
      </c>
      <c r="C29" s="74"/>
      <c r="E29" s="26">
        <v>23</v>
      </c>
      <c r="F29" s="74"/>
      <c r="H29" s="26">
        <v>23</v>
      </c>
      <c r="I29" s="74"/>
      <c r="K29" s="26">
        <v>23</v>
      </c>
      <c r="L29" s="74"/>
      <c r="N29" s="26">
        <v>23</v>
      </c>
      <c r="O29" s="74"/>
      <c r="Q29" s="26">
        <v>23</v>
      </c>
      <c r="R29" s="74"/>
      <c r="T29" s="26">
        <v>23</v>
      </c>
      <c r="U29" s="74"/>
      <c r="W29" s="26">
        <v>23</v>
      </c>
      <c r="X29" s="74"/>
      <c r="Z29" s="26">
        <v>23</v>
      </c>
      <c r="AA29" s="74"/>
      <c r="AC29" s="26">
        <v>23</v>
      </c>
      <c r="AD29" s="74"/>
    </row>
    <row r="30" spans="2:30" x14ac:dyDescent="0.35">
      <c r="B30" s="26">
        <v>24</v>
      </c>
      <c r="C30" s="74"/>
      <c r="E30" s="26">
        <v>24</v>
      </c>
      <c r="F30" s="74"/>
      <c r="H30" s="26">
        <v>24</v>
      </c>
      <c r="I30" s="74"/>
      <c r="K30" s="26">
        <v>24</v>
      </c>
      <c r="L30" s="74"/>
      <c r="N30" s="26">
        <v>24</v>
      </c>
      <c r="O30" s="74"/>
      <c r="Q30" s="26">
        <v>24</v>
      </c>
      <c r="R30" s="74"/>
      <c r="T30" s="26">
        <v>24</v>
      </c>
      <c r="U30" s="74"/>
      <c r="W30" s="26">
        <v>24</v>
      </c>
      <c r="X30" s="74"/>
      <c r="Z30" s="26">
        <v>24</v>
      </c>
      <c r="AA30" s="74"/>
      <c r="AC30" s="26">
        <v>24</v>
      </c>
      <c r="AD30" s="74"/>
    </row>
    <row r="31" spans="2:30" x14ac:dyDescent="0.35">
      <c r="B31" s="26">
        <v>25</v>
      </c>
      <c r="C31" s="74"/>
      <c r="E31" s="26">
        <v>25</v>
      </c>
      <c r="F31" s="74"/>
      <c r="H31" s="26">
        <v>25</v>
      </c>
      <c r="I31" s="74"/>
      <c r="K31" s="26">
        <v>25</v>
      </c>
      <c r="L31" s="74"/>
      <c r="N31" s="26">
        <v>25</v>
      </c>
      <c r="O31" s="74"/>
      <c r="Q31" s="26">
        <v>25</v>
      </c>
      <c r="R31" s="74"/>
      <c r="T31" s="26">
        <v>25</v>
      </c>
      <c r="U31" s="74"/>
      <c r="W31" s="26">
        <v>25</v>
      </c>
      <c r="X31" s="74"/>
      <c r="Z31" s="26">
        <v>25</v>
      </c>
      <c r="AA31" s="74"/>
      <c r="AC31" s="26">
        <v>25</v>
      </c>
      <c r="AD31" s="74"/>
    </row>
  </sheetData>
  <mergeCells count="2">
    <mergeCell ref="B2:C2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7797-5596-41DE-9AF5-C17E3F595F52}">
  <sheetPr codeName="Sheet1">
    <tabColor theme="7"/>
  </sheetPr>
  <dimension ref="A1:K129"/>
  <sheetViews>
    <sheetView view="pageBreakPreview" zoomScale="60" zoomScaleNormal="100" workbookViewId="0">
      <selection activeCell="R12" sqref="R12"/>
    </sheetView>
  </sheetViews>
  <sheetFormatPr defaultRowHeight="14.5" x14ac:dyDescent="0.35"/>
  <cols>
    <col min="5" max="5" width="20.54296875" customWidth="1"/>
    <col min="6" max="6" width="1.81640625" customWidth="1"/>
    <col min="7" max="7" width="17.7265625" customWidth="1"/>
    <col min="8" max="8" width="19" bestFit="1" customWidth="1"/>
    <col min="10" max="10" width="12" customWidth="1"/>
    <col min="11" max="11" width="6.54296875" customWidth="1"/>
  </cols>
  <sheetData>
    <row r="1" spans="1:11" x14ac:dyDescent="0.35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26" x14ac:dyDescent="0.4">
      <c r="A2" s="96"/>
      <c r="B2" s="98"/>
      <c r="C2" s="98"/>
      <c r="D2" s="98"/>
      <c r="E2" s="98"/>
      <c r="F2" s="98"/>
      <c r="G2" s="98"/>
      <c r="H2" s="98"/>
      <c r="I2" s="98"/>
      <c r="J2" s="98"/>
      <c r="K2" s="101">
        <v>1</v>
      </c>
    </row>
    <row r="3" spans="1:11" ht="17" x14ac:dyDescent="0.4">
      <c r="A3" s="96"/>
      <c r="B3" s="98"/>
      <c r="C3" s="98"/>
      <c r="D3" s="98"/>
      <c r="E3" s="98"/>
      <c r="F3" s="98"/>
      <c r="G3" s="98"/>
      <c r="H3" s="98"/>
      <c r="I3" s="98"/>
      <c r="J3" s="98"/>
    </row>
    <row r="4" spans="1:11" ht="17" x14ac:dyDescent="0.4">
      <c r="A4" s="96"/>
      <c r="B4" s="98"/>
      <c r="C4" s="98"/>
      <c r="D4" s="98"/>
      <c r="E4" s="98"/>
      <c r="F4" s="98"/>
      <c r="G4" s="98"/>
      <c r="H4" s="98"/>
      <c r="I4" s="98"/>
      <c r="J4" s="98"/>
    </row>
    <row r="5" spans="1:11" ht="17" x14ac:dyDescent="0.4">
      <c r="A5" s="96"/>
      <c r="B5" s="98"/>
      <c r="C5" s="98"/>
      <c r="D5" s="98"/>
      <c r="E5" s="98"/>
      <c r="F5" s="98"/>
      <c r="G5" s="98"/>
      <c r="H5" s="98"/>
      <c r="I5" s="98"/>
      <c r="J5" s="98"/>
    </row>
    <row r="6" spans="1:11" ht="17" x14ac:dyDescent="0.4">
      <c r="A6" s="96"/>
      <c r="B6" s="98"/>
      <c r="C6" s="98"/>
      <c r="D6" s="98"/>
      <c r="E6" s="98"/>
      <c r="F6" s="98"/>
      <c r="G6" s="98"/>
      <c r="H6" s="98"/>
      <c r="I6" s="98"/>
      <c r="J6" s="98"/>
    </row>
    <row r="7" spans="1:11" ht="17" x14ac:dyDescent="0.4">
      <c r="A7" s="96"/>
      <c r="B7" s="98"/>
      <c r="C7" s="98"/>
      <c r="D7" s="98"/>
      <c r="E7" s="98"/>
      <c r="F7" s="98"/>
      <c r="G7" s="98"/>
      <c r="H7" s="98"/>
      <c r="I7" s="98"/>
      <c r="J7" s="98"/>
    </row>
    <row r="8" spans="1:11" ht="17" x14ac:dyDescent="0.4">
      <c r="A8" s="96"/>
      <c r="B8" s="98"/>
      <c r="C8" s="98"/>
      <c r="D8" s="98"/>
      <c r="E8" s="98"/>
      <c r="F8" s="98"/>
      <c r="G8" s="98"/>
      <c r="H8" s="98"/>
      <c r="I8" s="98"/>
      <c r="J8" s="98"/>
    </row>
    <row r="9" spans="1:11" ht="17" x14ac:dyDescent="0.4">
      <c r="A9" s="96"/>
      <c r="B9" s="98"/>
      <c r="C9" s="98"/>
      <c r="D9" s="98"/>
      <c r="E9" s="98"/>
      <c r="F9" s="98"/>
      <c r="G9" s="98"/>
      <c r="H9" s="98"/>
      <c r="I9" s="98"/>
      <c r="J9" s="98"/>
    </row>
    <row r="10" spans="1:11" ht="17" x14ac:dyDescent="0.4">
      <c r="A10" s="96"/>
      <c r="B10" s="98"/>
      <c r="C10" s="98"/>
      <c r="D10" s="98"/>
      <c r="E10" s="98"/>
      <c r="F10" s="98"/>
      <c r="G10" s="98"/>
      <c r="H10" s="98"/>
      <c r="I10" s="98"/>
      <c r="J10" s="98"/>
    </row>
    <row r="11" spans="1:11" ht="17" x14ac:dyDescent="0.4">
      <c r="A11" s="96"/>
      <c r="B11" s="98"/>
      <c r="C11" s="98"/>
      <c r="D11" s="98"/>
      <c r="E11" s="98"/>
      <c r="F11" s="98"/>
      <c r="G11" s="98"/>
      <c r="H11" s="98"/>
      <c r="I11" s="98"/>
      <c r="J11" s="98"/>
    </row>
    <row r="12" spans="1:11" ht="93" customHeight="1" x14ac:dyDescent="0.5">
      <c r="A12" s="96"/>
      <c r="B12" s="98"/>
      <c r="C12" s="134" t="s">
        <v>178</v>
      </c>
      <c r="D12" s="134"/>
      <c r="E12" s="134"/>
      <c r="F12" s="134"/>
      <c r="G12" s="134"/>
      <c r="H12" s="134"/>
      <c r="I12" s="134"/>
      <c r="J12" s="98"/>
    </row>
    <row r="13" spans="1:11" ht="23" x14ac:dyDescent="0.5">
      <c r="A13" s="96"/>
      <c r="B13" s="98"/>
      <c r="C13" s="134" t="s">
        <v>179</v>
      </c>
      <c r="D13" s="134"/>
      <c r="E13" s="134"/>
      <c r="F13" s="134"/>
      <c r="G13" s="134"/>
      <c r="H13" s="134"/>
      <c r="I13" s="134"/>
      <c r="J13" s="98"/>
    </row>
    <row r="14" spans="1:11" ht="23" x14ac:dyDescent="0.5">
      <c r="A14" s="96"/>
      <c r="B14" s="98"/>
      <c r="C14" s="134" t="s">
        <v>180</v>
      </c>
      <c r="D14" s="134"/>
      <c r="E14" s="134"/>
      <c r="F14" s="134"/>
      <c r="G14" s="134"/>
      <c r="H14" s="134"/>
      <c r="I14" s="134"/>
      <c r="J14" s="98"/>
    </row>
    <row r="15" spans="1:11" ht="23" x14ac:dyDescent="0.5">
      <c r="A15" s="96"/>
      <c r="B15" s="98"/>
      <c r="C15" s="134" t="s">
        <v>181</v>
      </c>
      <c r="D15" s="134"/>
      <c r="E15" s="134"/>
      <c r="F15" s="134"/>
      <c r="G15" s="134"/>
      <c r="H15" s="134"/>
      <c r="I15" s="134"/>
      <c r="J15" s="98"/>
    </row>
    <row r="16" spans="1:11" ht="17" x14ac:dyDescent="0.4">
      <c r="A16" s="96"/>
      <c r="B16" s="98"/>
      <c r="C16" s="98"/>
      <c r="D16" s="97"/>
      <c r="E16" s="97"/>
      <c r="F16" s="97"/>
      <c r="G16" s="97"/>
      <c r="H16" s="97"/>
      <c r="I16" s="98"/>
      <c r="J16" s="98"/>
    </row>
    <row r="17" spans="1:10" ht="25.5" x14ac:dyDescent="0.55000000000000004">
      <c r="A17" s="96"/>
      <c r="B17" s="98"/>
      <c r="C17" s="98"/>
      <c r="D17" s="99"/>
      <c r="E17" s="99"/>
      <c r="F17" s="99"/>
      <c r="G17" s="99"/>
      <c r="H17" s="99"/>
      <c r="I17" s="98"/>
      <c r="J17" s="98"/>
    </row>
    <row r="18" spans="1:10" ht="25.5" x14ac:dyDescent="0.55000000000000004">
      <c r="A18" s="96"/>
      <c r="B18" s="98"/>
      <c r="C18" s="98"/>
      <c r="D18" s="99"/>
      <c r="E18" s="99"/>
      <c r="F18" s="99"/>
      <c r="G18" s="99"/>
      <c r="H18" s="99"/>
      <c r="I18" s="98"/>
      <c r="J18" s="98"/>
    </row>
    <row r="19" spans="1:10" ht="17" x14ac:dyDescent="0.4">
      <c r="A19" s="96"/>
      <c r="B19" s="98"/>
      <c r="C19" s="98"/>
      <c r="D19" s="98"/>
      <c r="E19" s="98"/>
      <c r="F19" s="98"/>
      <c r="G19" s="98"/>
      <c r="H19" s="98"/>
      <c r="I19" s="98"/>
      <c r="J19" s="98"/>
    </row>
    <row r="20" spans="1:10" ht="17" x14ac:dyDescent="0.4">
      <c r="A20" s="96"/>
      <c r="B20" s="98"/>
      <c r="C20" s="98"/>
      <c r="D20" s="98"/>
      <c r="E20" s="98"/>
      <c r="F20" s="98"/>
      <c r="G20" s="98"/>
      <c r="H20" s="98"/>
      <c r="I20" s="98"/>
      <c r="J20" s="98"/>
    </row>
    <row r="21" spans="1:10" ht="17" x14ac:dyDescent="0.4">
      <c r="A21" s="96"/>
      <c r="B21" s="98"/>
      <c r="C21" s="98"/>
      <c r="D21" s="98"/>
      <c r="E21" s="98"/>
      <c r="F21" s="98"/>
      <c r="G21" s="98"/>
      <c r="H21" s="98"/>
      <c r="I21" s="98"/>
      <c r="J21" s="98"/>
    </row>
    <row r="22" spans="1:10" ht="18.5" x14ac:dyDescent="0.45">
      <c r="A22" s="96"/>
      <c r="B22" s="98"/>
      <c r="C22" s="129" t="s">
        <v>182</v>
      </c>
      <c r="D22" s="129"/>
      <c r="E22" s="129"/>
      <c r="F22" s="129"/>
      <c r="G22" s="129"/>
      <c r="H22" s="129"/>
      <c r="I22" s="129"/>
      <c r="J22" s="98"/>
    </row>
    <row r="23" spans="1:10" ht="19" thickBot="1" x14ac:dyDescent="0.5">
      <c r="A23" s="96"/>
      <c r="B23" s="98"/>
      <c r="C23" s="98"/>
      <c r="D23" s="100"/>
      <c r="E23" s="100"/>
      <c r="F23" s="100"/>
      <c r="G23" s="100"/>
      <c r="H23" s="100"/>
      <c r="I23" s="98"/>
      <c r="J23" s="98"/>
    </row>
    <row r="24" spans="1:10" ht="23.5" thickBot="1" x14ac:dyDescent="0.45">
      <c r="A24" s="96"/>
      <c r="B24" s="98"/>
      <c r="C24" s="130" t="str">
        <f>VLOOKUP(K2,'DATA SISWA'!A9:AO48,4,FALSE)</f>
        <v>Abizar Azka Alhidayat</v>
      </c>
      <c r="D24" s="131"/>
      <c r="E24" s="131"/>
      <c r="F24" s="131"/>
      <c r="G24" s="131"/>
      <c r="H24" s="131"/>
      <c r="I24" s="132"/>
      <c r="J24" s="98"/>
    </row>
    <row r="25" spans="1:10" ht="17" x14ac:dyDescent="0.4">
      <c r="A25" s="96"/>
      <c r="B25" s="98"/>
      <c r="C25" s="98"/>
      <c r="D25" s="98"/>
      <c r="E25" s="98"/>
      <c r="F25" s="98"/>
      <c r="G25" s="98"/>
      <c r="H25" s="98"/>
      <c r="I25" s="98"/>
      <c r="J25" s="98"/>
    </row>
    <row r="26" spans="1:10" ht="18.5" x14ac:dyDescent="0.45">
      <c r="A26" s="96"/>
      <c r="B26" s="98"/>
      <c r="C26" s="129" t="s">
        <v>205</v>
      </c>
      <c r="D26" s="129"/>
      <c r="E26" s="129"/>
      <c r="F26" s="129"/>
      <c r="G26" s="129"/>
      <c r="H26" s="129"/>
      <c r="I26" s="129"/>
      <c r="J26" s="98"/>
    </row>
    <row r="27" spans="1:10" ht="17.5" thickBot="1" x14ac:dyDescent="0.45">
      <c r="A27" s="96"/>
      <c r="B27" s="98"/>
      <c r="C27" s="98"/>
      <c r="D27" s="98"/>
      <c r="E27" s="98"/>
      <c r="F27" s="98"/>
      <c r="G27" s="98"/>
      <c r="H27" s="98"/>
      <c r="I27" s="98"/>
      <c r="J27" s="98"/>
    </row>
    <row r="28" spans="1:10" ht="23.5" thickBot="1" x14ac:dyDescent="0.45">
      <c r="A28" s="96"/>
      <c r="B28" s="98"/>
      <c r="C28" s="130">
        <f>VLOOKUP(K2,'DATA SISWA'!A9:AO48,3,FALSE)</f>
        <v>0</v>
      </c>
      <c r="D28" s="131"/>
      <c r="E28" s="131"/>
      <c r="F28" s="131"/>
      <c r="G28" s="131"/>
      <c r="H28" s="131"/>
      <c r="I28" s="132"/>
      <c r="J28" s="98"/>
    </row>
    <row r="29" spans="1:10" ht="17" x14ac:dyDescent="0.4">
      <c r="A29" s="96"/>
      <c r="B29" s="98"/>
      <c r="C29" s="98"/>
      <c r="D29" s="98"/>
      <c r="E29" s="98"/>
      <c r="F29" s="98"/>
      <c r="G29" s="98"/>
      <c r="H29" s="98"/>
      <c r="I29" s="98"/>
      <c r="J29" s="98"/>
    </row>
    <row r="30" spans="1:10" ht="17" x14ac:dyDescent="0.4">
      <c r="A30" s="96"/>
      <c r="B30" s="98"/>
      <c r="C30" s="98"/>
      <c r="D30" s="98"/>
      <c r="E30" s="98"/>
      <c r="F30" s="98"/>
      <c r="G30" s="98"/>
      <c r="H30" s="98"/>
      <c r="I30" s="98"/>
      <c r="J30" s="98"/>
    </row>
    <row r="31" spans="1:10" ht="17" x14ac:dyDescent="0.4">
      <c r="A31" s="96"/>
      <c r="B31" s="98"/>
      <c r="C31" s="98"/>
      <c r="D31" s="98"/>
      <c r="E31" s="98"/>
      <c r="F31" s="98"/>
      <c r="G31" s="98"/>
      <c r="H31" s="98"/>
      <c r="I31" s="98"/>
      <c r="J31" s="98"/>
    </row>
    <row r="32" spans="1:10" ht="17" x14ac:dyDescent="0.4">
      <c r="A32" s="96"/>
      <c r="B32" s="98"/>
      <c r="C32" s="98"/>
      <c r="D32" s="98"/>
      <c r="E32" s="98"/>
      <c r="F32" s="98"/>
      <c r="G32" s="98"/>
      <c r="H32" s="98"/>
      <c r="I32" s="98"/>
      <c r="J32" s="98"/>
    </row>
    <row r="33" spans="1:10" ht="17" x14ac:dyDescent="0.4">
      <c r="A33" s="96"/>
      <c r="B33" s="98"/>
      <c r="C33" s="98"/>
      <c r="D33" s="98"/>
      <c r="E33" s="98"/>
      <c r="F33" s="98"/>
      <c r="G33" s="98"/>
      <c r="H33" s="98"/>
      <c r="I33" s="98"/>
      <c r="J33" s="98"/>
    </row>
    <row r="34" spans="1:10" ht="17" x14ac:dyDescent="0.4">
      <c r="A34" s="96"/>
      <c r="B34" s="98"/>
      <c r="C34" s="98"/>
      <c r="D34" s="98"/>
      <c r="E34" s="98"/>
      <c r="F34" s="98"/>
      <c r="G34" s="98"/>
      <c r="H34" s="98"/>
      <c r="I34" s="98"/>
      <c r="J34" s="98"/>
    </row>
    <row r="35" spans="1:10" ht="17" x14ac:dyDescent="0.4">
      <c r="A35" s="96"/>
      <c r="B35" s="98"/>
      <c r="C35" s="98"/>
      <c r="D35" s="98"/>
      <c r="E35" s="98"/>
      <c r="F35" s="98"/>
      <c r="G35" s="98"/>
      <c r="H35" s="98"/>
      <c r="I35" s="98"/>
      <c r="J35" s="98"/>
    </row>
    <row r="36" spans="1:10" ht="17" x14ac:dyDescent="0.4">
      <c r="A36" s="96"/>
      <c r="B36" s="98"/>
      <c r="C36" s="98"/>
      <c r="D36" s="98"/>
      <c r="E36" s="98"/>
      <c r="F36" s="98"/>
      <c r="G36" s="98"/>
      <c r="H36" s="98"/>
      <c r="I36" s="98"/>
      <c r="J36" s="98"/>
    </row>
    <row r="37" spans="1:10" ht="17" x14ac:dyDescent="0.4">
      <c r="A37" s="96"/>
      <c r="B37" s="98"/>
      <c r="C37" s="98"/>
      <c r="D37" s="98"/>
      <c r="E37" s="98"/>
      <c r="F37" s="98"/>
      <c r="G37" s="98"/>
      <c r="H37" s="98"/>
      <c r="I37" s="98"/>
      <c r="J37" s="98"/>
    </row>
    <row r="38" spans="1:10" ht="17" x14ac:dyDescent="0.4">
      <c r="A38" s="96"/>
      <c r="B38" s="98"/>
      <c r="C38" s="98"/>
      <c r="D38" s="98"/>
      <c r="E38" s="98"/>
      <c r="F38" s="98"/>
      <c r="G38" s="98"/>
      <c r="H38" s="98"/>
      <c r="I38" s="98"/>
      <c r="J38" s="98"/>
    </row>
    <row r="39" spans="1:10" ht="17" x14ac:dyDescent="0.4">
      <c r="A39" s="96"/>
      <c r="B39" s="98"/>
      <c r="C39" s="98"/>
      <c r="D39" s="98"/>
      <c r="E39" s="98"/>
      <c r="F39" s="98"/>
      <c r="G39" s="98"/>
      <c r="H39" s="98"/>
      <c r="I39" s="98"/>
      <c r="J39" s="98"/>
    </row>
    <row r="40" spans="1:10" ht="17" x14ac:dyDescent="0.4">
      <c r="A40" s="96"/>
      <c r="B40" s="98"/>
      <c r="C40" s="98"/>
      <c r="D40" s="98"/>
      <c r="E40" s="98"/>
      <c r="F40" s="98"/>
      <c r="G40" s="98"/>
      <c r="H40" s="98"/>
      <c r="I40" s="98"/>
      <c r="J40" s="98"/>
    </row>
    <row r="41" spans="1:10" ht="17" x14ac:dyDescent="0.4">
      <c r="A41" s="96"/>
      <c r="B41" s="98"/>
      <c r="C41" s="98"/>
      <c r="D41" s="98"/>
      <c r="E41" s="98"/>
      <c r="F41" s="98"/>
      <c r="G41" s="98"/>
      <c r="H41" s="98"/>
      <c r="I41" s="98"/>
      <c r="J41" s="98"/>
    </row>
    <row r="42" spans="1:10" ht="17" x14ac:dyDescent="0.4">
      <c r="A42" s="96"/>
      <c r="B42" s="98"/>
      <c r="C42" s="98"/>
      <c r="D42" s="98"/>
      <c r="E42" s="98"/>
      <c r="F42" s="98"/>
      <c r="G42" s="98"/>
      <c r="H42" s="98"/>
      <c r="I42" s="98"/>
      <c r="J42" s="98"/>
    </row>
    <row r="43" spans="1:10" ht="15.75" customHeight="1" x14ac:dyDescent="0.4">
      <c r="A43" s="96"/>
      <c r="B43" s="98"/>
      <c r="C43" s="98"/>
      <c r="D43" s="98"/>
      <c r="E43" s="98"/>
      <c r="F43" s="98"/>
      <c r="G43" s="98"/>
      <c r="H43" s="98"/>
      <c r="I43" s="98"/>
      <c r="J43" s="98"/>
    </row>
    <row r="44" spans="1:10" ht="18" x14ac:dyDescent="0.4">
      <c r="A44" s="96"/>
      <c r="B44" s="98"/>
      <c r="C44" s="133" t="s">
        <v>184</v>
      </c>
      <c r="D44" s="133"/>
      <c r="E44" s="133"/>
      <c r="F44" s="133"/>
      <c r="G44" s="133"/>
      <c r="H44" s="133"/>
      <c r="I44" s="133"/>
      <c r="J44" s="98"/>
    </row>
    <row r="45" spans="1:10" ht="18" x14ac:dyDescent="0.4">
      <c r="A45" s="96"/>
      <c r="B45" s="98"/>
      <c r="C45" s="133" t="s">
        <v>185</v>
      </c>
      <c r="D45" s="133"/>
      <c r="E45" s="133"/>
      <c r="F45" s="133"/>
      <c r="G45" s="133"/>
      <c r="H45" s="133"/>
      <c r="I45" s="133"/>
      <c r="J45" s="98"/>
    </row>
    <row r="46" spans="1:10" ht="17" x14ac:dyDescent="0.4">
      <c r="A46" s="96"/>
      <c r="B46" s="98"/>
      <c r="C46" s="98"/>
      <c r="D46" s="98"/>
      <c r="E46" s="98"/>
      <c r="F46" s="98"/>
      <c r="G46" s="98"/>
      <c r="H46" s="98"/>
      <c r="I46" s="98"/>
      <c r="J46" s="98"/>
    </row>
    <row r="47" spans="1:10" ht="84.75" customHeight="1" x14ac:dyDescent="0.4">
      <c r="A47" s="96"/>
      <c r="B47" s="98"/>
      <c r="C47" s="98"/>
      <c r="D47" s="98"/>
      <c r="E47" s="98"/>
      <c r="F47" s="98"/>
      <c r="G47" s="98"/>
      <c r="H47" s="98"/>
      <c r="I47" s="98"/>
      <c r="J47" s="98"/>
    </row>
    <row r="48" spans="1:10" s="107" customFormat="1" ht="20" x14ac:dyDescent="0.4">
      <c r="A48" s="105"/>
      <c r="B48" s="106"/>
      <c r="C48" s="128" t="s">
        <v>186</v>
      </c>
      <c r="D48" s="128"/>
      <c r="E48" s="128"/>
      <c r="F48" s="128"/>
      <c r="G48" s="128"/>
      <c r="H48" s="128"/>
      <c r="I48" s="128"/>
      <c r="J48" s="106"/>
    </row>
    <row r="49" spans="1:10" s="107" customFormat="1" ht="20" x14ac:dyDescent="0.4">
      <c r="A49" s="105"/>
      <c r="B49" s="106"/>
      <c r="C49" s="128" t="s">
        <v>179</v>
      </c>
      <c r="D49" s="128"/>
      <c r="E49" s="128"/>
      <c r="F49" s="128"/>
      <c r="G49" s="128"/>
      <c r="H49" s="128"/>
      <c r="I49" s="128"/>
      <c r="J49" s="106"/>
    </row>
    <row r="50" spans="1:10" s="107" customFormat="1" ht="20" x14ac:dyDescent="0.4">
      <c r="A50" s="105"/>
      <c r="B50" s="106"/>
      <c r="C50" s="128" t="s">
        <v>187</v>
      </c>
      <c r="D50" s="128"/>
      <c r="E50" s="128"/>
      <c r="F50" s="128"/>
      <c r="G50" s="128"/>
      <c r="H50" s="128"/>
      <c r="I50" s="128"/>
      <c r="J50" s="106"/>
    </row>
    <row r="51" spans="1:10" s="107" customFormat="1" ht="16.5" x14ac:dyDescent="0.35">
      <c r="A51" s="105"/>
      <c r="B51" s="106"/>
      <c r="C51" s="106"/>
      <c r="D51" s="106"/>
      <c r="E51" s="106"/>
      <c r="F51" s="106"/>
      <c r="G51" s="106"/>
      <c r="H51" s="106"/>
      <c r="I51" s="106"/>
      <c r="J51" s="106"/>
    </row>
    <row r="52" spans="1:10" s="107" customFormat="1" ht="16.5" x14ac:dyDescent="0.35">
      <c r="A52" s="105"/>
      <c r="B52" s="106"/>
      <c r="C52" s="106"/>
      <c r="D52" s="106"/>
      <c r="E52" s="106"/>
      <c r="F52" s="106"/>
      <c r="G52" s="106"/>
      <c r="H52" s="106"/>
      <c r="I52" s="106"/>
      <c r="J52" s="106"/>
    </row>
    <row r="53" spans="1:10" s="107" customFormat="1" ht="16.5" x14ac:dyDescent="0.35">
      <c r="A53" s="105"/>
      <c r="B53" s="106"/>
      <c r="C53" s="106"/>
      <c r="D53" s="106"/>
      <c r="E53" s="106"/>
      <c r="F53" s="106"/>
      <c r="G53" s="106"/>
      <c r="H53" s="106"/>
      <c r="I53" s="106"/>
      <c r="J53" s="106"/>
    </row>
    <row r="54" spans="1:10" s="107" customFormat="1" ht="88.5" customHeight="1" x14ac:dyDescent="0.35">
      <c r="A54" s="105"/>
      <c r="B54" s="106"/>
      <c r="C54" s="106"/>
      <c r="D54" s="106"/>
      <c r="E54" s="106"/>
      <c r="F54" s="106"/>
      <c r="G54" s="106"/>
      <c r="H54" s="106"/>
      <c r="I54" s="106"/>
      <c r="J54" s="106"/>
    </row>
    <row r="55" spans="1:10" s="107" customFormat="1" ht="30" customHeight="1" x14ac:dyDescent="0.35">
      <c r="A55" s="105"/>
      <c r="B55" s="106"/>
      <c r="C55" s="105"/>
      <c r="D55" s="108" t="s">
        <v>2</v>
      </c>
      <c r="E55" s="108"/>
      <c r="F55" s="108" t="e">
        <f>": "&amp;'[1]DATA SEKOLAH'!D4</f>
        <v>#REF!</v>
      </c>
      <c r="G55" s="109" t="str">
        <f>'DATA SEKOLAH'!D3</f>
        <v>SD IT ACHMAD HATTA</v>
      </c>
      <c r="H55" s="106"/>
      <c r="I55" s="110"/>
      <c r="J55" s="106"/>
    </row>
    <row r="56" spans="1:10" s="107" customFormat="1" ht="30" customHeight="1" x14ac:dyDescent="0.35">
      <c r="A56" s="105"/>
      <c r="B56" s="106"/>
      <c r="C56" s="105"/>
      <c r="D56" s="108" t="s">
        <v>3</v>
      </c>
      <c r="E56" s="108"/>
      <c r="F56" s="108" t="e">
        <f>": "&amp;'[1]DATA SEKOLAH'!D5</f>
        <v>#REF!</v>
      </c>
      <c r="G56" s="109">
        <f>'DATA SEKOLAH'!D4</f>
        <v>0</v>
      </c>
      <c r="H56" s="106"/>
      <c r="I56" s="106"/>
      <c r="J56" s="106"/>
    </row>
    <row r="57" spans="1:10" s="107" customFormat="1" ht="30" customHeight="1" x14ac:dyDescent="0.35">
      <c r="A57" s="105"/>
      <c r="B57" s="106"/>
      <c r="C57" s="105"/>
      <c r="D57" s="108" t="s">
        <v>5</v>
      </c>
      <c r="E57" s="108"/>
      <c r="F57" s="108" t="e">
        <f>": "&amp;'[1]DATA SEKOLAH'!D7</f>
        <v>#REF!</v>
      </c>
      <c r="G57" s="109" t="str">
        <f>'DATA SEKOLAH'!D6</f>
        <v>JL YUKA</v>
      </c>
      <c r="H57" s="106"/>
      <c r="I57" s="106"/>
      <c r="J57" s="106"/>
    </row>
    <row r="58" spans="1:10" s="107" customFormat="1" ht="30" customHeight="1" x14ac:dyDescent="0.35">
      <c r="A58" s="105"/>
      <c r="B58" s="106"/>
      <c r="C58" s="105"/>
      <c r="D58" s="108" t="s">
        <v>6</v>
      </c>
      <c r="E58" s="108"/>
      <c r="F58" s="108" t="e">
        <f>": "&amp;'[1]DATA SEKOLAH'!D8</f>
        <v>#REF!</v>
      </c>
      <c r="G58" s="109">
        <f>'DATA SEKOLAH'!D7</f>
        <v>36139</v>
      </c>
      <c r="H58" s="106"/>
      <c r="I58" s="106"/>
      <c r="J58" s="106"/>
    </row>
    <row r="59" spans="1:10" s="107" customFormat="1" ht="30" customHeight="1" x14ac:dyDescent="0.35">
      <c r="A59" s="105"/>
      <c r="B59" s="106"/>
      <c r="C59" s="105"/>
      <c r="D59" s="108" t="s">
        <v>7</v>
      </c>
      <c r="E59" s="108"/>
      <c r="F59" s="108" t="e">
        <f>": "&amp;'[1]DATA SEKOLAH'!D9</f>
        <v>#REF!</v>
      </c>
      <c r="G59" s="109" t="str">
        <f>'DATA SEKOLAH'!D8</f>
        <v>PAAL MERAH</v>
      </c>
      <c r="H59" s="106"/>
      <c r="I59" s="106"/>
      <c r="J59" s="106"/>
    </row>
    <row r="60" spans="1:10" s="107" customFormat="1" ht="30" customHeight="1" x14ac:dyDescent="0.35">
      <c r="A60" s="105"/>
      <c r="B60" s="106"/>
      <c r="C60" s="105"/>
      <c r="D60" s="108" t="s">
        <v>8</v>
      </c>
      <c r="E60" s="108"/>
      <c r="F60" s="108" t="e">
        <f>": "&amp;'[1]DATA SEKOLAH'!D10</f>
        <v>#REF!</v>
      </c>
      <c r="G60" s="109" t="str">
        <f>'DATA SEKOLAH'!D9</f>
        <v>PAAL MERAH</v>
      </c>
      <c r="H60" s="106"/>
      <c r="I60" s="106"/>
      <c r="J60" s="106"/>
    </row>
    <row r="61" spans="1:10" s="107" customFormat="1" ht="30" customHeight="1" x14ac:dyDescent="0.35">
      <c r="A61" s="105"/>
      <c r="B61" s="106"/>
      <c r="C61" s="105"/>
      <c r="D61" s="108" t="s">
        <v>9</v>
      </c>
      <c r="E61" s="108"/>
      <c r="F61" s="108" t="e">
        <f>": "&amp;'[1]DATA SEKOLAH'!D11</f>
        <v>#REF!</v>
      </c>
      <c r="G61" s="109" t="str">
        <f>'DATA SEKOLAH'!D10</f>
        <v>JAMBI</v>
      </c>
      <c r="H61" s="106"/>
      <c r="I61" s="106"/>
      <c r="J61" s="106"/>
    </row>
    <row r="62" spans="1:10" s="107" customFormat="1" ht="30" customHeight="1" x14ac:dyDescent="0.35">
      <c r="A62" s="105"/>
      <c r="B62" s="106"/>
      <c r="C62" s="105"/>
      <c r="D62" s="108" t="s">
        <v>10</v>
      </c>
      <c r="E62" s="108"/>
      <c r="F62" s="108" t="e">
        <f>": "&amp;'[1]DATA SEKOLAH'!D12</f>
        <v>#REF!</v>
      </c>
      <c r="G62" s="109" t="str">
        <f>'DATA SEKOLAH'!D11</f>
        <v>JAMBI</v>
      </c>
      <c r="H62" s="106"/>
      <c r="I62" s="106"/>
      <c r="J62" s="106"/>
    </row>
    <row r="63" spans="1:10" s="107" customFormat="1" ht="30" customHeight="1" x14ac:dyDescent="0.35">
      <c r="A63" s="105"/>
      <c r="B63" s="106"/>
      <c r="C63" s="105"/>
      <c r="D63" s="108" t="s">
        <v>11</v>
      </c>
      <c r="E63" s="108"/>
      <c r="F63" s="108" t="e">
        <f>": "&amp;'[1]DATA SEKOLAH'!D13</f>
        <v>#REF!</v>
      </c>
      <c r="G63" s="109">
        <f>'DATA SEKOLAH'!D12</f>
        <v>0</v>
      </c>
      <c r="H63" s="106"/>
      <c r="I63" s="106"/>
      <c r="J63" s="106"/>
    </row>
    <row r="64" spans="1:10" s="107" customFormat="1" ht="30" customHeight="1" x14ac:dyDescent="0.35">
      <c r="A64" s="105"/>
      <c r="B64" s="106"/>
      <c r="C64" s="105"/>
      <c r="D64" s="108" t="s">
        <v>12</v>
      </c>
      <c r="E64" s="108"/>
      <c r="F64" s="108" t="e">
        <f>": "&amp;'[1]DATA SEKOLAH'!D14</f>
        <v>#REF!</v>
      </c>
      <c r="G64" s="109" t="str">
        <f>'DATA SEKOLAH'!D13</f>
        <v>SDITAchmadHatta@gmail.com</v>
      </c>
      <c r="H64" s="106"/>
      <c r="I64" s="106"/>
      <c r="J64" s="106"/>
    </row>
    <row r="65" spans="1:10" s="107" customFormat="1" ht="17.5" x14ac:dyDescent="0.35">
      <c r="A65" s="105"/>
      <c r="B65" s="106"/>
      <c r="C65" s="106"/>
      <c r="D65" s="106"/>
      <c r="E65" s="106"/>
      <c r="F65" s="108"/>
      <c r="G65" s="106"/>
      <c r="H65" s="106"/>
      <c r="I65" s="106"/>
      <c r="J65" s="106"/>
    </row>
    <row r="66" spans="1:10" s="107" customFormat="1" ht="16.5" x14ac:dyDescent="0.35">
      <c r="A66" s="105"/>
      <c r="B66" s="106"/>
      <c r="C66" s="106"/>
      <c r="D66" s="106"/>
      <c r="E66" s="106"/>
      <c r="F66" s="106"/>
      <c r="G66" s="106"/>
      <c r="H66" s="106"/>
      <c r="I66" s="106"/>
      <c r="J66" s="106"/>
    </row>
    <row r="67" spans="1:10" s="107" customFormat="1" ht="16.5" x14ac:dyDescent="0.35">
      <c r="A67" s="105"/>
      <c r="B67" s="106"/>
      <c r="C67" s="106"/>
      <c r="D67" s="106"/>
      <c r="E67" s="106"/>
      <c r="F67" s="106"/>
      <c r="G67" s="106"/>
      <c r="H67" s="106"/>
      <c r="I67" s="106"/>
      <c r="J67" s="106"/>
    </row>
    <row r="68" spans="1:10" s="107" customFormat="1" ht="16.5" x14ac:dyDescent="0.35">
      <c r="A68" s="105"/>
      <c r="B68" s="106"/>
      <c r="C68" s="106"/>
      <c r="D68" s="106"/>
      <c r="E68" s="106"/>
      <c r="F68" s="106"/>
      <c r="G68" s="106"/>
      <c r="H68" s="106"/>
      <c r="I68" s="106"/>
      <c r="J68" s="106"/>
    </row>
    <row r="69" spans="1:10" s="107" customFormat="1" ht="16.5" x14ac:dyDescent="0.35">
      <c r="A69" s="105"/>
      <c r="B69" s="106"/>
      <c r="C69" s="106"/>
      <c r="D69" s="106"/>
      <c r="E69" s="106"/>
      <c r="F69" s="106"/>
      <c r="G69" s="106"/>
      <c r="H69" s="106"/>
      <c r="I69" s="106"/>
      <c r="J69" s="106"/>
    </row>
    <row r="70" spans="1:10" s="107" customFormat="1" ht="16.5" x14ac:dyDescent="0.35">
      <c r="A70" s="105"/>
      <c r="B70" s="106"/>
      <c r="C70" s="106"/>
      <c r="D70" s="106"/>
      <c r="E70" s="106"/>
      <c r="F70" s="106"/>
      <c r="G70" s="106"/>
      <c r="H70" s="106"/>
      <c r="I70" s="106"/>
      <c r="J70" s="106"/>
    </row>
    <row r="71" spans="1:10" s="107" customFormat="1" ht="16.5" x14ac:dyDescent="0.35">
      <c r="A71" s="105"/>
      <c r="B71" s="106"/>
      <c r="C71" s="106"/>
      <c r="D71" s="106"/>
      <c r="E71" s="106"/>
      <c r="F71" s="106"/>
      <c r="G71" s="106"/>
      <c r="H71" s="106"/>
      <c r="I71" s="106"/>
      <c r="J71" s="106"/>
    </row>
    <row r="72" spans="1:10" s="107" customFormat="1" ht="16.5" x14ac:dyDescent="0.35">
      <c r="A72" s="105"/>
      <c r="B72" s="106"/>
      <c r="C72" s="106"/>
      <c r="D72" s="106"/>
      <c r="E72" s="106"/>
      <c r="F72" s="106"/>
      <c r="G72" s="106"/>
      <c r="H72" s="106"/>
      <c r="I72" s="106"/>
      <c r="J72" s="106"/>
    </row>
    <row r="73" spans="1:10" s="107" customFormat="1" ht="16.5" x14ac:dyDescent="0.35">
      <c r="A73" s="105"/>
      <c r="B73" s="106"/>
      <c r="C73" s="106"/>
      <c r="D73" s="106"/>
      <c r="E73" s="106"/>
      <c r="F73" s="106"/>
      <c r="G73" s="106"/>
      <c r="H73" s="106"/>
      <c r="I73" s="106"/>
      <c r="J73" s="106"/>
    </row>
    <row r="74" spans="1:10" s="107" customFormat="1" ht="16.5" x14ac:dyDescent="0.35">
      <c r="A74" s="105"/>
      <c r="B74" s="106"/>
      <c r="C74" s="106"/>
      <c r="D74" s="106"/>
      <c r="E74" s="106"/>
      <c r="F74" s="106"/>
      <c r="G74" s="106"/>
      <c r="H74" s="106"/>
      <c r="I74" s="106"/>
      <c r="J74" s="106"/>
    </row>
    <row r="75" spans="1:10" s="107" customFormat="1" ht="16.5" x14ac:dyDescent="0.35">
      <c r="A75" s="105"/>
      <c r="B75" s="106"/>
      <c r="C75" s="106"/>
      <c r="D75" s="106"/>
      <c r="E75" s="106"/>
      <c r="F75" s="106"/>
      <c r="G75" s="106"/>
      <c r="H75" s="106"/>
      <c r="I75" s="106"/>
      <c r="J75" s="106"/>
    </row>
    <row r="76" spans="1:10" s="107" customFormat="1" ht="16.5" x14ac:dyDescent="0.35">
      <c r="A76" s="105"/>
      <c r="B76" s="106"/>
      <c r="C76" s="106"/>
      <c r="D76" s="106"/>
      <c r="E76" s="106"/>
      <c r="F76" s="106"/>
      <c r="G76" s="106"/>
      <c r="H76" s="106"/>
      <c r="I76" s="106"/>
      <c r="J76" s="106"/>
    </row>
    <row r="77" spans="1:10" s="107" customFormat="1" ht="16.5" x14ac:dyDescent="0.35">
      <c r="A77" s="105"/>
      <c r="B77" s="106"/>
      <c r="C77" s="106"/>
      <c r="D77" s="106"/>
      <c r="E77" s="106"/>
      <c r="F77" s="106"/>
      <c r="G77" s="106"/>
      <c r="H77" s="106"/>
      <c r="I77" s="106"/>
      <c r="J77" s="106"/>
    </row>
    <row r="78" spans="1:10" s="107" customFormat="1" ht="16.5" x14ac:dyDescent="0.35">
      <c r="A78" s="105"/>
      <c r="B78" s="106"/>
      <c r="C78" s="106"/>
      <c r="D78" s="106"/>
      <c r="E78" s="106"/>
      <c r="F78" s="106"/>
      <c r="G78" s="106"/>
      <c r="H78" s="106"/>
      <c r="I78" s="106"/>
      <c r="J78" s="106"/>
    </row>
    <row r="79" spans="1:10" s="107" customFormat="1" ht="16.5" x14ac:dyDescent="0.35">
      <c r="A79" s="105"/>
      <c r="B79" s="106"/>
      <c r="C79" s="106"/>
      <c r="D79" s="106"/>
      <c r="E79" s="106"/>
      <c r="F79" s="106"/>
      <c r="G79" s="106"/>
      <c r="H79" s="106"/>
      <c r="I79" s="106"/>
      <c r="J79" s="106"/>
    </row>
    <row r="80" spans="1:10" s="107" customFormat="1" ht="16.5" x14ac:dyDescent="0.35">
      <c r="A80" s="105"/>
      <c r="B80" s="106"/>
      <c r="C80" s="106"/>
      <c r="D80" s="106"/>
      <c r="E80" s="106"/>
      <c r="F80" s="106"/>
      <c r="G80" s="106"/>
      <c r="H80" s="106"/>
      <c r="I80" s="106"/>
      <c r="J80" s="106"/>
    </row>
    <row r="81" spans="1:10" s="107" customFormat="1" ht="16.5" x14ac:dyDescent="0.35">
      <c r="A81" s="105"/>
      <c r="B81" s="106"/>
      <c r="C81" s="106"/>
      <c r="D81" s="106"/>
      <c r="E81" s="106"/>
      <c r="F81" s="106"/>
      <c r="G81" s="106"/>
      <c r="H81" s="106"/>
      <c r="I81" s="106"/>
      <c r="J81" s="106"/>
    </row>
    <row r="82" spans="1:10" s="107" customFormat="1" ht="16.5" x14ac:dyDescent="0.35">
      <c r="A82" s="105"/>
      <c r="B82" s="106"/>
      <c r="C82" s="106"/>
      <c r="D82" s="106"/>
      <c r="E82" s="106"/>
      <c r="F82" s="106"/>
      <c r="G82" s="106"/>
      <c r="H82" s="106"/>
      <c r="I82" s="106"/>
      <c r="J82" s="106"/>
    </row>
    <row r="83" spans="1:10" s="107" customFormat="1" ht="16.5" x14ac:dyDescent="0.35">
      <c r="A83" s="105"/>
      <c r="B83" s="106"/>
      <c r="C83" s="106"/>
      <c r="D83" s="106"/>
      <c r="E83" s="106"/>
      <c r="F83" s="106"/>
      <c r="G83" s="106"/>
      <c r="H83" s="106"/>
      <c r="I83" s="106"/>
      <c r="J83" s="106"/>
    </row>
    <row r="84" spans="1:10" s="107" customFormat="1" ht="16.5" x14ac:dyDescent="0.35">
      <c r="A84" s="105"/>
      <c r="B84" s="106"/>
      <c r="C84" s="106"/>
      <c r="D84" s="106"/>
      <c r="E84" s="106"/>
      <c r="F84" s="106"/>
      <c r="G84" s="106"/>
      <c r="H84" s="106"/>
      <c r="I84" s="106"/>
      <c r="J84" s="106"/>
    </row>
    <row r="85" spans="1:10" s="107" customFormat="1" ht="16.5" x14ac:dyDescent="0.35">
      <c r="A85" s="105"/>
      <c r="B85" s="106"/>
      <c r="C85" s="106"/>
      <c r="D85" s="106"/>
      <c r="E85" s="106"/>
      <c r="F85" s="106"/>
      <c r="G85" s="106"/>
      <c r="H85" s="106"/>
      <c r="I85" s="106"/>
      <c r="J85" s="106"/>
    </row>
    <row r="86" spans="1:10" s="107" customFormat="1" ht="20" x14ac:dyDescent="0.4">
      <c r="A86" s="105"/>
      <c r="B86" s="106"/>
      <c r="C86" s="128" t="s">
        <v>188</v>
      </c>
      <c r="D86" s="128"/>
      <c r="E86" s="128"/>
      <c r="F86" s="128"/>
      <c r="G86" s="128"/>
      <c r="H86" s="128"/>
      <c r="I86" s="128"/>
      <c r="J86" s="106"/>
    </row>
    <row r="87" spans="1:10" s="107" customFormat="1" ht="16.5" x14ac:dyDescent="0.35">
      <c r="A87" s="105"/>
      <c r="B87" s="106"/>
      <c r="C87" s="106"/>
      <c r="D87" s="106"/>
      <c r="E87" s="106"/>
      <c r="F87" s="106"/>
      <c r="G87" s="106"/>
      <c r="H87" s="106"/>
      <c r="I87" s="106"/>
      <c r="J87" s="106"/>
    </row>
    <row r="88" spans="1:10" s="107" customFormat="1" ht="16.5" x14ac:dyDescent="0.35">
      <c r="A88" s="105"/>
      <c r="B88" s="106"/>
      <c r="C88" s="106"/>
      <c r="D88" s="106"/>
      <c r="E88" s="106"/>
      <c r="F88" s="106"/>
      <c r="G88" s="106"/>
      <c r="H88" s="106"/>
      <c r="I88" s="106"/>
      <c r="J88" s="106"/>
    </row>
    <row r="89" spans="1:10" s="107" customFormat="1" ht="20.149999999999999" customHeight="1" x14ac:dyDescent="0.35">
      <c r="A89" s="105"/>
      <c r="B89" s="106"/>
      <c r="C89" s="105"/>
      <c r="D89" s="106" t="s">
        <v>72</v>
      </c>
      <c r="E89" s="106"/>
      <c r="F89" s="106" t="s">
        <v>1</v>
      </c>
      <c r="G89" s="111" t="str">
        <f>VLOOKUP(K2,'DATA SISWA'!A9:AO48,4,FALSE)</f>
        <v>Abizar Azka Alhidayat</v>
      </c>
      <c r="H89" s="111"/>
      <c r="I89" s="106"/>
      <c r="J89" s="106"/>
    </row>
    <row r="90" spans="1:10" s="107" customFormat="1" ht="20.149999999999999" customHeight="1" x14ac:dyDescent="0.35">
      <c r="A90" s="105"/>
      <c r="B90" s="106"/>
      <c r="C90" s="105"/>
      <c r="D90" s="106" t="s">
        <v>183</v>
      </c>
      <c r="E90" s="106"/>
      <c r="F90" s="106" t="s">
        <v>1</v>
      </c>
      <c r="G90" s="111">
        <f>VLOOKUP(K2,'DATA SISWA'!A9:AO48,2,FALSE)</f>
        <v>0</v>
      </c>
      <c r="H90" s="111"/>
      <c r="I90" s="106"/>
      <c r="J90" s="106"/>
    </row>
    <row r="91" spans="1:10" s="107" customFormat="1" ht="20.149999999999999" customHeight="1" x14ac:dyDescent="0.35">
      <c r="A91" s="105"/>
      <c r="B91" s="106"/>
      <c r="C91" s="105"/>
      <c r="D91" s="106" t="s">
        <v>189</v>
      </c>
      <c r="E91" s="106"/>
      <c r="F91" s="106" t="s">
        <v>1</v>
      </c>
      <c r="G91" s="112" t="str">
        <f>VLOOKUP(K2,'DATA SISWA'!A9:AO48,6,FALSE)</f>
        <v>Jambi</v>
      </c>
      <c r="H91" s="112"/>
      <c r="I91" s="112"/>
      <c r="J91" s="106"/>
    </row>
    <row r="92" spans="1:10" s="107" customFormat="1" ht="20.149999999999999" customHeight="1" x14ac:dyDescent="0.35">
      <c r="A92" s="105"/>
      <c r="B92" s="106"/>
      <c r="C92" s="105"/>
      <c r="D92" s="106" t="s">
        <v>190</v>
      </c>
      <c r="E92" s="106"/>
      <c r="F92" s="106" t="s">
        <v>1</v>
      </c>
      <c r="G92" s="111" t="str">
        <f>VLOOKUP(K2,'DATA SISWA'!A9:AO48,5,FALSE)</f>
        <v>L</v>
      </c>
      <c r="H92" s="106"/>
      <c r="I92" s="106"/>
      <c r="J92" s="106"/>
    </row>
    <row r="93" spans="1:10" s="107" customFormat="1" ht="20.149999999999999" customHeight="1" x14ac:dyDescent="0.35">
      <c r="A93" s="105"/>
      <c r="B93" s="106"/>
      <c r="C93" s="105"/>
      <c r="D93" s="106" t="s">
        <v>191</v>
      </c>
      <c r="E93" s="106"/>
      <c r="F93" s="106" t="s">
        <v>1</v>
      </c>
      <c r="G93" s="111" t="str">
        <f>VLOOKUP(K2,'DATA SISWA'!A9:AO48,8,FALSE)</f>
        <v>Islam</v>
      </c>
      <c r="H93" s="106"/>
      <c r="I93" s="106"/>
      <c r="J93" s="106"/>
    </row>
    <row r="94" spans="1:10" s="107" customFormat="1" ht="20.149999999999999" customHeight="1" x14ac:dyDescent="0.35">
      <c r="A94" s="105"/>
      <c r="B94" s="106"/>
      <c r="C94" s="105"/>
      <c r="D94" s="106" t="s">
        <v>192</v>
      </c>
      <c r="E94" s="106"/>
      <c r="F94" s="106" t="s">
        <v>1</v>
      </c>
      <c r="G94" s="111">
        <f>VLOOKUP(K2,'DATA SISWA'!A9:AO48,9,FALSE)</f>
        <v>0</v>
      </c>
      <c r="H94" s="106"/>
      <c r="I94" s="106"/>
      <c r="J94" s="106"/>
    </row>
    <row r="95" spans="1:10" s="107" customFormat="1" ht="20.149999999999999" customHeight="1" x14ac:dyDescent="0.35">
      <c r="A95" s="105"/>
      <c r="B95" s="106"/>
      <c r="C95" s="105"/>
      <c r="D95" s="106" t="s">
        <v>193</v>
      </c>
      <c r="E95" s="106"/>
      <c r="F95" s="106" t="s">
        <v>1</v>
      </c>
      <c r="G95" s="111">
        <f>VLOOKUP(K2,'DATA SISWA'!A9:AO48,10,FALSE)</f>
        <v>0</v>
      </c>
      <c r="H95" s="106"/>
      <c r="I95" s="106"/>
      <c r="J95" s="106"/>
    </row>
    <row r="96" spans="1:10" s="107" customFormat="1" ht="20.149999999999999" customHeight="1" x14ac:dyDescent="0.35">
      <c r="A96" s="105"/>
      <c r="B96" s="106"/>
      <c r="C96" s="105"/>
      <c r="D96" s="106"/>
      <c r="E96" s="106"/>
      <c r="F96" s="106"/>
      <c r="G96" s="111"/>
      <c r="H96" s="106"/>
      <c r="I96" s="106"/>
      <c r="J96" s="106"/>
    </row>
    <row r="97" spans="1:10" s="107" customFormat="1" ht="20.149999999999999" customHeight="1" x14ac:dyDescent="0.35">
      <c r="A97" s="105"/>
      <c r="B97" s="106"/>
      <c r="C97" s="105"/>
      <c r="D97" s="106" t="s">
        <v>194</v>
      </c>
      <c r="E97" s="106"/>
      <c r="F97" s="106"/>
      <c r="G97" s="111"/>
      <c r="H97" s="106"/>
      <c r="I97" s="106"/>
      <c r="J97" s="106"/>
    </row>
    <row r="98" spans="1:10" s="107" customFormat="1" ht="20.149999999999999" customHeight="1" x14ac:dyDescent="0.35">
      <c r="A98" s="105"/>
      <c r="B98" s="106"/>
      <c r="C98" s="105"/>
      <c r="D98" s="106" t="s">
        <v>195</v>
      </c>
      <c r="E98" s="106"/>
      <c r="F98" s="106" t="s">
        <v>1</v>
      </c>
      <c r="G98" s="111">
        <f>VLOOKUP(K2,'DATA SISWA'!A9:AO48,11,FALSE)</f>
        <v>0</v>
      </c>
      <c r="H98" s="106"/>
      <c r="I98" s="106"/>
      <c r="J98" s="106"/>
    </row>
    <row r="99" spans="1:10" s="107" customFormat="1" ht="20.149999999999999" customHeight="1" x14ac:dyDescent="0.35">
      <c r="A99" s="105"/>
      <c r="B99" s="106"/>
      <c r="C99" s="105"/>
      <c r="D99" s="106" t="s">
        <v>196</v>
      </c>
      <c r="E99" s="106"/>
      <c r="F99" s="106" t="s">
        <v>1</v>
      </c>
      <c r="G99" s="111">
        <f>VLOOKUP(K2,'DATA SISWA'!A9:AO48,12,FALSE)</f>
        <v>0</v>
      </c>
      <c r="H99" s="106"/>
      <c r="I99" s="106"/>
      <c r="J99" s="106"/>
    </row>
    <row r="100" spans="1:10" s="107" customFormat="1" ht="20.149999999999999" customHeight="1" x14ac:dyDescent="0.35">
      <c r="A100" s="105"/>
      <c r="B100" s="106"/>
      <c r="C100" s="105"/>
      <c r="D100" s="106"/>
      <c r="E100" s="106"/>
      <c r="F100" s="106"/>
      <c r="G100" s="111"/>
      <c r="H100" s="106"/>
      <c r="I100" s="106"/>
      <c r="J100" s="106"/>
    </row>
    <row r="101" spans="1:10" s="107" customFormat="1" ht="20.149999999999999" customHeight="1" x14ac:dyDescent="0.35">
      <c r="A101" s="105"/>
      <c r="B101" s="106"/>
      <c r="C101" s="105"/>
      <c r="D101" s="106" t="s">
        <v>197</v>
      </c>
      <c r="E101" s="106"/>
      <c r="F101" s="106"/>
      <c r="G101" s="111"/>
      <c r="H101" s="106"/>
      <c r="I101" s="106"/>
      <c r="J101" s="106"/>
    </row>
    <row r="102" spans="1:10" s="107" customFormat="1" ht="20.149999999999999" customHeight="1" x14ac:dyDescent="0.35">
      <c r="A102" s="105"/>
      <c r="B102" s="106"/>
      <c r="C102" s="105"/>
      <c r="D102" s="106" t="s">
        <v>195</v>
      </c>
      <c r="E102" s="106"/>
      <c r="F102" s="106" t="s">
        <v>1</v>
      </c>
      <c r="G102" s="111">
        <f>VLOOKUP(K2,'DATA SISWA'!A9:AO48,13,FALSE)</f>
        <v>0</v>
      </c>
      <c r="H102" s="106"/>
      <c r="I102" s="106"/>
      <c r="J102" s="106"/>
    </row>
    <row r="103" spans="1:10" s="107" customFormat="1" ht="20.149999999999999" customHeight="1" x14ac:dyDescent="0.35">
      <c r="A103" s="105"/>
      <c r="B103" s="106"/>
      <c r="C103" s="105"/>
      <c r="D103" s="106" t="s">
        <v>196</v>
      </c>
      <c r="E103" s="106"/>
      <c r="F103" s="106" t="s">
        <v>1</v>
      </c>
      <c r="G103" s="111">
        <f>VLOOKUP(K2,'DATA SISWA'!A9:AO48,14,FALSE)</f>
        <v>0</v>
      </c>
      <c r="H103" s="106"/>
      <c r="I103" s="106"/>
      <c r="J103" s="106"/>
    </row>
    <row r="104" spans="1:10" s="107" customFormat="1" ht="20.149999999999999" customHeight="1" x14ac:dyDescent="0.35">
      <c r="A104" s="105"/>
      <c r="B104" s="106"/>
      <c r="C104" s="105"/>
      <c r="D104" s="106"/>
      <c r="E104" s="106"/>
      <c r="F104" s="106"/>
      <c r="G104" s="111"/>
      <c r="H104" s="106"/>
      <c r="I104" s="106"/>
      <c r="J104" s="106"/>
    </row>
    <row r="105" spans="1:10" s="107" customFormat="1" ht="20.149999999999999" customHeight="1" x14ac:dyDescent="0.35">
      <c r="A105" s="105"/>
      <c r="B105" s="106"/>
      <c r="C105" s="105"/>
      <c r="D105" s="106" t="s">
        <v>198</v>
      </c>
      <c r="E105" s="106"/>
      <c r="F105" s="106"/>
      <c r="G105" s="111"/>
      <c r="H105" s="106"/>
      <c r="I105" s="106"/>
      <c r="J105" s="106"/>
    </row>
    <row r="106" spans="1:10" s="107" customFormat="1" ht="20.149999999999999" customHeight="1" x14ac:dyDescent="0.35">
      <c r="A106" s="105"/>
      <c r="B106" s="106"/>
      <c r="C106" s="105"/>
      <c r="D106" s="106" t="s">
        <v>199</v>
      </c>
      <c r="E106" s="106"/>
      <c r="F106" s="106" t="s">
        <v>1</v>
      </c>
      <c r="G106" s="111">
        <f>VLOOKUP(K2,'DATA SISWA'!A9:AO48,15,FALSE)</f>
        <v>0</v>
      </c>
      <c r="H106" s="106"/>
      <c r="I106" s="106"/>
      <c r="J106" s="106"/>
    </row>
    <row r="107" spans="1:10" s="107" customFormat="1" ht="20.149999999999999" customHeight="1" x14ac:dyDescent="0.35">
      <c r="A107" s="105"/>
      <c r="B107" s="106"/>
      <c r="C107" s="105"/>
      <c r="D107" s="106" t="s">
        <v>200</v>
      </c>
      <c r="E107" s="106"/>
      <c r="F107" s="106" t="s">
        <v>1</v>
      </c>
      <c r="G107" s="111">
        <f>VLOOKUP(K2,'DATA SISWA'!A9:AO48,16,FALSE)</f>
        <v>0</v>
      </c>
      <c r="H107" s="106"/>
      <c r="I107" s="106"/>
      <c r="J107" s="106"/>
    </row>
    <row r="108" spans="1:10" s="107" customFormat="1" ht="20.149999999999999" customHeight="1" x14ac:dyDescent="0.35">
      <c r="A108" s="105"/>
      <c r="B108" s="106"/>
      <c r="C108" s="105"/>
      <c r="D108" s="106" t="s">
        <v>8</v>
      </c>
      <c r="E108" s="106"/>
      <c r="F108" s="106" t="s">
        <v>1</v>
      </c>
      <c r="G108" s="111">
        <f>VLOOKUP(K2,'DATA SISWA'!A9:AO48,17,FALSE)</f>
        <v>0</v>
      </c>
      <c r="H108" s="106"/>
      <c r="I108" s="106"/>
      <c r="J108" s="106"/>
    </row>
    <row r="109" spans="1:10" s="107" customFormat="1" ht="20.149999999999999" customHeight="1" x14ac:dyDescent="0.35">
      <c r="A109" s="105"/>
      <c r="B109" s="106"/>
      <c r="C109" s="105"/>
      <c r="D109" s="106" t="s">
        <v>9</v>
      </c>
      <c r="E109" s="106"/>
      <c r="F109" s="106" t="s">
        <v>1</v>
      </c>
      <c r="G109" s="111">
        <f>VLOOKUP(K2,'DATA SISWA'!A9:AO48,18,FALSE)</f>
        <v>0</v>
      </c>
      <c r="H109" s="106"/>
      <c r="I109" s="106"/>
      <c r="J109" s="106"/>
    </row>
    <row r="110" spans="1:10" s="107" customFormat="1" ht="20.149999999999999" customHeight="1" x14ac:dyDescent="0.35">
      <c r="A110" s="105"/>
      <c r="B110" s="106"/>
      <c r="C110" s="105"/>
      <c r="D110" s="106" t="s">
        <v>10</v>
      </c>
      <c r="E110" s="106"/>
      <c r="F110" s="106" t="s">
        <v>1</v>
      </c>
      <c r="G110" s="111">
        <f>VLOOKUP(K2,'DATA SISWA'!A9:AO48,19,FALSE)</f>
        <v>0</v>
      </c>
      <c r="H110" s="106"/>
      <c r="I110" s="106"/>
      <c r="J110" s="106"/>
    </row>
    <row r="111" spans="1:10" s="107" customFormat="1" ht="20.149999999999999" customHeight="1" x14ac:dyDescent="0.35">
      <c r="A111" s="105"/>
      <c r="B111" s="106"/>
      <c r="C111" s="105"/>
      <c r="D111" s="106"/>
      <c r="E111" s="106"/>
      <c r="F111" s="106"/>
      <c r="G111" s="111"/>
      <c r="H111" s="106"/>
      <c r="I111" s="106"/>
      <c r="J111" s="106"/>
    </row>
    <row r="112" spans="1:10" s="107" customFormat="1" ht="20.149999999999999" customHeight="1" x14ac:dyDescent="0.35">
      <c r="A112" s="105"/>
      <c r="B112" s="106"/>
      <c r="C112" s="105"/>
      <c r="D112" s="106" t="s">
        <v>201</v>
      </c>
      <c r="E112" s="106"/>
      <c r="F112" s="106"/>
      <c r="G112" s="111"/>
      <c r="H112" s="106"/>
      <c r="I112" s="106"/>
      <c r="J112" s="106"/>
    </row>
    <row r="113" spans="1:10" s="107" customFormat="1" ht="20.149999999999999" customHeight="1" x14ac:dyDescent="0.35">
      <c r="A113" s="105"/>
      <c r="B113" s="106"/>
      <c r="C113" s="105"/>
      <c r="D113" s="106" t="s">
        <v>128</v>
      </c>
      <c r="E113" s="106"/>
      <c r="F113" s="106" t="s">
        <v>1</v>
      </c>
      <c r="G113" s="111">
        <f>VLOOKUP(K2,'DATA SISWA'!A9:AO48,21,FALSE)</f>
        <v>0</v>
      </c>
      <c r="H113" s="106"/>
      <c r="I113" s="106"/>
      <c r="J113" s="106"/>
    </row>
    <row r="114" spans="1:10" s="107" customFormat="1" ht="20.149999999999999" customHeight="1" x14ac:dyDescent="0.35">
      <c r="A114" s="105"/>
      <c r="B114" s="106"/>
      <c r="C114" s="105"/>
      <c r="D114" s="106" t="s">
        <v>202</v>
      </c>
      <c r="E114" s="106"/>
      <c r="F114" s="106" t="s">
        <v>1</v>
      </c>
      <c r="G114" s="111">
        <f>VLOOKUP(K2,'DATA SISWA'!A9:AO48,22,FALSE)</f>
        <v>0</v>
      </c>
      <c r="H114" s="106"/>
      <c r="I114" s="106"/>
      <c r="J114" s="106"/>
    </row>
    <row r="115" spans="1:10" s="107" customFormat="1" ht="20.149999999999999" customHeight="1" x14ac:dyDescent="0.35">
      <c r="A115" s="105"/>
      <c r="B115" s="106"/>
      <c r="C115" s="105"/>
      <c r="D115" s="106" t="s">
        <v>203</v>
      </c>
      <c r="E115" s="106"/>
      <c r="F115" s="106" t="s">
        <v>1</v>
      </c>
      <c r="G115" s="111">
        <f>VLOOKUP(K2,'DATA SISWA'!A9:AO48,23,FALSE)</f>
        <v>0</v>
      </c>
      <c r="H115" s="106"/>
      <c r="I115" s="106"/>
      <c r="J115" s="106"/>
    </row>
    <row r="116" spans="1:10" s="107" customFormat="1" ht="20.149999999999999" customHeight="1" x14ac:dyDescent="0.35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</row>
    <row r="117" spans="1:10" s="107" customFormat="1" ht="16.5" x14ac:dyDescent="0.35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</row>
    <row r="118" spans="1:10" s="107" customFormat="1" ht="16.5" x14ac:dyDescent="0.35">
      <c r="A118" s="105"/>
      <c r="B118" s="106"/>
      <c r="C118" s="106"/>
      <c r="D118" s="106"/>
      <c r="E118" s="106"/>
      <c r="F118" s="106"/>
      <c r="G118" s="106"/>
      <c r="H118" s="106"/>
      <c r="I118" s="106"/>
      <c r="J118" s="106"/>
    </row>
    <row r="119" spans="1:10" s="107" customFormat="1" ht="20.149999999999999" customHeight="1" x14ac:dyDescent="0.35">
      <c r="A119" s="105"/>
      <c r="B119" s="106"/>
      <c r="C119" s="106"/>
      <c r="D119" s="106"/>
      <c r="E119" s="106"/>
      <c r="F119" s="106"/>
      <c r="G119" s="106"/>
      <c r="H119" s="113" t="str">
        <f>'DATA SEKOLAH'!D22</f>
        <v>JAMBI, 14 JUNI 2024</v>
      </c>
      <c r="I119" s="106"/>
      <c r="J119" s="106"/>
    </row>
    <row r="120" spans="1:10" s="107" customFormat="1" ht="20.149999999999999" customHeight="1" x14ac:dyDescent="0.35">
      <c r="A120" s="105"/>
      <c r="B120" s="106"/>
      <c r="C120" s="106"/>
      <c r="D120" s="106"/>
      <c r="E120" s="106"/>
      <c r="F120" s="106"/>
      <c r="G120" s="105"/>
      <c r="H120" s="106" t="s">
        <v>204</v>
      </c>
      <c r="I120" s="106"/>
      <c r="J120" s="106"/>
    </row>
    <row r="121" spans="1:10" s="107" customFormat="1" ht="20.149999999999999" customHeight="1" x14ac:dyDescent="0.35">
      <c r="A121" s="105"/>
      <c r="B121" s="106"/>
      <c r="C121" s="106"/>
      <c r="D121" s="106"/>
      <c r="E121" s="106"/>
      <c r="F121" s="106"/>
      <c r="G121" s="105"/>
      <c r="H121" s="106"/>
      <c r="I121" s="106"/>
      <c r="J121" s="106"/>
    </row>
    <row r="122" spans="1:10" s="107" customFormat="1" ht="20.149999999999999" customHeight="1" x14ac:dyDescent="0.35">
      <c r="A122" s="105"/>
      <c r="B122" s="106"/>
      <c r="C122" s="106"/>
      <c r="D122" s="106"/>
      <c r="E122" s="106"/>
      <c r="F122" s="106"/>
      <c r="G122" s="105"/>
      <c r="H122" s="106"/>
      <c r="I122" s="106"/>
      <c r="J122" s="106"/>
    </row>
    <row r="123" spans="1:10" s="107" customFormat="1" ht="20.149999999999999" customHeight="1" x14ac:dyDescent="0.35">
      <c r="A123" s="105"/>
      <c r="B123" s="106"/>
      <c r="C123" s="106"/>
      <c r="D123" s="106"/>
      <c r="E123" s="106"/>
      <c r="F123" s="106"/>
      <c r="G123" s="105"/>
      <c r="H123" s="106"/>
      <c r="I123" s="106"/>
      <c r="J123" s="106"/>
    </row>
    <row r="124" spans="1:10" s="107" customFormat="1" ht="20.149999999999999" customHeight="1" x14ac:dyDescent="0.35">
      <c r="A124" s="105"/>
      <c r="B124" s="106"/>
      <c r="C124" s="106"/>
      <c r="D124" s="106"/>
      <c r="E124" s="106"/>
      <c r="F124" s="106"/>
      <c r="G124" s="105"/>
      <c r="H124" s="106"/>
      <c r="I124" s="106"/>
      <c r="J124" s="106"/>
    </row>
    <row r="125" spans="1:10" s="107" customFormat="1" ht="20.149999999999999" customHeight="1" x14ac:dyDescent="0.35">
      <c r="A125" s="105"/>
      <c r="B125" s="106"/>
      <c r="C125" s="106"/>
      <c r="D125" s="106"/>
      <c r="E125" s="106"/>
      <c r="F125" s="106"/>
      <c r="G125" s="105"/>
      <c r="H125" s="114" t="str">
        <f>'DATA SEKOLAH'!D14</f>
        <v>NURSYAHRANI, S.PD</v>
      </c>
      <c r="I125" s="106"/>
      <c r="J125" s="106"/>
    </row>
    <row r="126" spans="1:10" s="107" customFormat="1" ht="20.149999999999999" customHeight="1" x14ac:dyDescent="0.35">
      <c r="A126" s="105"/>
      <c r="B126" s="106"/>
      <c r="C126" s="106"/>
      <c r="D126" s="106"/>
      <c r="E126" s="106"/>
      <c r="F126" s="106"/>
      <c r="G126" s="105"/>
      <c r="H126" s="113">
        <f>'DATA SEKOLAH'!D15</f>
        <v>0</v>
      </c>
      <c r="I126" s="115"/>
      <c r="J126" s="106"/>
    </row>
    <row r="127" spans="1:10" s="107" customFormat="1" ht="16.5" x14ac:dyDescent="0.35">
      <c r="A127" s="105"/>
      <c r="B127" s="106"/>
      <c r="C127" s="106"/>
      <c r="D127" s="106"/>
      <c r="E127" s="106"/>
      <c r="F127" s="106"/>
      <c r="G127" s="105"/>
      <c r="H127" s="106"/>
      <c r="I127" s="106"/>
      <c r="J127" s="106"/>
    </row>
    <row r="128" spans="1:10" ht="17" x14ac:dyDescent="0.4">
      <c r="A128" s="96"/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1:10" ht="17" x14ac:dyDescent="0.4">
      <c r="A129" s="96"/>
      <c r="B129" s="98"/>
      <c r="C129" s="98"/>
      <c r="D129" s="98"/>
      <c r="E129" s="98"/>
      <c r="F129" s="98"/>
      <c r="G129" s="98"/>
      <c r="H129" s="98"/>
      <c r="I129" s="98"/>
      <c r="J129" s="98"/>
    </row>
  </sheetData>
  <sheetProtection deleteColumns="0" deleteRows="0"/>
  <mergeCells count="14">
    <mergeCell ref="C24:I24"/>
    <mergeCell ref="C12:I12"/>
    <mergeCell ref="C13:I13"/>
    <mergeCell ref="C14:I14"/>
    <mergeCell ref="C15:I15"/>
    <mergeCell ref="C22:I22"/>
    <mergeCell ref="C50:I50"/>
    <mergeCell ref="C86:I86"/>
    <mergeCell ref="C26:I26"/>
    <mergeCell ref="C28:I28"/>
    <mergeCell ref="C44:I44"/>
    <mergeCell ref="C45:I45"/>
    <mergeCell ref="C48:I48"/>
    <mergeCell ref="C49:I49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10" r:id="rId4" name="Spinner 2">
              <controlPr defaultSize="0" autoPict="0">
                <anchor moveWithCells="1" sizeWithCells="1">
                  <from>
                    <xdr:col>11</xdr:col>
                    <xdr:colOff>69850</xdr:colOff>
                    <xdr:row>0</xdr:row>
                    <xdr:rowOff>69850</xdr:rowOff>
                  </from>
                  <to>
                    <xdr:col>11</xdr:col>
                    <xdr:colOff>552450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3169-666E-4983-BAD7-7ECCD7360DFF}">
  <sheetPr>
    <tabColor theme="7"/>
  </sheetPr>
  <dimension ref="A1:N64"/>
  <sheetViews>
    <sheetView workbookViewId="0"/>
  </sheetViews>
  <sheetFormatPr defaultRowHeight="14.5" x14ac:dyDescent="0.35"/>
  <cols>
    <col min="2" max="2" width="6" customWidth="1"/>
    <col min="3" max="3" width="29.1796875" customWidth="1"/>
    <col min="11" max="11" width="9" customWidth="1"/>
    <col min="12" max="12" width="3.54296875" hidden="1" customWidth="1"/>
  </cols>
  <sheetData>
    <row r="1" spans="1:14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4" ht="15" thickBot="1" x14ac:dyDescent="0.4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8">
        <v>1</v>
      </c>
    </row>
    <row r="3" spans="1:14" ht="17.5" thickBot="1" x14ac:dyDescent="0.55000000000000004">
      <c r="A3" s="27"/>
      <c r="B3" s="147" t="s">
        <v>70</v>
      </c>
      <c r="C3" s="147"/>
      <c r="D3" s="147"/>
      <c r="E3" s="147"/>
      <c r="F3" s="147"/>
      <c r="G3" s="147"/>
      <c r="H3" s="147"/>
      <c r="I3" s="147"/>
      <c r="J3" s="147"/>
      <c r="K3" s="147"/>
      <c r="L3" s="29"/>
      <c r="N3" s="136">
        <f>$L$2</f>
        <v>1</v>
      </c>
    </row>
    <row r="4" spans="1:14" ht="17.5" thickBot="1" x14ac:dyDescent="0.55000000000000004">
      <c r="A4" s="27"/>
      <c r="B4" s="147" t="s">
        <v>71</v>
      </c>
      <c r="C4" s="147"/>
      <c r="D4" s="147"/>
      <c r="E4" s="147"/>
      <c r="F4" s="147"/>
      <c r="G4" s="147"/>
      <c r="H4" s="147"/>
      <c r="I4" s="147"/>
      <c r="J4" s="147"/>
      <c r="K4" s="147"/>
      <c r="L4" s="27"/>
      <c r="N4" s="136"/>
    </row>
    <row r="5" spans="1:14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4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4" x14ac:dyDescent="0.35">
      <c r="A7" s="27"/>
      <c r="B7" s="30"/>
      <c r="C7" s="30" t="s">
        <v>173</v>
      </c>
      <c r="D7" s="31" t="str">
        <f>VLOOKUP($N$3,'LEGER NILAI'!A8:AN47,2,FALSE)</f>
        <v>Abizar Azka Alhidayat</v>
      </c>
      <c r="E7" s="31"/>
      <c r="F7" s="31"/>
      <c r="G7" s="31"/>
      <c r="H7" s="31" t="s">
        <v>16</v>
      </c>
      <c r="I7" s="93" t="s">
        <v>1</v>
      </c>
      <c r="J7" s="102" t="str">
        <f>'DATA SEKOLAH'!D18</f>
        <v>II</v>
      </c>
      <c r="K7" s="27"/>
      <c r="L7" s="27"/>
    </row>
    <row r="8" spans="1:14" x14ac:dyDescent="0.35">
      <c r="A8" s="27"/>
      <c r="B8" s="30"/>
      <c r="C8" s="30" t="s">
        <v>172</v>
      </c>
      <c r="D8" s="102">
        <f>VLOOKUP($N$3,'LEGER NILAI'!A8:AN47,3,FALSE)</f>
        <v>0</v>
      </c>
      <c r="E8" s="31"/>
      <c r="F8" s="31"/>
      <c r="G8" s="31"/>
      <c r="H8" s="31" t="s">
        <v>17</v>
      </c>
      <c r="I8" s="93" t="s">
        <v>1</v>
      </c>
      <c r="J8" s="102" t="str">
        <f>'DATA SEKOLAH'!D19</f>
        <v>A</v>
      </c>
      <c r="K8" s="27"/>
      <c r="L8" s="27"/>
    </row>
    <row r="9" spans="1:14" x14ac:dyDescent="0.35">
      <c r="A9" s="27"/>
      <c r="B9" s="30"/>
      <c r="C9" s="30" t="s">
        <v>175</v>
      </c>
      <c r="D9" s="102" t="str">
        <f>'DATA SEKOLAH'!D3</f>
        <v>SD IT ACHMAD HATTA</v>
      </c>
      <c r="E9" s="31"/>
      <c r="F9" s="31"/>
      <c r="G9" s="31"/>
      <c r="H9" s="31" t="s">
        <v>18</v>
      </c>
      <c r="I9" s="93" t="s">
        <v>1</v>
      </c>
      <c r="J9" s="102" t="str">
        <f>'DATA SEKOLAH'!D20</f>
        <v>I</v>
      </c>
      <c r="K9" s="27"/>
      <c r="L9" s="27"/>
    </row>
    <row r="10" spans="1:14" x14ac:dyDescent="0.35">
      <c r="A10" s="27"/>
      <c r="B10" s="30"/>
      <c r="C10" s="30" t="s">
        <v>174</v>
      </c>
      <c r="D10" s="102" t="str">
        <f>'DATA SEKOLAH'!D6</f>
        <v>JL YUKA</v>
      </c>
      <c r="E10" s="31"/>
      <c r="F10" s="31"/>
      <c r="G10" s="31"/>
      <c r="H10" s="31" t="s">
        <v>73</v>
      </c>
      <c r="I10" s="93" t="s">
        <v>1</v>
      </c>
      <c r="J10" s="102" t="str">
        <f>'DATA SEKOLAH'!D21</f>
        <v>2024/2025</v>
      </c>
      <c r="K10" s="27"/>
      <c r="L10" s="27"/>
    </row>
    <row r="11" spans="1:14" x14ac:dyDescent="0.35">
      <c r="A11" s="27"/>
      <c r="B11" s="27"/>
      <c r="C11" s="32"/>
      <c r="D11" s="27"/>
      <c r="E11" s="27"/>
      <c r="F11" s="27"/>
      <c r="G11" s="27"/>
      <c r="H11" s="27"/>
      <c r="I11" s="27"/>
      <c r="J11" s="27"/>
      <c r="K11" s="27"/>
      <c r="L11" s="27"/>
    </row>
    <row r="12" spans="1:14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4" ht="26" x14ac:dyDescent="0.35">
      <c r="A13" s="33"/>
      <c r="B13" s="34" t="s">
        <v>65</v>
      </c>
      <c r="C13" s="34" t="s">
        <v>74</v>
      </c>
      <c r="D13" s="35" t="s">
        <v>75</v>
      </c>
      <c r="E13" s="152" t="s">
        <v>76</v>
      </c>
      <c r="F13" s="152"/>
      <c r="G13" s="152"/>
      <c r="H13" s="152"/>
      <c r="I13" s="152"/>
      <c r="J13" s="152"/>
      <c r="K13" s="152"/>
      <c r="L13" s="36"/>
    </row>
    <row r="14" spans="1:14" ht="24.75" customHeight="1" x14ac:dyDescent="0.35">
      <c r="A14" s="33"/>
      <c r="B14" s="148">
        <v>1</v>
      </c>
      <c r="C14" s="149" t="str">
        <f>'MATA PELAJARAN'!B8</f>
        <v>Pendidikan Agama Islam dan Budi Pekerti</v>
      </c>
      <c r="D14" s="150">
        <f>VLOOKUP(N3,'LEGER NILAI'!A8:AN47,4,FALSE)</f>
        <v>80</v>
      </c>
      <c r="E14" s="153" t="str">
        <f>VLOOKUP(N3,'LEGER NILAI'!A8:AN47,5,FALSE)</f>
        <v xml:space="preserve">Abizar Azka Alhidayat menunjukkan pemahaman dalam Asmaul Husna, Zakat, </v>
      </c>
      <c r="F14" s="154"/>
      <c r="G14" s="154"/>
      <c r="H14" s="154"/>
      <c r="I14" s="154"/>
      <c r="J14" s="154"/>
      <c r="K14" s="155"/>
      <c r="L14" s="33"/>
    </row>
    <row r="15" spans="1:14" ht="24.75" customHeight="1" x14ac:dyDescent="0.35">
      <c r="A15" s="33"/>
      <c r="B15" s="148"/>
      <c r="C15" s="149"/>
      <c r="D15" s="150"/>
      <c r="E15" s="153" t="str">
        <f>VLOOKUP(N3,'LEGER NILAI'!A8:AN47,6,FALSE)</f>
        <v xml:space="preserve">Abizar Azka Alhidayat membutuhkan bimbingan dalam </v>
      </c>
      <c r="F15" s="154"/>
      <c r="G15" s="154"/>
      <c r="H15" s="154"/>
      <c r="I15" s="154"/>
      <c r="J15" s="154"/>
      <c r="K15" s="155"/>
      <c r="L15" s="33"/>
    </row>
    <row r="16" spans="1:14" ht="24.75" customHeight="1" x14ac:dyDescent="0.35">
      <c r="A16" s="33"/>
      <c r="B16" s="148">
        <v>2</v>
      </c>
      <c r="C16" s="149" t="str">
        <f>'MATA PELAJARAN'!B9</f>
        <v>Pendidikan Pancasila dan Kewarganegaraan</v>
      </c>
      <c r="D16" s="150">
        <f>VLOOKUP(N3,'LEGER NILAI'!A8:AN47,7,FALSE)</f>
        <v>86</v>
      </c>
      <c r="E16" s="151" t="str">
        <f>VLOOKUP(N3,'LEGER NILAI'!A8:AN47,8,FALSE)</f>
        <v xml:space="preserve">Abizar Azka Alhidayat menunjukkan pemahaman dalam Negara, </v>
      </c>
      <c r="F16" s="151"/>
      <c r="G16" s="151"/>
      <c r="H16" s="151"/>
      <c r="I16" s="151"/>
      <c r="J16" s="151"/>
      <c r="K16" s="151"/>
      <c r="L16" s="33"/>
    </row>
    <row r="17" spans="1:12" ht="24.75" customHeight="1" x14ac:dyDescent="0.35">
      <c r="A17" s="33"/>
      <c r="B17" s="148"/>
      <c r="C17" s="149"/>
      <c r="D17" s="150"/>
      <c r="E17" s="151" t="str">
        <f>VLOOKUP(N3,'LEGER NILAI'!A8:AN47,9,FALSE)</f>
        <v xml:space="preserve">Abizar Azka Alhidayat membutuhkan bimbingan dalam Norma, </v>
      </c>
      <c r="F17" s="151"/>
      <c r="G17" s="151"/>
      <c r="H17" s="151"/>
      <c r="I17" s="151"/>
      <c r="J17" s="151"/>
      <c r="K17" s="151"/>
      <c r="L17" s="33"/>
    </row>
    <row r="18" spans="1:12" ht="24.75" customHeight="1" x14ac:dyDescent="0.35">
      <c r="A18" s="33"/>
      <c r="B18" s="148">
        <v>3</v>
      </c>
      <c r="C18" s="149" t="str">
        <f>'MATA PELAJARAN'!B10</f>
        <v>Bahasa Indonesia</v>
      </c>
      <c r="D18" s="150" t="e">
        <f>VLOOKUP(N3,'LEGER NILAI'!A8:AN47,10,FALSE)</f>
        <v>#DIV/0!</v>
      </c>
      <c r="E18" s="151" t="str">
        <f>VLOOKUP(N3,'LEGER NILAI'!A8:AN47,11,FALSE)</f>
        <v xml:space="preserve">Abizar Azka Alhidayat menunjukkan pemahaman dalam </v>
      </c>
      <c r="F18" s="151"/>
      <c r="G18" s="151"/>
      <c r="H18" s="151"/>
      <c r="I18" s="151"/>
      <c r="J18" s="151"/>
      <c r="K18" s="151"/>
      <c r="L18" s="33"/>
    </row>
    <row r="19" spans="1:12" ht="24.75" customHeight="1" x14ac:dyDescent="0.35">
      <c r="A19" s="33"/>
      <c r="B19" s="148"/>
      <c r="C19" s="149"/>
      <c r="D19" s="150"/>
      <c r="E19" s="151" t="str">
        <f>VLOOKUP(N3,'LEGER NILAI'!A8:AN47,12,FALSE)</f>
        <v xml:space="preserve">Abizar Azka Alhidayat membutuhkan bimbingan dalam </v>
      </c>
      <c r="F19" s="151"/>
      <c r="G19" s="151"/>
      <c r="H19" s="151"/>
      <c r="I19" s="151"/>
      <c r="J19" s="151"/>
      <c r="K19" s="151"/>
      <c r="L19" s="33"/>
    </row>
    <row r="20" spans="1:12" ht="24.75" customHeight="1" x14ac:dyDescent="0.35">
      <c r="A20" s="33"/>
      <c r="B20" s="148">
        <v>4</v>
      </c>
      <c r="C20" s="149" t="str">
        <f>'MATA PELAJARAN'!B11</f>
        <v>Matematika</v>
      </c>
      <c r="D20" s="150" t="e">
        <f>VLOOKUP(N3,'LEGER NILAI'!A8:AN47,13,FALSE)</f>
        <v>#DIV/0!</v>
      </c>
      <c r="E20" s="151" t="str">
        <f>VLOOKUP(N3,'LEGER NILAI'!A8:AN47,14,FALSE)</f>
        <v xml:space="preserve">Abizar Azka Alhidayat menunjukkan pemahaman dalam </v>
      </c>
      <c r="F20" s="151"/>
      <c r="G20" s="151"/>
      <c r="H20" s="151"/>
      <c r="I20" s="151"/>
      <c r="J20" s="151"/>
      <c r="K20" s="151"/>
      <c r="L20" s="33"/>
    </row>
    <row r="21" spans="1:12" ht="24.75" customHeight="1" x14ac:dyDescent="0.35">
      <c r="A21" s="33"/>
      <c r="B21" s="148"/>
      <c r="C21" s="149"/>
      <c r="D21" s="150"/>
      <c r="E21" s="151" t="str">
        <f>VLOOKUP(N3,'LEGER NILAI'!A8:AN47,15,FALSE)</f>
        <v xml:space="preserve">Abizar Azka Alhidayat membutuhkan bimbingan dalam berhitung, </v>
      </c>
      <c r="F21" s="151"/>
      <c r="G21" s="151"/>
      <c r="H21" s="151"/>
      <c r="I21" s="151"/>
      <c r="J21" s="151"/>
      <c r="K21" s="151"/>
      <c r="L21" s="33"/>
    </row>
    <row r="22" spans="1:12" ht="24.75" customHeight="1" x14ac:dyDescent="0.35">
      <c r="A22" s="33"/>
      <c r="B22" s="148">
        <v>5</v>
      </c>
      <c r="C22" s="149" t="str">
        <f>'MATA PELAJARAN'!B12</f>
        <v>Ilmu Pengetahuan Alam dan Sosial</v>
      </c>
      <c r="D22" s="150" t="e">
        <f>VLOOKUP(N3,'LEGER NILAI'!A8:AN47,16,FALSE)</f>
        <v>#DIV/0!</v>
      </c>
      <c r="E22" s="151" t="str">
        <f>VLOOKUP(N3,'LEGER NILAI'!A8:AN47,17,FALSE)</f>
        <v xml:space="preserve">Abizar Azka Alhidayat menunjukkan pemahaman dalam </v>
      </c>
      <c r="F22" s="151"/>
      <c r="G22" s="151"/>
      <c r="H22" s="151"/>
      <c r="I22" s="151"/>
      <c r="J22" s="151"/>
      <c r="K22" s="151"/>
      <c r="L22" s="33"/>
    </row>
    <row r="23" spans="1:12" ht="24.75" customHeight="1" x14ac:dyDescent="0.35">
      <c r="A23" s="33"/>
      <c r="B23" s="148"/>
      <c r="C23" s="149"/>
      <c r="D23" s="150"/>
      <c r="E23" s="151" t="str">
        <f>VLOOKUP(N3,'LEGER NILAI'!A8:AN47,18,FALSE)</f>
        <v xml:space="preserve">Abizar Azka Alhidayat membutuhkan bimbingan dalam energi, </v>
      </c>
      <c r="F23" s="151"/>
      <c r="G23" s="151"/>
      <c r="H23" s="151"/>
      <c r="I23" s="151"/>
      <c r="J23" s="151"/>
      <c r="K23" s="151"/>
      <c r="L23" s="33"/>
    </row>
    <row r="24" spans="1:12" ht="24.75" customHeight="1" x14ac:dyDescent="0.35">
      <c r="A24" s="33"/>
      <c r="B24" s="148">
        <v>6</v>
      </c>
      <c r="C24" s="149" t="str">
        <f>'MATA PELAJARAN'!B13</f>
        <v>Pendidikan Jasmani, Olahraga, dan Kesehatan</v>
      </c>
      <c r="D24" s="150" t="e">
        <f>VLOOKUP(N3,'LEGER NILAI'!A8:AN47,19,FALSE)</f>
        <v>#DIV/0!</v>
      </c>
      <c r="E24" s="151" t="str">
        <f>VLOOKUP(N3,'LEGER NILAI'!A8:AN47,20,FALSE)</f>
        <v xml:space="preserve">Abizar Azka Alhidayat menunjukkan pemahaman dalam </v>
      </c>
      <c r="F24" s="151"/>
      <c r="G24" s="151"/>
      <c r="H24" s="151"/>
      <c r="I24" s="151"/>
      <c r="J24" s="151"/>
      <c r="K24" s="151"/>
      <c r="L24" s="33"/>
    </row>
    <row r="25" spans="1:12" ht="24.75" customHeight="1" x14ac:dyDescent="0.35">
      <c r="A25" s="33"/>
      <c r="B25" s="148"/>
      <c r="C25" s="149"/>
      <c r="D25" s="150"/>
      <c r="E25" s="151" t="str">
        <f>VLOOKUP(N3,'LEGER NILAI'!A8:AN47,21,FALSE)</f>
        <v xml:space="preserve">Abizar Azka Alhidayat membutuhkan bimbingan dalam bola voli, </v>
      </c>
      <c r="F25" s="151"/>
      <c r="G25" s="151"/>
      <c r="H25" s="151"/>
      <c r="I25" s="151"/>
      <c r="J25" s="151"/>
      <c r="K25" s="151"/>
      <c r="L25" s="33"/>
    </row>
    <row r="26" spans="1:12" ht="24.75" customHeight="1" x14ac:dyDescent="0.35">
      <c r="A26" s="33"/>
      <c r="B26" s="148">
        <v>7</v>
      </c>
      <c r="C26" s="149" t="str">
        <f>'MATA PELAJARAN'!B14</f>
        <v>Seni Budaya</v>
      </c>
      <c r="D26" s="150" t="e">
        <f>VLOOKUP(N3,'LEGER NILAI'!A8:AN47,22,FALSE)</f>
        <v>#DIV/0!</v>
      </c>
      <c r="E26" s="151" t="str">
        <f>VLOOKUP(N3,'LEGER NILAI'!A8:AN47,23,FALSE)</f>
        <v xml:space="preserve">Abizar Azka Alhidayat menunjukkan pemahaman dalam </v>
      </c>
      <c r="F26" s="151"/>
      <c r="G26" s="151"/>
      <c r="H26" s="151"/>
      <c r="I26" s="151"/>
      <c r="J26" s="151"/>
      <c r="K26" s="151"/>
      <c r="L26" s="33"/>
    </row>
    <row r="27" spans="1:12" ht="24.75" customHeight="1" x14ac:dyDescent="0.35">
      <c r="A27" s="33"/>
      <c r="B27" s="148"/>
      <c r="C27" s="149"/>
      <c r="D27" s="150"/>
      <c r="E27" s="151" t="str">
        <f>VLOOKUP(N3,'LEGER NILAI'!A8:AN47,24,FALSE)</f>
        <v xml:space="preserve">Abizar Azka Alhidayat membutuhkan bimbingan dalam tari, </v>
      </c>
      <c r="F27" s="151"/>
      <c r="G27" s="151"/>
      <c r="H27" s="151"/>
      <c r="I27" s="151"/>
      <c r="J27" s="151"/>
      <c r="K27" s="151"/>
      <c r="L27" s="33"/>
    </row>
    <row r="28" spans="1:12" ht="28.5" customHeight="1" x14ac:dyDescent="0.35">
      <c r="A28" s="33"/>
      <c r="B28" s="148">
        <v>8</v>
      </c>
      <c r="C28" s="149">
        <f>'MATA PELAJARAN'!B15</f>
        <v>0</v>
      </c>
      <c r="D28" s="150" t="e">
        <f>VLOOKUP(N3,'LEGER NILAI'!A8:AN47,25,FALSE)</f>
        <v>#DIV/0!</v>
      </c>
      <c r="E28" s="151" t="str">
        <f>VLOOKUP(N3,'LEGER NILAI'!A8:AN47,26,FALSE)</f>
        <v xml:space="preserve">Abizar Azka Alhidayat menunjukkan pemahaman dalam </v>
      </c>
      <c r="F28" s="151"/>
      <c r="G28" s="151"/>
      <c r="H28" s="151"/>
      <c r="I28" s="151"/>
      <c r="J28" s="151"/>
      <c r="K28" s="151"/>
      <c r="L28" s="33"/>
    </row>
    <row r="29" spans="1:12" ht="28.5" customHeight="1" x14ac:dyDescent="0.35">
      <c r="A29" s="33"/>
      <c r="B29" s="148"/>
      <c r="C29" s="149"/>
      <c r="D29" s="150"/>
      <c r="E29" s="151" t="str">
        <f>VLOOKUP(N3,'LEGER NILAI'!A8:AN47,27,FALSE)</f>
        <v xml:space="preserve">Abizar Azka Alhidayat membutuhkan bimbingan dalam kosong, </v>
      </c>
      <c r="F29" s="151"/>
      <c r="G29" s="151"/>
      <c r="H29" s="151"/>
      <c r="I29" s="151"/>
      <c r="J29" s="151"/>
      <c r="K29" s="151"/>
      <c r="L29" s="33"/>
    </row>
    <row r="30" spans="1:12" ht="28.5" customHeight="1" x14ac:dyDescent="0.35">
      <c r="A30" s="33"/>
      <c r="B30" s="148">
        <v>9</v>
      </c>
      <c r="C30" s="149">
        <f>'MATA PELAJARAN'!B16</f>
        <v>0</v>
      </c>
      <c r="D30" s="150" t="e">
        <f>VLOOKUP(N3,'LEGER NILAI'!A8:AN47,28,FALSE)</f>
        <v>#DIV/0!</v>
      </c>
      <c r="E30" s="151" t="str">
        <f>VLOOKUP(N3,'LEGER NILAI'!A8:AN47,29,FALSE)</f>
        <v xml:space="preserve">Abizar Azka Alhidayat menunjukkan pemahaman dalam </v>
      </c>
      <c r="F30" s="151"/>
      <c r="G30" s="151"/>
      <c r="H30" s="151"/>
      <c r="I30" s="151"/>
      <c r="J30" s="151"/>
      <c r="K30" s="151"/>
      <c r="L30" s="33"/>
    </row>
    <row r="31" spans="1:12" ht="28.5" customHeight="1" x14ac:dyDescent="0.35">
      <c r="A31" s="33"/>
      <c r="B31" s="148"/>
      <c r="C31" s="149"/>
      <c r="D31" s="150"/>
      <c r="E31" s="151" t="str">
        <f>VLOOKUP(N3,'LEGER NILAI'!A8:AN47,30,FALSE)</f>
        <v xml:space="preserve">Abizar Azka Alhidayat membutuhkan bimbingan dalam berjalan, </v>
      </c>
      <c r="F31" s="151"/>
      <c r="G31" s="151"/>
      <c r="H31" s="151"/>
      <c r="I31" s="151"/>
      <c r="J31" s="151"/>
      <c r="K31" s="151"/>
      <c r="L31" s="33"/>
    </row>
    <row r="32" spans="1:12" ht="28.5" customHeight="1" x14ac:dyDescent="0.35">
      <c r="A32" s="33"/>
      <c r="B32" s="148">
        <v>10</v>
      </c>
      <c r="C32" s="149">
        <f>'MATA PELAJARAN'!B17</f>
        <v>0</v>
      </c>
      <c r="D32" s="150" t="e">
        <f>VLOOKUP(N3,'LEGER NILAI'!A8:AN47,31,FALSE)</f>
        <v>#DIV/0!</v>
      </c>
      <c r="E32" s="151" t="str">
        <f>VLOOKUP(N3,'LEGER NILAI'!A8:AN47,32,FALSE)</f>
        <v xml:space="preserve">Abizar Azka Alhidayat menunjukkan pemahaman dalam </v>
      </c>
      <c r="F32" s="151"/>
      <c r="G32" s="151"/>
      <c r="H32" s="151"/>
      <c r="I32" s="151"/>
      <c r="J32" s="151"/>
      <c r="K32" s="151"/>
      <c r="L32" s="33"/>
    </row>
    <row r="33" spans="1:12" ht="28.5" customHeight="1" x14ac:dyDescent="0.35">
      <c r="A33" s="33"/>
      <c r="B33" s="148"/>
      <c r="C33" s="149"/>
      <c r="D33" s="150"/>
      <c r="E33" s="151" t="str">
        <f>VLOOKUP(N3,'LEGER NILAI'!A8:AN47,33,FALSE)</f>
        <v xml:space="preserve">Abizar Azka Alhidayat membutuhkan bimbingan dalam buku, </v>
      </c>
      <c r="F33" s="151"/>
      <c r="G33" s="151"/>
      <c r="H33" s="151"/>
      <c r="I33" s="151"/>
      <c r="J33" s="151"/>
      <c r="K33" s="151"/>
      <c r="L33" s="33"/>
    </row>
    <row r="34" spans="1:12" x14ac:dyDescent="0.35">
      <c r="A34" s="2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27"/>
    </row>
    <row r="35" spans="1:12" x14ac:dyDescent="0.35">
      <c r="A35" s="37"/>
      <c r="B35" s="34" t="s">
        <v>65</v>
      </c>
      <c r="C35" s="34" t="s">
        <v>77</v>
      </c>
      <c r="D35" s="144" t="s">
        <v>78</v>
      </c>
      <c r="E35" s="145"/>
      <c r="F35" s="145"/>
      <c r="G35" s="145"/>
      <c r="H35" s="145"/>
      <c r="I35" s="145"/>
      <c r="J35" s="145"/>
      <c r="K35" s="146"/>
      <c r="L35" s="37"/>
    </row>
    <row r="36" spans="1:12" x14ac:dyDescent="0.35">
      <c r="A36" s="38"/>
      <c r="B36" s="39">
        <v>1</v>
      </c>
      <c r="C36" s="40" t="str">
        <f>'MATA PELAJARAN'!F8</f>
        <v>Pendidikan Al-Qur'an</v>
      </c>
      <c r="D36" s="138">
        <f>VLOOKUP(N3,'LEGER NILAI'!A8:AN47,34,FALSE)</f>
        <v>0</v>
      </c>
      <c r="E36" s="139"/>
      <c r="F36" s="139"/>
      <c r="G36" s="139"/>
      <c r="H36" s="139"/>
      <c r="I36" s="139"/>
      <c r="J36" s="139"/>
      <c r="K36" s="140"/>
      <c r="L36" s="38"/>
    </row>
    <row r="37" spans="1:12" x14ac:dyDescent="0.35">
      <c r="A37" s="38"/>
      <c r="B37" s="39">
        <v>2</v>
      </c>
      <c r="C37" s="40" t="str">
        <f>'MATA PELAJARAN'!F9</f>
        <v>Pramuka</v>
      </c>
      <c r="D37" s="138">
        <f>VLOOKUP(N3,'LEGER NILAI'!A8:AN47,35,FALSE)</f>
        <v>0</v>
      </c>
      <c r="E37" s="139"/>
      <c r="F37" s="139"/>
      <c r="G37" s="139"/>
      <c r="H37" s="139"/>
      <c r="I37" s="139"/>
      <c r="J37" s="139"/>
      <c r="K37" s="140"/>
      <c r="L37" s="38"/>
    </row>
    <row r="38" spans="1:12" x14ac:dyDescent="0.35">
      <c r="A38" s="38"/>
      <c r="B38" s="39">
        <v>3</v>
      </c>
      <c r="C38" s="40">
        <f>'MATA PELAJARAN'!F10</f>
        <v>0</v>
      </c>
      <c r="D38" s="138">
        <f>VLOOKUP(N3,'LEGER NILAI'!A8:AN47,36,FALSE)</f>
        <v>0</v>
      </c>
      <c r="E38" s="139"/>
      <c r="F38" s="139"/>
      <c r="G38" s="139"/>
      <c r="H38" s="139"/>
      <c r="I38" s="139"/>
      <c r="J38" s="139"/>
      <c r="K38" s="140"/>
      <c r="L38" s="38"/>
    </row>
    <row r="39" spans="1:12" x14ac:dyDescent="0.35">
      <c r="A39" s="38"/>
      <c r="B39" s="39">
        <v>4</v>
      </c>
      <c r="C39" s="40">
        <f>'MATA PELAJARAN'!F11</f>
        <v>0</v>
      </c>
      <c r="D39" s="138">
        <f>VLOOKUP(N3,'LEGER NILAI'!A8:AN47,37,FALSE)</f>
        <v>0</v>
      </c>
      <c r="E39" s="139"/>
      <c r="F39" s="139"/>
      <c r="G39" s="139"/>
      <c r="H39" s="139"/>
      <c r="I39" s="139"/>
      <c r="J39" s="139"/>
      <c r="K39" s="140"/>
      <c r="L39" s="38"/>
    </row>
    <row r="40" spans="1:12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1:12" x14ac:dyDescent="0.35">
      <c r="A41" s="33"/>
      <c r="B41" s="33"/>
      <c r="C41" s="141" t="s">
        <v>79</v>
      </c>
      <c r="D41" s="142"/>
      <c r="E41" s="143"/>
      <c r="F41" s="33"/>
      <c r="G41" s="33"/>
      <c r="H41" s="33"/>
      <c r="I41" s="33"/>
      <c r="J41" s="33"/>
      <c r="K41" s="33"/>
      <c r="L41" s="33"/>
    </row>
    <row r="42" spans="1:12" x14ac:dyDescent="0.35">
      <c r="A42" s="33"/>
      <c r="B42" s="33"/>
      <c r="C42" s="41" t="s">
        <v>80</v>
      </c>
      <c r="D42" s="42">
        <f>VLOOKUP(N3,'LEGER NILAI'!A8:AN47,38,FALSE)</f>
        <v>0</v>
      </c>
      <c r="E42" s="43" t="s">
        <v>81</v>
      </c>
      <c r="F42" s="33"/>
      <c r="G42" s="33"/>
      <c r="H42" s="33"/>
      <c r="I42" s="33"/>
      <c r="J42" s="33"/>
      <c r="K42" s="33"/>
      <c r="L42" s="33"/>
    </row>
    <row r="43" spans="1:12" x14ac:dyDescent="0.35">
      <c r="A43" s="33"/>
      <c r="B43" s="33"/>
      <c r="C43" s="41" t="s">
        <v>82</v>
      </c>
      <c r="D43" s="42">
        <f>VLOOKUP(N3,'LEGER NILAI'!A8:AN47,39,FALSE)</f>
        <v>0</v>
      </c>
      <c r="E43" s="43" t="s">
        <v>81</v>
      </c>
      <c r="F43" s="33"/>
      <c r="G43" s="33"/>
      <c r="H43" s="33"/>
      <c r="I43" s="33"/>
      <c r="J43" s="33"/>
      <c r="K43" s="33"/>
      <c r="L43" s="33"/>
    </row>
    <row r="44" spans="1:12" x14ac:dyDescent="0.35">
      <c r="A44" s="33"/>
      <c r="B44" s="33"/>
      <c r="C44" s="41" t="s">
        <v>83</v>
      </c>
      <c r="D44" s="42">
        <f>VLOOKUP(N3,'LEGER NILAI'!A8:AN47,40,FALSE)</f>
        <v>0</v>
      </c>
      <c r="E44" s="43" t="s">
        <v>81</v>
      </c>
      <c r="F44" s="33"/>
      <c r="G44" s="33"/>
      <c r="H44" s="33"/>
      <c r="I44" s="33"/>
      <c r="J44" s="33"/>
      <c r="K44" s="33"/>
      <c r="L44" s="33"/>
    </row>
    <row r="45" spans="1:12" x14ac:dyDescent="0.35">
      <c r="A45" s="27"/>
      <c r="B45" s="27"/>
      <c r="C45" s="44"/>
      <c r="D45" s="44"/>
      <c r="E45" s="44"/>
      <c r="F45" s="44"/>
      <c r="G45" s="44"/>
      <c r="H45" s="135" t="str">
        <f>'DATA SEKOLAH'!D22</f>
        <v>JAMBI, 14 JUNI 2024</v>
      </c>
      <c r="I45" s="135"/>
      <c r="J45" s="135"/>
      <c r="K45" s="135"/>
      <c r="L45" s="27"/>
    </row>
    <row r="46" spans="1:12" x14ac:dyDescent="0.35">
      <c r="A46" s="27"/>
      <c r="B46" s="27"/>
      <c r="C46" s="45" t="s">
        <v>84</v>
      </c>
      <c r="D46" s="44"/>
      <c r="E46" s="44"/>
      <c r="F46" s="44"/>
      <c r="G46" s="44"/>
      <c r="H46" s="135" t="s">
        <v>228</v>
      </c>
      <c r="I46" s="135"/>
      <c r="J46" s="135"/>
      <c r="K46" s="135"/>
      <c r="L46" s="27"/>
    </row>
    <row r="47" spans="1:12" x14ac:dyDescent="0.35">
      <c r="A47" s="27"/>
      <c r="B47" s="27"/>
      <c r="C47" s="44"/>
      <c r="D47" s="44"/>
      <c r="E47" s="44"/>
      <c r="F47" s="44"/>
      <c r="G47" s="44"/>
      <c r="H47" s="44"/>
      <c r="I47" s="44"/>
      <c r="J47" s="44"/>
      <c r="K47" s="44"/>
      <c r="L47" s="27"/>
    </row>
    <row r="48" spans="1:12" x14ac:dyDescent="0.35">
      <c r="A48" s="27"/>
      <c r="B48" s="27"/>
      <c r="C48" s="44"/>
      <c r="D48" s="44"/>
      <c r="E48" s="44"/>
      <c r="F48" s="44"/>
      <c r="G48" s="44"/>
      <c r="H48" s="44"/>
      <c r="I48" s="44"/>
      <c r="J48" s="44"/>
      <c r="K48" s="44"/>
      <c r="L48" s="27"/>
    </row>
    <row r="49" spans="1:12" x14ac:dyDescent="0.35">
      <c r="A49" s="27"/>
      <c r="B49" s="27"/>
      <c r="C49" s="44"/>
      <c r="D49" s="44"/>
      <c r="E49" s="44"/>
      <c r="F49" s="44"/>
      <c r="G49" s="44"/>
      <c r="H49" s="44"/>
      <c r="I49" s="44"/>
      <c r="J49" s="44"/>
      <c r="K49" s="44"/>
      <c r="L49" s="27"/>
    </row>
    <row r="50" spans="1:12" x14ac:dyDescent="0.35">
      <c r="A50" s="27"/>
      <c r="B50" s="27"/>
      <c r="C50" s="44"/>
      <c r="D50" s="44"/>
      <c r="E50" s="44"/>
      <c r="F50" s="44"/>
      <c r="G50" s="44"/>
      <c r="H50" s="44"/>
      <c r="I50" s="44"/>
      <c r="J50" s="44"/>
      <c r="K50" s="44"/>
      <c r="L50" s="27"/>
    </row>
    <row r="51" spans="1:12" x14ac:dyDescent="0.35">
      <c r="A51" s="27"/>
      <c r="B51" s="27"/>
      <c r="C51" s="44" t="s">
        <v>85</v>
      </c>
      <c r="D51" s="44"/>
      <c r="E51" s="44"/>
      <c r="F51" s="44"/>
      <c r="G51" s="44"/>
      <c r="H51" s="135" t="str">
        <f>'DATA SEKOLAH'!D16</f>
        <v>Lisa Indah Permata Sari, S.Pd.I</v>
      </c>
      <c r="I51" s="135"/>
      <c r="J51" s="135"/>
      <c r="K51" s="135"/>
      <c r="L51" s="27"/>
    </row>
    <row r="52" spans="1:12" x14ac:dyDescent="0.35">
      <c r="A52" s="27"/>
      <c r="B52" s="27"/>
      <c r="C52" s="44"/>
      <c r="D52" s="44"/>
      <c r="E52" s="44"/>
      <c r="F52" s="44"/>
      <c r="G52" s="44"/>
      <c r="H52" s="135">
        <f>'DATA SEKOLAH'!D17</f>
        <v>0</v>
      </c>
      <c r="I52" s="135"/>
      <c r="J52" s="135"/>
      <c r="K52" s="135"/>
      <c r="L52" s="27"/>
    </row>
    <row r="53" spans="1:12" x14ac:dyDescent="0.35">
      <c r="A53" s="27"/>
      <c r="B53" s="27"/>
      <c r="C53" s="44"/>
      <c r="D53" s="44"/>
      <c r="E53" s="137" t="s">
        <v>86</v>
      </c>
      <c r="F53" s="137"/>
      <c r="G53" s="137"/>
      <c r="H53" s="44"/>
      <c r="I53" s="44"/>
      <c r="J53" s="44"/>
      <c r="K53" s="44"/>
      <c r="L53" s="27"/>
    </row>
    <row r="54" spans="1:12" x14ac:dyDescent="0.35">
      <c r="A54" s="27"/>
      <c r="B54" s="27"/>
      <c r="C54" s="44"/>
      <c r="D54" s="44"/>
      <c r="E54" s="135" t="s">
        <v>87</v>
      </c>
      <c r="F54" s="135"/>
      <c r="G54" s="135"/>
      <c r="H54" s="44"/>
      <c r="I54" s="44"/>
      <c r="J54" s="44"/>
      <c r="K54" s="44"/>
      <c r="L54" s="27"/>
    </row>
    <row r="55" spans="1:12" x14ac:dyDescent="0.35">
      <c r="A55" s="27"/>
      <c r="B55" s="27"/>
      <c r="C55" s="44"/>
      <c r="D55" s="44"/>
      <c r="E55" s="46"/>
      <c r="F55" s="46"/>
      <c r="G55" s="46"/>
      <c r="H55" s="44"/>
      <c r="I55" s="44"/>
      <c r="J55" s="44"/>
      <c r="K55" s="44"/>
      <c r="L55" s="27"/>
    </row>
    <row r="56" spans="1:12" x14ac:dyDescent="0.35">
      <c r="A56" s="27"/>
      <c r="B56" s="27"/>
      <c r="C56" s="44"/>
      <c r="D56" s="44"/>
      <c r="E56" s="46"/>
      <c r="F56" s="46"/>
      <c r="G56" s="46"/>
      <c r="H56" s="44"/>
      <c r="I56" s="44"/>
      <c r="J56" s="44"/>
      <c r="K56" s="44"/>
      <c r="L56" s="27"/>
    </row>
    <row r="57" spans="1:12" x14ac:dyDescent="0.35">
      <c r="A57" s="27"/>
      <c r="B57" s="27"/>
      <c r="C57" s="44"/>
      <c r="D57" s="44"/>
      <c r="E57" s="46"/>
      <c r="F57" s="46"/>
      <c r="G57" s="46"/>
      <c r="H57" s="44"/>
      <c r="I57" s="44"/>
      <c r="J57" s="44"/>
      <c r="K57" s="44"/>
      <c r="L57" s="27"/>
    </row>
    <row r="58" spans="1:12" x14ac:dyDescent="0.35">
      <c r="A58" s="27"/>
      <c r="B58" s="27"/>
      <c r="C58" s="44"/>
      <c r="D58" s="44"/>
      <c r="E58" s="46"/>
      <c r="F58" s="46"/>
      <c r="G58" s="46"/>
      <c r="H58" s="44"/>
      <c r="I58" s="44"/>
      <c r="J58" s="44"/>
      <c r="K58" s="44"/>
      <c r="L58" s="27"/>
    </row>
    <row r="59" spans="1:12" x14ac:dyDescent="0.35">
      <c r="A59" s="27"/>
      <c r="B59" s="27"/>
      <c r="C59" s="44"/>
      <c r="D59" s="44"/>
      <c r="E59" s="135" t="str">
        <f>'DATA SEKOLAH'!D14</f>
        <v>NURSYAHRANI, S.PD</v>
      </c>
      <c r="F59" s="135"/>
      <c r="G59" s="135"/>
      <c r="H59" s="44"/>
      <c r="I59" s="44"/>
      <c r="J59" s="44"/>
      <c r="K59" s="44"/>
      <c r="L59" s="27"/>
    </row>
    <row r="60" spans="1:12" x14ac:dyDescent="0.35">
      <c r="A60" s="27"/>
      <c r="B60" s="27"/>
      <c r="C60" s="44"/>
      <c r="D60" s="44"/>
      <c r="E60" s="135">
        <f>'DATA SEKOLAH'!D15</f>
        <v>0</v>
      </c>
      <c r="F60" s="135"/>
      <c r="G60" s="135"/>
      <c r="H60" s="44"/>
      <c r="I60" s="44"/>
      <c r="J60" s="44"/>
      <c r="K60" s="44"/>
      <c r="L60" s="27"/>
    </row>
    <row r="61" spans="1:12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</sheetData>
  <dataConsolidate/>
  <mergeCells count="68">
    <mergeCell ref="B4:K4"/>
    <mergeCell ref="E13:K13"/>
    <mergeCell ref="B14:B15"/>
    <mergeCell ref="C14:C15"/>
    <mergeCell ref="D14:D15"/>
    <mergeCell ref="E14:K14"/>
    <mergeCell ref="E15:K15"/>
    <mergeCell ref="B18:B19"/>
    <mergeCell ref="C18:C19"/>
    <mergeCell ref="D18:D19"/>
    <mergeCell ref="E18:K18"/>
    <mergeCell ref="E19:K19"/>
    <mergeCell ref="B16:B17"/>
    <mergeCell ref="C16:C17"/>
    <mergeCell ref="D16:D17"/>
    <mergeCell ref="E16:K16"/>
    <mergeCell ref="E17:K17"/>
    <mergeCell ref="B22:B23"/>
    <mergeCell ref="C22:C23"/>
    <mergeCell ref="D22:D23"/>
    <mergeCell ref="E22:K22"/>
    <mergeCell ref="E23:K23"/>
    <mergeCell ref="B20:B21"/>
    <mergeCell ref="C20:C21"/>
    <mergeCell ref="D20:D21"/>
    <mergeCell ref="E20:K20"/>
    <mergeCell ref="E21:K21"/>
    <mergeCell ref="B26:B27"/>
    <mergeCell ref="C26:C27"/>
    <mergeCell ref="D26:D27"/>
    <mergeCell ref="E26:K26"/>
    <mergeCell ref="E27:K27"/>
    <mergeCell ref="B24:B25"/>
    <mergeCell ref="C24:C25"/>
    <mergeCell ref="D24:D25"/>
    <mergeCell ref="E24:K24"/>
    <mergeCell ref="E25:K25"/>
    <mergeCell ref="B28:B29"/>
    <mergeCell ref="C28:C29"/>
    <mergeCell ref="D28:D29"/>
    <mergeCell ref="E28:K28"/>
    <mergeCell ref="E29:K29"/>
    <mergeCell ref="B32:B33"/>
    <mergeCell ref="C32:C33"/>
    <mergeCell ref="D32:D33"/>
    <mergeCell ref="E32:K32"/>
    <mergeCell ref="E33:K33"/>
    <mergeCell ref="B30:B31"/>
    <mergeCell ref="C30:C31"/>
    <mergeCell ref="D30:D31"/>
    <mergeCell ref="E30:K30"/>
    <mergeCell ref="E31:K31"/>
    <mergeCell ref="E59:G59"/>
    <mergeCell ref="E60:G60"/>
    <mergeCell ref="N3:N4"/>
    <mergeCell ref="H45:K45"/>
    <mergeCell ref="H46:K46"/>
    <mergeCell ref="H51:K51"/>
    <mergeCell ref="H52:K52"/>
    <mergeCell ref="E53:G53"/>
    <mergeCell ref="E54:G54"/>
    <mergeCell ref="D36:K36"/>
    <mergeCell ref="D37:K37"/>
    <mergeCell ref="D38:K38"/>
    <mergeCell ref="D39:K39"/>
    <mergeCell ref="C41:E41"/>
    <mergeCell ref="D35:K35"/>
    <mergeCell ref="B3:K3"/>
  </mergeCells>
  <pageMargins left="0.9055118110236221" right="0.70866141732283472" top="0.55118110236220474" bottom="0.35433070866141736" header="0.31496062992125984" footer="0.31496062992125984"/>
  <pageSetup paperSize="9" scale="7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pinner 1">
              <controlPr defaultSize="0" autoPict="0">
                <anchor moveWithCells="1" sizeWithCells="1">
                  <from>
                    <xdr:col>12</xdr:col>
                    <xdr:colOff>127000</xdr:colOff>
                    <xdr:row>1</xdr:row>
                    <xdr:rowOff>190500</xdr:rowOff>
                  </from>
                  <to>
                    <xdr:col>12</xdr:col>
                    <xdr:colOff>495300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2AEC-0B2E-4190-9727-6943F615AC59}">
  <dimension ref="B7:G48"/>
  <sheetViews>
    <sheetView workbookViewId="0">
      <selection activeCell="J13" sqref="J13"/>
    </sheetView>
  </sheetViews>
  <sheetFormatPr defaultRowHeight="14.5" x14ac:dyDescent="0.35"/>
  <cols>
    <col min="2" max="2" width="5.7265625" customWidth="1"/>
    <col min="3" max="3" width="27.26953125" customWidth="1"/>
    <col min="4" max="4" width="22" customWidth="1"/>
    <col min="5" max="5" width="19.7265625" customWidth="1"/>
    <col min="6" max="7" width="18.453125" customWidth="1"/>
  </cols>
  <sheetData>
    <row r="7" spans="2:7" x14ac:dyDescent="0.35">
      <c r="B7" s="156" t="s">
        <v>65</v>
      </c>
      <c r="C7" s="156" t="s">
        <v>129</v>
      </c>
      <c r="D7" s="156" t="s">
        <v>177</v>
      </c>
      <c r="E7" s="156"/>
      <c r="F7" s="156"/>
      <c r="G7" s="156"/>
    </row>
    <row r="8" spans="2:7" x14ac:dyDescent="0.35">
      <c r="B8" s="156"/>
      <c r="C8" s="156"/>
      <c r="D8" s="94" t="str">
        <f>'MATA PELAJARAN'!F8</f>
        <v>Pendidikan Al-Qur'an</v>
      </c>
      <c r="E8" s="94" t="str">
        <f>'MATA PELAJARAN'!F9</f>
        <v>Pramuka</v>
      </c>
      <c r="F8" s="94">
        <f>'MATA PELAJARAN'!F10</f>
        <v>0</v>
      </c>
      <c r="G8" s="94">
        <f>'MATA PELAJARAN'!F11</f>
        <v>0</v>
      </c>
    </row>
    <row r="9" spans="2:7" x14ac:dyDescent="0.35">
      <c r="B9" s="71">
        <v>1</v>
      </c>
      <c r="C9" s="72" t="str">
        <f>'DATA SISWA'!D9</f>
        <v>Abizar Azka Alhidayat</v>
      </c>
      <c r="D9" s="95"/>
      <c r="E9" s="95"/>
      <c r="F9" s="95"/>
      <c r="G9" s="95"/>
    </row>
    <row r="10" spans="2:7" x14ac:dyDescent="0.35">
      <c r="B10" s="71">
        <v>2</v>
      </c>
      <c r="C10" s="72" t="str">
        <f>'DATA SISWA'!D10</f>
        <v>Alisha Nur Badriah</v>
      </c>
      <c r="D10" s="95"/>
      <c r="E10" s="95"/>
      <c r="F10" s="95"/>
      <c r="G10" s="95"/>
    </row>
    <row r="11" spans="2:7" x14ac:dyDescent="0.35">
      <c r="B11" s="71">
        <v>3</v>
      </c>
      <c r="C11" s="72" t="str">
        <f>'DATA SISWA'!D11</f>
        <v xml:space="preserve">Imam Farma </v>
      </c>
      <c r="D11" s="95"/>
      <c r="E11" s="95"/>
      <c r="F11" s="95"/>
      <c r="G11" s="95"/>
    </row>
    <row r="12" spans="2:7" x14ac:dyDescent="0.35">
      <c r="B12" s="71">
        <v>4</v>
      </c>
      <c r="C12" s="72" t="str">
        <f>'DATA SISWA'!D12</f>
        <v xml:space="preserve">Keisha Azkadina Anandafi </v>
      </c>
      <c r="D12" s="95"/>
      <c r="E12" s="95"/>
      <c r="F12" s="95"/>
      <c r="G12" s="95"/>
    </row>
    <row r="13" spans="2:7" x14ac:dyDescent="0.35">
      <c r="B13" s="71">
        <v>5</v>
      </c>
      <c r="C13" s="72" t="str">
        <f>'DATA SISWA'!D13</f>
        <v>Muhammad Habibi</v>
      </c>
      <c r="D13" s="95"/>
      <c r="E13" s="95"/>
      <c r="F13" s="95"/>
      <c r="G13" s="95"/>
    </row>
    <row r="14" spans="2:7" x14ac:dyDescent="0.35">
      <c r="B14" s="71">
        <v>6</v>
      </c>
      <c r="C14" s="72" t="str">
        <f>'DATA SISWA'!D14</f>
        <v>Muhammad Ibnu Syabile An Nashar</v>
      </c>
      <c r="D14" s="95"/>
      <c r="E14" s="95"/>
      <c r="F14" s="95"/>
      <c r="G14" s="95"/>
    </row>
    <row r="15" spans="2:7" x14ac:dyDescent="0.35">
      <c r="B15" s="71">
        <v>7</v>
      </c>
      <c r="C15" s="72" t="str">
        <f>'DATA SISWA'!D15</f>
        <v>Muhammad Yudhistira malau</v>
      </c>
      <c r="D15" s="95"/>
      <c r="E15" s="95"/>
      <c r="F15" s="95"/>
      <c r="G15" s="95"/>
    </row>
    <row r="16" spans="2:7" x14ac:dyDescent="0.35">
      <c r="B16" s="71">
        <v>8</v>
      </c>
      <c r="C16" s="72">
        <f>'DATA SISWA'!D16</f>
        <v>0</v>
      </c>
      <c r="D16" s="95"/>
      <c r="E16" s="95"/>
      <c r="F16" s="95"/>
      <c r="G16" s="95"/>
    </row>
    <row r="17" spans="2:7" x14ac:dyDescent="0.35">
      <c r="B17" s="71">
        <v>9</v>
      </c>
      <c r="C17" s="72">
        <f>'DATA SISWA'!D17</f>
        <v>0</v>
      </c>
      <c r="D17" s="95"/>
      <c r="E17" s="95"/>
      <c r="F17" s="95"/>
      <c r="G17" s="95"/>
    </row>
    <row r="18" spans="2:7" x14ac:dyDescent="0.35">
      <c r="B18" s="71">
        <v>10</v>
      </c>
      <c r="C18" s="72">
        <f>'DATA SISWA'!D18</f>
        <v>0</v>
      </c>
      <c r="D18" s="95"/>
      <c r="E18" s="95"/>
      <c r="F18" s="95"/>
      <c r="G18" s="95"/>
    </row>
    <row r="19" spans="2:7" x14ac:dyDescent="0.35">
      <c r="B19" s="71">
        <v>11</v>
      </c>
      <c r="C19" s="72">
        <f>'DATA SISWA'!D19</f>
        <v>0</v>
      </c>
      <c r="D19" s="95"/>
      <c r="E19" s="95"/>
      <c r="F19" s="95"/>
      <c r="G19" s="95"/>
    </row>
    <row r="20" spans="2:7" x14ac:dyDescent="0.35">
      <c r="B20" s="71">
        <v>12</v>
      </c>
      <c r="C20" s="72">
        <f>'DATA SISWA'!D20</f>
        <v>0</v>
      </c>
      <c r="D20" s="95"/>
      <c r="E20" s="95"/>
      <c r="F20" s="95"/>
      <c r="G20" s="95"/>
    </row>
    <row r="21" spans="2:7" x14ac:dyDescent="0.35">
      <c r="B21" s="71">
        <v>13</v>
      </c>
      <c r="C21" s="72">
        <f>'DATA SISWA'!D21</f>
        <v>0</v>
      </c>
      <c r="D21" s="95"/>
      <c r="E21" s="95"/>
      <c r="F21" s="95"/>
      <c r="G21" s="95"/>
    </row>
    <row r="22" spans="2:7" x14ac:dyDescent="0.35">
      <c r="B22" s="71">
        <v>14</v>
      </c>
      <c r="C22" s="72">
        <f>'DATA SISWA'!D22</f>
        <v>0</v>
      </c>
      <c r="D22" s="95"/>
      <c r="E22" s="95"/>
      <c r="F22" s="95"/>
      <c r="G22" s="95"/>
    </row>
    <row r="23" spans="2:7" x14ac:dyDescent="0.35">
      <c r="B23" s="71">
        <v>15</v>
      </c>
      <c r="C23" s="72">
        <f>'DATA SISWA'!D23</f>
        <v>0</v>
      </c>
      <c r="D23" s="95"/>
      <c r="E23" s="95"/>
      <c r="F23" s="95"/>
      <c r="G23" s="95"/>
    </row>
    <row r="24" spans="2:7" x14ac:dyDescent="0.35">
      <c r="B24" s="71">
        <v>16</v>
      </c>
      <c r="C24" s="72">
        <f>'DATA SISWA'!D24</f>
        <v>0</v>
      </c>
      <c r="D24" s="95"/>
      <c r="E24" s="95"/>
      <c r="F24" s="95"/>
      <c r="G24" s="95"/>
    </row>
    <row r="25" spans="2:7" x14ac:dyDescent="0.35">
      <c r="B25" s="71">
        <v>17</v>
      </c>
      <c r="C25" s="72">
        <f>'DATA SISWA'!D25</f>
        <v>0</v>
      </c>
      <c r="D25" s="95"/>
      <c r="E25" s="95"/>
      <c r="F25" s="95"/>
      <c r="G25" s="95"/>
    </row>
    <row r="26" spans="2:7" x14ac:dyDescent="0.35">
      <c r="B26" s="71">
        <v>18</v>
      </c>
      <c r="C26" s="72">
        <f>'DATA SISWA'!D26</f>
        <v>0</v>
      </c>
      <c r="D26" s="95"/>
      <c r="E26" s="95"/>
      <c r="F26" s="95"/>
      <c r="G26" s="95"/>
    </row>
    <row r="27" spans="2:7" x14ac:dyDescent="0.35">
      <c r="B27" s="71">
        <v>19</v>
      </c>
      <c r="C27" s="72">
        <f>'DATA SISWA'!D27</f>
        <v>0</v>
      </c>
      <c r="D27" s="95"/>
      <c r="E27" s="95"/>
      <c r="F27" s="95"/>
      <c r="G27" s="95"/>
    </row>
    <row r="28" spans="2:7" x14ac:dyDescent="0.35">
      <c r="B28" s="71">
        <v>20</v>
      </c>
      <c r="C28" s="72">
        <f>'DATA SISWA'!D28</f>
        <v>0</v>
      </c>
      <c r="D28" s="95"/>
      <c r="E28" s="95"/>
      <c r="F28" s="95"/>
      <c r="G28" s="95"/>
    </row>
    <row r="29" spans="2:7" x14ac:dyDescent="0.35">
      <c r="B29" s="71">
        <v>21</v>
      </c>
      <c r="C29" s="72">
        <f>'DATA SISWA'!D29</f>
        <v>0</v>
      </c>
      <c r="D29" s="95"/>
      <c r="E29" s="95"/>
      <c r="F29" s="95"/>
      <c r="G29" s="95"/>
    </row>
    <row r="30" spans="2:7" x14ac:dyDescent="0.35">
      <c r="B30" s="71">
        <v>22</v>
      </c>
      <c r="C30" s="72">
        <f>'DATA SISWA'!D30</f>
        <v>0</v>
      </c>
      <c r="D30" s="95"/>
      <c r="E30" s="95"/>
      <c r="F30" s="95"/>
      <c r="G30" s="95"/>
    </row>
    <row r="31" spans="2:7" x14ac:dyDescent="0.35">
      <c r="B31" s="71">
        <v>23</v>
      </c>
      <c r="C31" s="72">
        <f>'DATA SISWA'!D31</f>
        <v>0</v>
      </c>
      <c r="D31" s="95"/>
      <c r="E31" s="95"/>
      <c r="F31" s="95"/>
      <c r="G31" s="95"/>
    </row>
    <row r="32" spans="2:7" x14ac:dyDescent="0.35">
      <c r="B32" s="71">
        <v>24</v>
      </c>
      <c r="C32" s="72">
        <f>'DATA SISWA'!D32</f>
        <v>0</v>
      </c>
      <c r="D32" s="95"/>
      <c r="E32" s="95"/>
      <c r="F32" s="95"/>
      <c r="G32" s="95"/>
    </row>
    <row r="33" spans="2:7" x14ac:dyDescent="0.35">
      <c r="B33" s="71">
        <v>25</v>
      </c>
      <c r="C33" s="72">
        <f>'DATA SISWA'!D33</f>
        <v>0</v>
      </c>
      <c r="D33" s="95"/>
      <c r="E33" s="95"/>
      <c r="F33" s="95"/>
      <c r="G33" s="95"/>
    </row>
    <row r="34" spans="2:7" x14ac:dyDescent="0.35">
      <c r="B34" s="71">
        <v>26</v>
      </c>
      <c r="C34" s="72">
        <f>'DATA SISWA'!D34</f>
        <v>0</v>
      </c>
      <c r="D34" s="95"/>
      <c r="E34" s="95"/>
      <c r="F34" s="95"/>
      <c r="G34" s="95"/>
    </row>
    <row r="35" spans="2:7" x14ac:dyDescent="0.35">
      <c r="B35" s="71">
        <v>27</v>
      </c>
      <c r="C35" s="72">
        <f>'DATA SISWA'!D35</f>
        <v>0</v>
      </c>
      <c r="D35" s="95"/>
      <c r="E35" s="95"/>
      <c r="F35" s="95"/>
      <c r="G35" s="95"/>
    </row>
    <row r="36" spans="2:7" x14ac:dyDescent="0.35">
      <c r="B36" s="71">
        <v>28</v>
      </c>
      <c r="C36" s="72">
        <f>'DATA SISWA'!D36</f>
        <v>0</v>
      </c>
      <c r="D36" s="95"/>
      <c r="E36" s="95"/>
      <c r="F36" s="95"/>
      <c r="G36" s="95"/>
    </row>
    <row r="37" spans="2:7" x14ac:dyDescent="0.35">
      <c r="B37" s="71">
        <v>29</v>
      </c>
      <c r="C37" s="72">
        <f>'DATA SISWA'!D37</f>
        <v>0</v>
      </c>
      <c r="D37" s="95"/>
      <c r="E37" s="95"/>
      <c r="F37" s="95"/>
      <c r="G37" s="95"/>
    </row>
    <row r="38" spans="2:7" x14ac:dyDescent="0.35">
      <c r="B38" s="71">
        <v>30</v>
      </c>
      <c r="C38" s="72">
        <f>'DATA SISWA'!D38</f>
        <v>0</v>
      </c>
      <c r="D38" s="95"/>
      <c r="E38" s="95"/>
      <c r="F38" s="95"/>
      <c r="G38" s="95"/>
    </row>
    <row r="39" spans="2:7" x14ac:dyDescent="0.35">
      <c r="B39" s="71">
        <v>31</v>
      </c>
      <c r="C39" s="72">
        <f>'DATA SISWA'!D39</f>
        <v>0</v>
      </c>
      <c r="D39" s="95"/>
      <c r="E39" s="95"/>
      <c r="F39" s="95"/>
      <c r="G39" s="95"/>
    </row>
    <row r="40" spans="2:7" x14ac:dyDescent="0.35">
      <c r="B40" s="71">
        <v>32</v>
      </c>
      <c r="C40" s="72">
        <f>'DATA SISWA'!D40</f>
        <v>0</v>
      </c>
      <c r="D40" s="95"/>
      <c r="E40" s="95"/>
      <c r="F40" s="95"/>
      <c r="G40" s="95"/>
    </row>
    <row r="41" spans="2:7" x14ac:dyDescent="0.35">
      <c r="B41" s="71">
        <v>33</v>
      </c>
      <c r="C41" s="72">
        <f>'DATA SISWA'!D41</f>
        <v>0</v>
      </c>
      <c r="D41" s="95"/>
      <c r="E41" s="95"/>
      <c r="F41" s="95"/>
      <c r="G41" s="95"/>
    </row>
    <row r="42" spans="2:7" x14ac:dyDescent="0.35">
      <c r="B42" s="71">
        <v>34</v>
      </c>
      <c r="C42" s="72">
        <f>'DATA SISWA'!D42</f>
        <v>0</v>
      </c>
      <c r="D42" s="95"/>
      <c r="E42" s="95"/>
      <c r="F42" s="95"/>
      <c r="G42" s="95"/>
    </row>
    <row r="43" spans="2:7" x14ac:dyDescent="0.35">
      <c r="B43" s="71">
        <v>35</v>
      </c>
      <c r="C43" s="72">
        <f>'DATA SISWA'!D43</f>
        <v>0</v>
      </c>
      <c r="D43" s="95"/>
      <c r="E43" s="95"/>
      <c r="F43" s="95"/>
      <c r="G43" s="95"/>
    </row>
    <row r="44" spans="2:7" x14ac:dyDescent="0.35">
      <c r="B44" s="71">
        <v>36</v>
      </c>
      <c r="C44" s="72">
        <f>'DATA SISWA'!D44</f>
        <v>0</v>
      </c>
      <c r="D44" s="95"/>
      <c r="E44" s="95"/>
      <c r="F44" s="95"/>
      <c r="G44" s="95"/>
    </row>
    <row r="45" spans="2:7" x14ac:dyDescent="0.35">
      <c r="B45" s="71">
        <v>37</v>
      </c>
      <c r="C45" s="72">
        <f>'DATA SISWA'!D45</f>
        <v>0</v>
      </c>
      <c r="D45" s="95"/>
      <c r="E45" s="95"/>
      <c r="F45" s="95"/>
      <c r="G45" s="95"/>
    </row>
    <row r="46" spans="2:7" x14ac:dyDescent="0.35">
      <c r="B46" s="71">
        <v>38</v>
      </c>
      <c r="C46" s="72">
        <f>'DATA SISWA'!D46</f>
        <v>0</v>
      </c>
      <c r="D46" s="95"/>
      <c r="E46" s="95"/>
      <c r="F46" s="95"/>
      <c r="G46" s="95"/>
    </row>
    <row r="47" spans="2:7" x14ac:dyDescent="0.35">
      <c r="B47" s="71">
        <v>39</v>
      </c>
      <c r="C47" s="72">
        <f>'DATA SISWA'!D47</f>
        <v>0</v>
      </c>
      <c r="D47" s="95"/>
      <c r="E47" s="95"/>
      <c r="F47" s="95"/>
      <c r="G47" s="95"/>
    </row>
    <row r="48" spans="2:7" x14ac:dyDescent="0.35">
      <c r="B48" s="71">
        <v>40</v>
      </c>
      <c r="C48" s="72">
        <f>'DATA SISWA'!D48</f>
        <v>0</v>
      </c>
      <c r="D48" s="95"/>
      <c r="E48" s="95"/>
      <c r="F48" s="95"/>
      <c r="G48" s="95"/>
    </row>
  </sheetData>
  <mergeCells count="3">
    <mergeCell ref="B7:B8"/>
    <mergeCell ref="C7:C8"/>
    <mergeCell ref="D7:G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05F5-DDA3-48ED-BA01-6BA9B723B028}">
  <dimension ref="A6:B18"/>
  <sheetViews>
    <sheetView workbookViewId="0">
      <selection activeCell="B8" sqref="B8"/>
    </sheetView>
  </sheetViews>
  <sheetFormatPr defaultRowHeight="14.5" x14ac:dyDescent="0.35"/>
  <cols>
    <col min="2" max="2" width="33.453125" customWidth="1"/>
  </cols>
  <sheetData>
    <row r="6" spans="1:2" x14ac:dyDescent="0.35">
      <c r="A6" t="s">
        <v>65</v>
      </c>
      <c r="B6" s="52" t="s">
        <v>88</v>
      </c>
    </row>
    <row r="8" spans="1:2" x14ac:dyDescent="0.35">
      <c r="A8">
        <v>1</v>
      </c>
      <c r="B8" s="90" t="str">
        <f>'MATA PELAJARAN'!B8</f>
        <v>Pendidikan Agama Islam dan Budi Pekerti</v>
      </c>
    </row>
    <row r="9" spans="1:2" x14ac:dyDescent="0.35">
      <c r="A9">
        <v>2</v>
      </c>
      <c r="B9" s="90" t="str">
        <f>'MATA PELAJARAN'!B9</f>
        <v>Pendidikan Pancasila dan Kewarganegaraan</v>
      </c>
    </row>
    <row r="10" spans="1:2" x14ac:dyDescent="0.35">
      <c r="A10">
        <v>3</v>
      </c>
      <c r="B10" s="90" t="str">
        <f>'MATA PELAJARAN'!B10</f>
        <v>Bahasa Indonesia</v>
      </c>
    </row>
    <row r="11" spans="1:2" x14ac:dyDescent="0.35">
      <c r="A11">
        <v>4</v>
      </c>
      <c r="B11" s="90" t="str">
        <f>'MATA PELAJARAN'!B11</f>
        <v>Matematika</v>
      </c>
    </row>
    <row r="12" spans="1:2" x14ac:dyDescent="0.35">
      <c r="A12">
        <v>5</v>
      </c>
      <c r="B12" s="90" t="str">
        <f>'MATA PELAJARAN'!B12</f>
        <v>Ilmu Pengetahuan Alam dan Sosial</v>
      </c>
    </row>
    <row r="13" spans="1:2" x14ac:dyDescent="0.35">
      <c r="A13">
        <v>6</v>
      </c>
      <c r="B13" s="90" t="str">
        <f>'MATA PELAJARAN'!B13</f>
        <v>Pendidikan Jasmani, Olahraga, dan Kesehatan</v>
      </c>
    </row>
    <row r="14" spans="1:2" x14ac:dyDescent="0.35">
      <c r="A14">
        <v>7</v>
      </c>
      <c r="B14" s="90" t="str">
        <f>'MATA PELAJARAN'!B14</f>
        <v>Seni Budaya</v>
      </c>
    </row>
    <row r="15" spans="1:2" x14ac:dyDescent="0.35">
      <c r="A15">
        <v>8</v>
      </c>
      <c r="B15" s="90">
        <f>'MATA PELAJARAN'!B15</f>
        <v>0</v>
      </c>
    </row>
    <row r="16" spans="1:2" x14ac:dyDescent="0.35">
      <c r="A16">
        <v>9</v>
      </c>
      <c r="B16" s="90">
        <f>'MATA PELAJARAN'!B16</f>
        <v>0</v>
      </c>
    </row>
    <row r="17" spans="1:2" x14ac:dyDescent="0.35">
      <c r="A17">
        <v>10</v>
      </c>
      <c r="B17" s="90">
        <f>'MATA PELAJARAN'!B17</f>
        <v>0</v>
      </c>
    </row>
    <row r="18" spans="1:2" x14ac:dyDescent="0.35">
      <c r="B18" s="1"/>
    </row>
  </sheetData>
  <hyperlinks>
    <hyperlink ref="B8" location="'MAPEL 1'!A1" display="'MAPEL 1'!A1" xr:uid="{5A7C9E43-18C8-424C-8967-B78CF6B6B954}"/>
    <hyperlink ref="B9" location="'MAPEL 2'!A1" display="'MAPEL 2'!A1" xr:uid="{8DE465E7-538A-45BC-AFAA-50853D1FCD47}"/>
    <hyperlink ref="B10" location="'MAPEL 3'!A1" display="'MAPEL 3'!A1" xr:uid="{3A7CB35D-4EE1-4CD5-9597-FCAEDA198809}"/>
    <hyperlink ref="B11" location="'MAPEL 4'!A1" display="'MAPEL 4'!A1" xr:uid="{874333AE-1661-42A3-8FFC-2352E7C834E6}"/>
    <hyperlink ref="B12" location="'MAPEL 5'!A1" display="'MAPEL 5'!A1" xr:uid="{FD714638-2231-4A0B-9C49-EDEC9F104EC1}"/>
    <hyperlink ref="B13" location="'MAPEL 6'!A1" display="'MAPEL 6'!A1" xr:uid="{EFB3F878-C28A-40A6-B22C-0ACE98DAD7C3}"/>
    <hyperlink ref="B14" location="'MAPEL 7'!A1" display="'MAPEL 7'!A1" xr:uid="{D4D6EADB-B8E7-4578-8743-615E80250504}"/>
    <hyperlink ref="B15" location="'MAPEL 8'!A1" display="'MAPEL 8'!A1" xr:uid="{3E592087-E464-41D3-8B77-70C3AE705A3C}"/>
    <hyperlink ref="B16" location="'MAPEL 9'!A1" display="'MAPEL 9'!A1" xr:uid="{2088113A-3652-4ED7-9509-849CA6774A14}"/>
    <hyperlink ref="B17" location="'MAPEL 10'!A1" display="'MAPEL 10'!A1" xr:uid="{F98FD2C6-18E6-44FE-A423-FC4E5771EA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32</vt:i4>
      </vt:variant>
      <vt:variant>
        <vt:lpstr>Rentang Bernama</vt:lpstr>
      </vt:variant>
      <vt:variant>
        <vt:i4>2</vt:i4>
      </vt:variant>
    </vt:vector>
  </HeadingPairs>
  <TitlesOfParts>
    <vt:vector size="34" baseType="lpstr">
      <vt:lpstr>HOME</vt:lpstr>
      <vt:lpstr>DATA SEKOLAH</vt:lpstr>
      <vt:lpstr>DATA SISWA</vt:lpstr>
      <vt:lpstr>MATA PELAJARAN</vt:lpstr>
      <vt:lpstr>TUJUAN PEMBELAJARAN</vt:lpstr>
      <vt:lpstr>SAMPUL</vt:lpstr>
      <vt:lpstr>RAPOR</vt:lpstr>
      <vt:lpstr>EKSTRAKURIKULER</vt:lpstr>
      <vt:lpstr>ASSESMEN SUMATIF</vt:lpstr>
      <vt:lpstr>MAPEL 1</vt:lpstr>
      <vt:lpstr>MAPEL 6</vt:lpstr>
      <vt:lpstr>MAPEL 2</vt:lpstr>
      <vt:lpstr>MAPEL 3</vt:lpstr>
      <vt:lpstr>MAPEL 4</vt:lpstr>
      <vt:lpstr>MAPEL 5</vt:lpstr>
      <vt:lpstr>MAPEL 7</vt:lpstr>
      <vt:lpstr>MAPEL 8</vt:lpstr>
      <vt:lpstr>MAPEL 9</vt:lpstr>
      <vt:lpstr>MAPEL 10</vt:lpstr>
      <vt:lpstr>PROSES DESKRIPSI</vt:lpstr>
      <vt:lpstr>D. MAPEL 1</vt:lpstr>
      <vt:lpstr>D. MAPEL 2</vt:lpstr>
      <vt:lpstr>D. MAPEL 3</vt:lpstr>
      <vt:lpstr>D. MAPEL 4</vt:lpstr>
      <vt:lpstr>D. MAPEL 5</vt:lpstr>
      <vt:lpstr>D. MAPEL 6</vt:lpstr>
      <vt:lpstr>D. MAPEL 7</vt:lpstr>
      <vt:lpstr>D. MAPEL 8</vt:lpstr>
      <vt:lpstr>D. MAPEL 9</vt:lpstr>
      <vt:lpstr>D. MAPEL 10</vt:lpstr>
      <vt:lpstr>LEGER NILAI</vt:lpstr>
      <vt:lpstr>MUTASI</vt:lpstr>
      <vt:lpstr>RAPOR!Print_Area</vt:lpstr>
      <vt:lpstr>SAMPUL!Print_Area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ADVAN</cp:lastModifiedBy>
  <cp:lastPrinted>2024-06-28T14:00:23Z</cp:lastPrinted>
  <dcterms:created xsi:type="dcterms:W3CDTF">2022-12-08T21:07:59Z</dcterms:created>
  <dcterms:modified xsi:type="dcterms:W3CDTF">2024-07-11T05:56:58Z</dcterms:modified>
</cp:coreProperties>
</file>