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Absensi Kuliah 2022-2\"/>
    </mc:Choice>
  </mc:AlternateContent>
  <xr:revisionPtr revIDLastSave="0" documentId="8_{A27BAF17-7C3C-4BC0-AB02-32526C7DBC1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orm_input_nilai_mahasiswa" sheetId="1" r:id="rId1"/>
  </sheets>
  <calcPr calcId="999999"/>
</workbook>
</file>

<file path=xl/calcChain.xml><?xml version="1.0" encoding="utf-8"?>
<calcChain xmlns="http://schemas.openxmlformats.org/spreadsheetml/2006/main">
  <c r="R35" i="1" l="1"/>
  <c r="Q35" i="1"/>
  <c r="P35" i="1"/>
  <c r="O35" i="1"/>
  <c r="N35" i="1"/>
  <c r="M35" i="1"/>
  <c r="R34" i="1"/>
  <c r="Q34" i="1"/>
  <c r="P34" i="1"/>
  <c r="O34" i="1"/>
  <c r="N34" i="1"/>
  <c r="M34" i="1"/>
  <c r="R33" i="1"/>
  <c r="Q33" i="1"/>
  <c r="P33" i="1"/>
  <c r="O33" i="1"/>
  <c r="N33" i="1"/>
  <c r="M33" i="1"/>
  <c r="R32" i="1"/>
  <c r="Q32" i="1"/>
  <c r="P32" i="1"/>
  <c r="O32" i="1"/>
  <c r="N32" i="1"/>
  <c r="M32" i="1"/>
  <c r="R31" i="1"/>
  <c r="Q31" i="1"/>
  <c r="P31" i="1"/>
  <c r="O31" i="1"/>
  <c r="N31" i="1"/>
  <c r="M31" i="1"/>
  <c r="R30" i="1"/>
  <c r="Q30" i="1"/>
  <c r="P30" i="1"/>
  <c r="O30" i="1"/>
  <c r="N30" i="1"/>
  <c r="M30" i="1"/>
  <c r="R29" i="1"/>
  <c r="Q29" i="1"/>
  <c r="P29" i="1"/>
  <c r="O29" i="1"/>
  <c r="N29" i="1"/>
  <c r="M29" i="1"/>
  <c r="R28" i="1"/>
  <c r="Q28" i="1"/>
  <c r="P28" i="1"/>
  <c r="O28" i="1"/>
  <c r="N28" i="1"/>
  <c r="M28" i="1"/>
  <c r="R27" i="1"/>
  <c r="Q27" i="1"/>
  <c r="P27" i="1"/>
  <c r="O27" i="1"/>
  <c r="N27" i="1"/>
  <c r="M27" i="1"/>
  <c r="R26" i="1"/>
  <c r="Q26" i="1"/>
  <c r="P26" i="1"/>
  <c r="O26" i="1"/>
  <c r="N26" i="1"/>
  <c r="M26" i="1"/>
  <c r="R25" i="1"/>
  <c r="Q25" i="1"/>
  <c r="P25" i="1"/>
  <c r="O25" i="1"/>
  <c r="N25" i="1"/>
  <c r="M25" i="1"/>
  <c r="R24" i="1"/>
  <c r="Q24" i="1"/>
  <c r="P24" i="1"/>
  <c r="O24" i="1"/>
  <c r="N24" i="1"/>
  <c r="M24" i="1"/>
  <c r="R23" i="1"/>
  <c r="Q23" i="1"/>
  <c r="P23" i="1"/>
  <c r="O23" i="1"/>
  <c r="N23" i="1"/>
  <c r="M23" i="1"/>
  <c r="R22" i="1"/>
  <c r="Q22" i="1"/>
  <c r="P22" i="1"/>
  <c r="O22" i="1"/>
  <c r="N22" i="1"/>
  <c r="M22" i="1"/>
  <c r="R21" i="1"/>
  <c r="Q21" i="1"/>
  <c r="P21" i="1"/>
  <c r="O21" i="1"/>
  <c r="N21" i="1"/>
  <c r="M21" i="1"/>
  <c r="R20" i="1"/>
  <c r="Q20" i="1"/>
  <c r="P20" i="1"/>
  <c r="O20" i="1"/>
  <c r="N20" i="1"/>
  <c r="M20" i="1"/>
  <c r="R19" i="1"/>
  <c r="Q19" i="1"/>
  <c r="P19" i="1"/>
  <c r="O19" i="1"/>
  <c r="N19" i="1"/>
  <c r="M19" i="1"/>
  <c r="R18" i="1"/>
  <c r="Q18" i="1"/>
  <c r="P18" i="1"/>
  <c r="O18" i="1"/>
  <c r="N18" i="1"/>
  <c r="M18" i="1"/>
  <c r="R17" i="1"/>
  <c r="Q17" i="1"/>
  <c r="P17" i="1"/>
  <c r="O17" i="1"/>
  <c r="N17" i="1"/>
  <c r="M17" i="1"/>
  <c r="R16" i="1"/>
  <c r="Q16" i="1"/>
  <c r="P16" i="1"/>
  <c r="O16" i="1"/>
  <c r="N16" i="1"/>
  <c r="M16" i="1"/>
  <c r="R15" i="1"/>
  <c r="Q15" i="1"/>
  <c r="P15" i="1"/>
  <c r="O15" i="1"/>
  <c r="N15" i="1"/>
  <c r="M15" i="1"/>
  <c r="R14" i="1"/>
  <c r="Q14" i="1"/>
  <c r="P14" i="1"/>
  <c r="O14" i="1"/>
  <c r="N14" i="1"/>
  <c r="M14" i="1"/>
  <c r="R13" i="1"/>
  <c r="Q13" i="1"/>
  <c r="P13" i="1"/>
  <c r="O13" i="1"/>
  <c r="N13" i="1"/>
  <c r="M13" i="1"/>
  <c r="R12" i="1"/>
  <c r="Q12" i="1"/>
  <c r="P12" i="1"/>
  <c r="O12" i="1"/>
  <c r="N12" i="1"/>
  <c r="M12" i="1"/>
  <c r="R11" i="1"/>
  <c r="Q11" i="1"/>
  <c r="P11" i="1"/>
  <c r="O11" i="1"/>
  <c r="N11" i="1"/>
  <c r="M11" i="1"/>
  <c r="R10" i="1"/>
  <c r="Q10" i="1"/>
  <c r="P10" i="1"/>
  <c r="O10" i="1"/>
  <c r="N10" i="1"/>
  <c r="M10" i="1"/>
</calcChain>
</file>

<file path=xl/sharedStrings.xml><?xml version="1.0" encoding="utf-8"?>
<sst xmlns="http://schemas.openxmlformats.org/spreadsheetml/2006/main" count="180" uniqueCount="98">
  <si>
    <t>NAMA DOSEN</t>
  </si>
  <si>
    <t>TASWANDA TARYO (02234)</t>
  </si>
  <si>
    <t>GRADE / MUTU / RANGE NILAI</t>
  </si>
  <si>
    <t>ITEM NILAI / RANGE NILAI</t>
  </si>
  <si>
    <t>KELAS</t>
  </si>
  <si>
    <t>02MKMM001</t>
  </si>
  <si>
    <t>A / 4 / 80-100</t>
  </si>
  <si>
    <t xml:space="preserve">HADIR </t>
  </si>
  <si>
    <t xml:space="preserve">DIISI JUMLAH KEHADIRAN </t>
  </si>
  <si>
    <t>ID MATA KULIAH</t>
  </si>
  <si>
    <t>22MIF0073</t>
  </si>
  <si>
    <t>B / 3 / 70-79,999</t>
  </si>
  <si>
    <t xml:space="preserve">TUGAS </t>
  </si>
  <si>
    <t xml:space="preserve"> 0 - 100 </t>
  </si>
  <si>
    <t>NAMA MATA KULIAH</t>
  </si>
  <si>
    <t>ADVANCED INTELLIGENT SYSTEMS</t>
  </si>
  <si>
    <t>C / 2 / 60-69,999</t>
  </si>
  <si>
    <t xml:space="preserve">UTS </t>
  </si>
  <si>
    <t>JujurLebihBaik</t>
  </si>
  <si>
    <t>JUMLAH PERTEMUAN</t>
  </si>
  <si>
    <t>D / 1 / 50-59,999</t>
  </si>
  <si>
    <t xml:space="preserve">UAS </t>
  </si>
  <si>
    <t>E / 0 / 0-49,999</t>
  </si>
  <si>
    <t>unp4md0s3n321!!</t>
  </si>
  <si>
    <t>4nd1</t>
  </si>
  <si>
    <t>1) PERHATIKAN JUMLAH PERTEMUAN, APAKAH SUDAH SESUAI ATAU BELUM. JIKA BELUM SESUAI BISA DIRUBAH SESUAI PERTEMUAN ASLINYA</t>
  </si>
  <si>
    <t>2) JIKA ADA MAHASISWA TIDAK ADA DI EXCEL, LAPOR STAFF PRODI MASING-MASING.</t>
  </si>
  <si>
    <t>c4hyO</t>
  </si>
  <si>
    <t>NO</t>
  </si>
  <si>
    <t>SEMESTER</t>
  </si>
  <si>
    <t>ID DOSEN</t>
  </si>
  <si>
    <t>ID KELAS</t>
  </si>
  <si>
    <t>SKS</t>
  </si>
  <si>
    <t>NIM</t>
  </si>
  <si>
    <t>NAMA MAHASISWA</t>
  </si>
  <si>
    <t>HADIR</t>
  </si>
  <si>
    <t>TUGAS</t>
  </si>
  <si>
    <t>UTS</t>
  </si>
  <si>
    <t>UAS</t>
  </si>
  <si>
    <t>GRADE</t>
  </si>
  <si>
    <t>NILAI HADIR</t>
  </si>
  <si>
    <t>NILAI TUGAS</t>
  </si>
  <si>
    <t>NILAI UTS</t>
  </si>
  <si>
    <t>NILAI UAS</t>
  </si>
  <si>
    <t>NILAI AKHIR</t>
  </si>
  <si>
    <t>02234</t>
  </si>
  <si>
    <t>221012000055</t>
  </si>
  <si>
    <t>ABDUL MALIK</t>
  </si>
  <si>
    <t>221012000001</t>
  </si>
  <si>
    <t>ABDUL SYUKUR</t>
  </si>
  <si>
    <t>221012000018</t>
  </si>
  <si>
    <t>ADILA INDRIYANI OTAFIYANI</t>
  </si>
  <si>
    <t>221012000026</t>
  </si>
  <si>
    <t>AGUS SUSILO</t>
  </si>
  <si>
    <t>221012000022</t>
  </si>
  <si>
    <t>ANGGRIYANA DAULAY</t>
  </si>
  <si>
    <t>221012000023</t>
  </si>
  <si>
    <t>ANGGRIYANI DAULAY</t>
  </si>
  <si>
    <t>221012000009</t>
  </si>
  <si>
    <t>ASEP HERMAN NURSALAM</t>
  </si>
  <si>
    <t>221012000038</t>
  </si>
  <si>
    <t>ASTRIED NIRMALA SAFITRI</t>
  </si>
  <si>
    <t>221012000025</t>
  </si>
  <si>
    <t>AYU PUSPITA SARI</t>
  </si>
  <si>
    <t>221012000034</t>
  </si>
  <si>
    <t>BIMO TRI YULIYANTO</t>
  </si>
  <si>
    <t>221012000039</t>
  </si>
  <si>
    <t>DESTA DWI HARTANTO</t>
  </si>
  <si>
    <t>221012000002</t>
  </si>
  <si>
    <t>EKO KRISTIANTO</t>
  </si>
  <si>
    <t>221012000027</t>
  </si>
  <si>
    <t>ENDANG SUBARNA</t>
  </si>
  <si>
    <t>221012000049</t>
  </si>
  <si>
    <t>FAJAR KURNIAWAN</t>
  </si>
  <si>
    <t>221012000024</t>
  </si>
  <si>
    <t>KAMALUDIN JUMAIDI</t>
  </si>
  <si>
    <t>221012000035</t>
  </si>
  <si>
    <t>MOHAMMAD ROMDHONI</t>
  </si>
  <si>
    <t>221012000008</t>
  </si>
  <si>
    <t>MUHAMAD FAJAR SAMUDRA</t>
  </si>
  <si>
    <t>221012000037</t>
  </si>
  <si>
    <t>MUHAMAD QURAISY</t>
  </si>
  <si>
    <t>221012000040</t>
  </si>
  <si>
    <t>R.P. FIKI WISNU SUBEKTI</t>
  </si>
  <si>
    <t>221012000005</t>
  </si>
  <si>
    <t>RIAN AHMAD SUGITA</t>
  </si>
  <si>
    <t>221012000056</t>
  </si>
  <si>
    <t>RUDI</t>
  </si>
  <si>
    <t>221012000029</t>
  </si>
  <si>
    <t>SABARUDDIN</t>
  </si>
  <si>
    <t>221012000048</t>
  </si>
  <si>
    <t>SUDARJAT</t>
  </si>
  <si>
    <t>221012000010</t>
  </si>
  <si>
    <t>SYAMSUL ANWAR</t>
  </si>
  <si>
    <t>221012000041</t>
  </si>
  <si>
    <t>YOSSY VEIEBRIAN FITRI PRASMONO</t>
  </si>
  <si>
    <t>221012000031</t>
  </si>
  <si>
    <t>YUDI RAHARJA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</si>
</sst>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FFFFFF"/>
      <name val="Calibri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2196F3"/>
        <bgColor rgb="FF2196F3"/>
      </patternFill>
    </fill>
    <fill>
      <patternFill patternType="solid">
        <fgColor rgb="FFFFD700"/>
        <bgColor rgb="FFFFD700"/>
      </patternFill>
    </fill>
    <fill>
      <patternFill patternType="solid">
        <fgColor rgb="FFC0C0C0"/>
        <bgColor rgb="FFC0C0C0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 applyProtection="1"/>
    <xf numFmtId="0" fontId="1" fillId="0" borderId="0" xfId="0" applyFont="1"/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49" fontId="0" fillId="0" borderId="0" xfId="0" quotePrefix="1" applyNumberFormat="1"/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"/>
  <sheetViews>
    <sheetView tabSelected="1" workbookViewId="0">
      <selection activeCell="I9" sqref="I9"/>
    </sheetView>
  </sheetViews>
  <sheetFormatPr defaultRowHeight="15" x14ac:dyDescent="0.25"/>
  <cols>
    <col min="1" max="1" width="5" customWidth="1"/>
    <col min="2" max="4" width="15" customWidth="1"/>
    <col min="5" max="5" width="20" customWidth="1"/>
    <col min="6" max="6" width="5" customWidth="1"/>
    <col min="7" max="7" width="25" customWidth="1"/>
    <col min="8" max="8" width="35" customWidth="1"/>
    <col min="13" max="18" width="20" customWidth="1"/>
  </cols>
  <sheetData>
    <row r="1" spans="1:34" x14ac:dyDescent="0.25">
      <c r="A1" s="10" t="s">
        <v>0</v>
      </c>
      <c r="B1" s="10"/>
      <c r="C1" s="10" t="s">
        <v>1</v>
      </c>
      <c r="D1" s="10"/>
      <c r="H1" t="s">
        <v>2</v>
      </c>
      <c r="J1" s="10" t="s">
        <v>3</v>
      </c>
      <c r="K1" s="10"/>
    </row>
    <row r="2" spans="1:34" x14ac:dyDescent="0.25">
      <c r="A2" s="10" t="s">
        <v>4</v>
      </c>
      <c r="B2" s="10"/>
      <c r="C2" s="10" t="s">
        <v>5</v>
      </c>
      <c r="D2" s="10"/>
      <c r="H2" t="s">
        <v>6</v>
      </c>
      <c r="J2" t="s">
        <v>7</v>
      </c>
      <c r="K2" t="s">
        <v>8</v>
      </c>
    </row>
    <row r="3" spans="1:34" x14ac:dyDescent="0.25">
      <c r="A3" s="10" t="s">
        <v>9</v>
      </c>
      <c r="B3" s="10"/>
      <c r="C3" s="10" t="s">
        <v>10</v>
      </c>
      <c r="D3" s="10"/>
      <c r="H3" t="s">
        <v>11</v>
      </c>
      <c r="J3" t="s">
        <v>12</v>
      </c>
      <c r="K3" t="s">
        <v>13</v>
      </c>
    </row>
    <row r="4" spans="1:34" x14ac:dyDescent="0.25">
      <c r="A4" s="10" t="s">
        <v>14</v>
      </c>
      <c r="B4" s="10"/>
      <c r="C4" s="10" t="s">
        <v>15</v>
      </c>
      <c r="D4" s="10"/>
      <c r="H4" t="s">
        <v>16</v>
      </c>
      <c r="J4" t="s">
        <v>17</v>
      </c>
      <c r="K4" t="s">
        <v>13</v>
      </c>
      <c r="N4" s="2" t="s">
        <v>18</v>
      </c>
    </row>
    <row r="5" spans="1:34" x14ac:dyDescent="0.25">
      <c r="A5" s="10" t="s">
        <v>19</v>
      </c>
      <c r="B5" s="10"/>
      <c r="C5" s="1">
        <v>21</v>
      </c>
      <c r="H5" t="s">
        <v>20</v>
      </c>
      <c r="J5" t="s">
        <v>21</v>
      </c>
      <c r="K5" t="s">
        <v>13</v>
      </c>
    </row>
    <row r="6" spans="1:34" x14ac:dyDescent="0.25">
      <c r="H6" t="s">
        <v>22</v>
      </c>
      <c r="Q6" s="2" t="s">
        <v>23</v>
      </c>
      <c r="AE6" s="2" t="s">
        <v>24</v>
      </c>
    </row>
    <row r="7" spans="1:34" x14ac:dyDescent="0.25">
      <c r="A7" s="9" t="s">
        <v>25</v>
      </c>
      <c r="B7" s="10"/>
      <c r="C7" s="10"/>
      <c r="D7" s="10"/>
      <c r="E7" s="10"/>
      <c r="F7" s="10"/>
      <c r="G7" s="10"/>
      <c r="H7" s="10"/>
      <c r="I7" s="10"/>
      <c r="J7" s="10"/>
      <c r="N7" s="2">
        <v>20222</v>
      </c>
      <c r="O7" s="2" t="s">
        <v>5</v>
      </c>
      <c r="P7" s="2" t="s">
        <v>10</v>
      </c>
    </row>
    <row r="8" spans="1:34" x14ac:dyDescent="0.25">
      <c r="A8" s="9" t="s">
        <v>26</v>
      </c>
      <c r="B8" s="10"/>
      <c r="C8" s="10"/>
      <c r="D8" s="10"/>
      <c r="E8" s="10"/>
      <c r="F8" s="10"/>
      <c r="G8" s="10"/>
      <c r="H8" s="10"/>
      <c r="I8" s="10"/>
      <c r="J8" s="10"/>
      <c r="AH8" s="2" t="s">
        <v>27</v>
      </c>
    </row>
    <row r="9" spans="1:34" x14ac:dyDescent="0.25">
      <c r="A9" s="6" t="s">
        <v>28</v>
      </c>
      <c r="B9" s="6" t="s">
        <v>29</v>
      </c>
      <c r="C9" s="6" t="s">
        <v>30</v>
      </c>
      <c r="D9" s="6" t="s">
        <v>31</v>
      </c>
      <c r="E9" s="6" t="s">
        <v>9</v>
      </c>
      <c r="F9" s="6" t="s">
        <v>32</v>
      </c>
      <c r="G9" s="6" t="s">
        <v>33</v>
      </c>
      <c r="H9" s="6" t="s">
        <v>34</v>
      </c>
      <c r="I9" s="8" t="s">
        <v>35</v>
      </c>
      <c r="J9" s="8" t="s">
        <v>36</v>
      </c>
      <c r="K9" s="8" t="s">
        <v>37</v>
      </c>
      <c r="L9" s="8" t="s">
        <v>38</v>
      </c>
      <c r="M9" s="7" t="s">
        <v>39</v>
      </c>
      <c r="N9" s="6" t="s">
        <v>40</v>
      </c>
      <c r="O9" s="6" t="s">
        <v>41</v>
      </c>
      <c r="P9" s="6" t="s">
        <v>42</v>
      </c>
      <c r="Q9" s="6" t="s">
        <v>43</v>
      </c>
      <c r="R9" s="6" t="s">
        <v>44</v>
      </c>
    </row>
    <row r="10" spans="1:34" x14ac:dyDescent="0.25">
      <c r="A10">
        <v>1</v>
      </c>
      <c r="B10">
        <v>20222</v>
      </c>
      <c r="C10" t="s">
        <v>45</v>
      </c>
      <c r="D10" t="s">
        <v>5</v>
      </c>
      <c r="E10" t="s">
        <v>10</v>
      </c>
      <c r="F10">
        <v>3</v>
      </c>
      <c r="G10" s="5" t="s">
        <v>46</v>
      </c>
      <c r="H10" t="s">
        <v>47</v>
      </c>
      <c r="I10" s="3"/>
      <c r="J10" s="4"/>
      <c r="K10" s="4"/>
      <c r="L10" s="4"/>
      <c r="M10" t="str">
        <f t="shared" ref="M10:M35" si="0">IF(N10=0,"E",IF(O10=0,"E",IF(P10=0,"E",IF(Q10=0,"E",(IF(R10&gt;=80,"A",IF(R10&gt;=70,"B",IF(R10&gt;=60,"C",IF(R10&gt;=50,"D","E")))))))))</f>
        <v>E</v>
      </c>
      <c r="N10">
        <f t="shared" ref="N10:N35" si="1">ROUNDUP(((I10/$C$5)*10),3)</f>
        <v>0</v>
      </c>
      <c r="O10">
        <f t="shared" ref="O10:O35" si="2">ROUNDUP(((J10/100)*20),2)</f>
        <v>0</v>
      </c>
      <c r="P10">
        <f t="shared" ref="P10:P35" si="3">ROUNDUP(((K10/100)*30),2)</f>
        <v>0</v>
      </c>
      <c r="Q10">
        <f t="shared" ref="Q10:Q35" si="4">ROUNDUP(((L10/100)*40),2)</f>
        <v>0</v>
      </c>
      <c r="R10">
        <f t="shared" ref="R10:R35" si="5">ROUNDUP((Q10+N10+O10+P10),2)</f>
        <v>0</v>
      </c>
    </row>
    <row r="11" spans="1:34" x14ac:dyDescent="0.25">
      <c r="A11">
        <v>2</v>
      </c>
      <c r="B11">
        <v>20222</v>
      </c>
      <c r="C11" t="s">
        <v>45</v>
      </c>
      <c r="D11" t="s">
        <v>5</v>
      </c>
      <c r="E11" t="s">
        <v>10</v>
      </c>
      <c r="F11">
        <v>3</v>
      </c>
      <c r="G11" s="5" t="s">
        <v>48</v>
      </c>
      <c r="H11" t="s">
        <v>49</v>
      </c>
      <c r="I11" s="3"/>
      <c r="J11" s="4"/>
      <c r="K11" s="4"/>
      <c r="L11" s="4"/>
      <c r="M11" t="str">
        <f t="shared" si="0"/>
        <v>E</v>
      </c>
      <c r="N11">
        <f t="shared" si="1"/>
        <v>0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</row>
    <row r="12" spans="1:34" x14ac:dyDescent="0.25">
      <c r="A12">
        <v>3</v>
      </c>
      <c r="B12">
        <v>20222</v>
      </c>
      <c r="C12" t="s">
        <v>45</v>
      </c>
      <c r="D12" t="s">
        <v>5</v>
      </c>
      <c r="E12" t="s">
        <v>10</v>
      </c>
      <c r="F12">
        <v>3</v>
      </c>
      <c r="G12" s="5" t="s">
        <v>50</v>
      </c>
      <c r="H12" t="s">
        <v>51</v>
      </c>
      <c r="I12" s="3"/>
      <c r="J12" s="4"/>
      <c r="K12" s="4"/>
      <c r="L12" s="4"/>
      <c r="M12" t="str">
        <f t="shared" si="0"/>
        <v>E</v>
      </c>
      <c r="N12">
        <f t="shared" si="1"/>
        <v>0</v>
      </c>
      <c r="O12">
        <f t="shared" si="2"/>
        <v>0</v>
      </c>
      <c r="P12">
        <f t="shared" si="3"/>
        <v>0</v>
      </c>
      <c r="Q12">
        <f t="shared" si="4"/>
        <v>0</v>
      </c>
      <c r="R12">
        <f t="shared" si="5"/>
        <v>0</v>
      </c>
    </row>
    <row r="13" spans="1:34" x14ac:dyDescent="0.25">
      <c r="A13">
        <v>4</v>
      </c>
      <c r="B13">
        <v>20222</v>
      </c>
      <c r="C13" t="s">
        <v>45</v>
      </c>
      <c r="D13" t="s">
        <v>5</v>
      </c>
      <c r="E13" t="s">
        <v>10</v>
      </c>
      <c r="F13">
        <v>3</v>
      </c>
      <c r="G13" s="5" t="s">
        <v>52</v>
      </c>
      <c r="H13" t="s">
        <v>53</v>
      </c>
      <c r="I13" s="3"/>
      <c r="J13" s="4"/>
      <c r="K13" s="4"/>
      <c r="L13" s="4"/>
      <c r="M13" t="str">
        <f t="shared" si="0"/>
        <v>E</v>
      </c>
      <c r="N13">
        <f t="shared" si="1"/>
        <v>0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0</v>
      </c>
    </row>
    <row r="14" spans="1:34" x14ac:dyDescent="0.25">
      <c r="A14">
        <v>5</v>
      </c>
      <c r="B14">
        <v>20222</v>
      </c>
      <c r="C14" t="s">
        <v>45</v>
      </c>
      <c r="D14" t="s">
        <v>5</v>
      </c>
      <c r="E14" t="s">
        <v>10</v>
      </c>
      <c r="F14">
        <v>3</v>
      </c>
      <c r="G14" s="5" t="s">
        <v>54</v>
      </c>
      <c r="H14" t="s">
        <v>55</v>
      </c>
      <c r="I14" s="3"/>
      <c r="J14" s="4"/>
      <c r="K14" s="4"/>
      <c r="L14" s="4"/>
      <c r="M14" t="str">
        <f t="shared" si="0"/>
        <v>E</v>
      </c>
      <c r="N14">
        <f t="shared" si="1"/>
        <v>0</v>
      </c>
      <c r="O14">
        <f t="shared" si="2"/>
        <v>0</v>
      </c>
      <c r="P14">
        <f t="shared" si="3"/>
        <v>0</v>
      </c>
      <c r="Q14">
        <f t="shared" si="4"/>
        <v>0</v>
      </c>
      <c r="R14">
        <f t="shared" si="5"/>
        <v>0</v>
      </c>
    </row>
    <row r="15" spans="1:34" x14ac:dyDescent="0.25">
      <c r="A15">
        <v>6</v>
      </c>
      <c r="B15">
        <v>20222</v>
      </c>
      <c r="C15" t="s">
        <v>45</v>
      </c>
      <c r="D15" t="s">
        <v>5</v>
      </c>
      <c r="E15" t="s">
        <v>10</v>
      </c>
      <c r="F15">
        <v>3</v>
      </c>
      <c r="G15" s="5" t="s">
        <v>56</v>
      </c>
      <c r="H15" t="s">
        <v>57</v>
      </c>
      <c r="I15" s="3"/>
      <c r="J15" s="4"/>
      <c r="K15" s="4"/>
      <c r="L15" s="4"/>
      <c r="M15" t="str">
        <f t="shared" si="0"/>
        <v>E</v>
      </c>
      <c r="N15">
        <f t="shared" si="1"/>
        <v>0</v>
      </c>
      <c r="O15">
        <f t="shared" si="2"/>
        <v>0</v>
      </c>
      <c r="P15">
        <f t="shared" si="3"/>
        <v>0</v>
      </c>
      <c r="Q15">
        <f t="shared" si="4"/>
        <v>0</v>
      </c>
      <c r="R15">
        <f t="shared" si="5"/>
        <v>0</v>
      </c>
    </row>
    <row r="16" spans="1:34" x14ac:dyDescent="0.25">
      <c r="A16">
        <v>7</v>
      </c>
      <c r="B16">
        <v>20222</v>
      </c>
      <c r="C16" t="s">
        <v>45</v>
      </c>
      <c r="D16" t="s">
        <v>5</v>
      </c>
      <c r="E16" t="s">
        <v>10</v>
      </c>
      <c r="F16">
        <v>3</v>
      </c>
      <c r="G16" s="5" t="s">
        <v>58</v>
      </c>
      <c r="H16" t="s">
        <v>59</v>
      </c>
      <c r="I16" s="3"/>
      <c r="J16" s="4"/>
      <c r="K16" s="4"/>
      <c r="L16" s="4"/>
      <c r="M16" t="str">
        <f t="shared" si="0"/>
        <v>E</v>
      </c>
      <c r="N16">
        <f t="shared" si="1"/>
        <v>0</v>
      </c>
      <c r="O16">
        <f t="shared" si="2"/>
        <v>0</v>
      </c>
      <c r="P16">
        <f t="shared" si="3"/>
        <v>0</v>
      </c>
      <c r="Q16">
        <f t="shared" si="4"/>
        <v>0</v>
      </c>
      <c r="R16">
        <f t="shared" si="5"/>
        <v>0</v>
      </c>
    </row>
    <row r="17" spans="1:18" x14ac:dyDescent="0.25">
      <c r="A17">
        <v>8</v>
      </c>
      <c r="B17">
        <v>20222</v>
      </c>
      <c r="C17" t="s">
        <v>45</v>
      </c>
      <c r="D17" t="s">
        <v>5</v>
      </c>
      <c r="E17" t="s">
        <v>10</v>
      </c>
      <c r="F17">
        <v>3</v>
      </c>
      <c r="G17" s="5" t="s">
        <v>60</v>
      </c>
      <c r="H17" t="s">
        <v>61</v>
      </c>
      <c r="I17" s="3"/>
      <c r="J17" s="4"/>
      <c r="K17" s="4"/>
      <c r="L17" s="4"/>
      <c r="M17" t="str">
        <f t="shared" si="0"/>
        <v>E</v>
      </c>
      <c r="N17">
        <f t="shared" si="1"/>
        <v>0</v>
      </c>
      <c r="O17">
        <f t="shared" si="2"/>
        <v>0</v>
      </c>
      <c r="P17">
        <f t="shared" si="3"/>
        <v>0</v>
      </c>
      <c r="Q17">
        <f t="shared" si="4"/>
        <v>0</v>
      </c>
      <c r="R17">
        <f t="shared" si="5"/>
        <v>0</v>
      </c>
    </row>
    <row r="18" spans="1:18" x14ac:dyDescent="0.25">
      <c r="A18">
        <v>9</v>
      </c>
      <c r="B18">
        <v>20222</v>
      </c>
      <c r="C18" t="s">
        <v>45</v>
      </c>
      <c r="D18" t="s">
        <v>5</v>
      </c>
      <c r="E18" t="s">
        <v>10</v>
      </c>
      <c r="F18">
        <v>3</v>
      </c>
      <c r="G18" s="5" t="s">
        <v>62</v>
      </c>
      <c r="H18" t="s">
        <v>63</v>
      </c>
      <c r="I18" s="3"/>
      <c r="J18" s="4"/>
      <c r="K18" s="4"/>
      <c r="L18" s="4"/>
      <c r="M18" t="str">
        <f t="shared" si="0"/>
        <v>E</v>
      </c>
      <c r="N18">
        <f t="shared" si="1"/>
        <v>0</v>
      </c>
      <c r="O18">
        <f t="shared" si="2"/>
        <v>0</v>
      </c>
      <c r="P18">
        <f t="shared" si="3"/>
        <v>0</v>
      </c>
      <c r="Q18">
        <f t="shared" si="4"/>
        <v>0</v>
      </c>
      <c r="R18">
        <f t="shared" si="5"/>
        <v>0</v>
      </c>
    </row>
    <row r="19" spans="1:18" x14ac:dyDescent="0.25">
      <c r="A19">
        <v>10</v>
      </c>
      <c r="B19">
        <v>20222</v>
      </c>
      <c r="C19" t="s">
        <v>45</v>
      </c>
      <c r="D19" t="s">
        <v>5</v>
      </c>
      <c r="E19" t="s">
        <v>10</v>
      </c>
      <c r="F19">
        <v>3</v>
      </c>
      <c r="G19" s="5" t="s">
        <v>64</v>
      </c>
      <c r="H19" t="s">
        <v>65</v>
      </c>
      <c r="I19" s="3"/>
      <c r="J19" s="4"/>
      <c r="K19" s="4"/>
      <c r="L19" s="4"/>
      <c r="M19" t="str">
        <f t="shared" si="0"/>
        <v>E</v>
      </c>
      <c r="N19">
        <f t="shared" si="1"/>
        <v>0</v>
      </c>
      <c r="O19">
        <f t="shared" si="2"/>
        <v>0</v>
      </c>
      <c r="P19">
        <f t="shared" si="3"/>
        <v>0</v>
      </c>
      <c r="Q19">
        <f t="shared" si="4"/>
        <v>0</v>
      </c>
      <c r="R19">
        <f t="shared" si="5"/>
        <v>0</v>
      </c>
    </row>
    <row r="20" spans="1:18" x14ac:dyDescent="0.25">
      <c r="A20">
        <v>11</v>
      </c>
      <c r="B20">
        <v>20222</v>
      </c>
      <c r="C20" t="s">
        <v>45</v>
      </c>
      <c r="D20" t="s">
        <v>5</v>
      </c>
      <c r="E20" t="s">
        <v>10</v>
      </c>
      <c r="F20">
        <v>3</v>
      </c>
      <c r="G20" s="5" t="s">
        <v>66</v>
      </c>
      <c r="H20" t="s">
        <v>67</v>
      </c>
      <c r="I20" s="3"/>
      <c r="J20" s="4"/>
      <c r="K20" s="4"/>
      <c r="L20" s="4"/>
      <c r="M20" t="str">
        <f t="shared" si="0"/>
        <v>E</v>
      </c>
      <c r="N20">
        <f t="shared" si="1"/>
        <v>0</v>
      </c>
      <c r="O20">
        <f t="shared" si="2"/>
        <v>0</v>
      </c>
      <c r="P20">
        <f t="shared" si="3"/>
        <v>0</v>
      </c>
      <c r="Q20">
        <f t="shared" si="4"/>
        <v>0</v>
      </c>
      <c r="R20">
        <f t="shared" si="5"/>
        <v>0</v>
      </c>
    </row>
    <row r="21" spans="1:18" x14ac:dyDescent="0.25">
      <c r="A21">
        <v>12</v>
      </c>
      <c r="B21">
        <v>20222</v>
      </c>
      <c r="C21" t="s">
        <v>45</v>
      </c>
      <c r="D21" t="s">
        <v>5</v>
      </c>
      <c r="E21" t="s">
        <v>10</v>
      </c>
      <c r="F21">
        <v>3</v>
      </c>
      <c r="G21" s="5" t="s">
        <v>68</v>
      </c>
      <c r="H21" t="s">
        <v>69</v>
      </c>
      <c r="I21" s="3"/>
      <c r="J21" s="4"/>
      <c r="K21" s="4"/>
      <c r="L21" s="4"/>
      <c r="M21" t="str">
        <f t="shared" si="0"/>
        <v>E</v>
      </c>
      <c r="N21">
        <f t="shared" si="1"/>
        <v>0</v>
      </c>
      <c r="O21">
        <f t="shared" si="2"/>
        <v>0</v>
      </c>
      <c r="P21">
        <f t="shared" si="3"/>
        <v>0</v>
      </c>
      <c r="Q21">
        <f t="shared" si="4"/>
        <v>0</v>
      </c>
      <c r="R21">
        <f t="shared" si="5"/>
        <v>0</v>
      </c>
    </row>
    <row r="22" spans="1:18" x14ac:dyDescent="0.25">
      <c r="A22">
        <v>13</v>
      </c>
      <c r="B22">
        <v>20222</v>
      </c>
      <c r="C22" t="s">
        <v>45</v>
      </c>
      <c r="D22" t="s">
        <v>5</v>
      </c>
      <c r="E22" t="s">
        <v>10</v>
      </c>
      <c r="F22">
        <v>3</v>
      </c>
      <c r="G22" s="5" t="s">
        <v>70</v>
      </c>
      <c r="H22" t="s">
        <v>71</v>
      </c>
      <c r="I22" s="3"/>
      <c r="J22" s="4"/>
      <c r="K22" s="4"/>
      <c r="L22" s="4"/>
      <c r="M22" t="str">
        <f t="shared" si="0"/>
        <v>E</v>
      </c>
      <c r="N22">
        <f t="shared" si="1"/>
        <v>0</v>
      </c>
      <c r="O22">
        <f t="shared" si="2"/>
        <v>0</v>
      </c>
      <c r="P22">
        <f t="shared" si="3"/>
        <v>0</v>
      </c>
      <c r="Q22">
        <f t="shared" si="4"/>
        <v>0</v>
      </c>
      <c r="R22">
        <f t="shared" si="5"/>
        <v>0</v>
      </c>
    </row>
    <row r="23" spans="1:18" x14ac:dyDescent="0.25">
      <c r="A23">
        <v>14</v>
      </c>
      <c r="B23">
        <v>20222</v>
      </c>
      <c r="C23" t="s">
        <v>45</v>
      </c>
      <c r="D23" t="s">
        <v>5</v>
      </c>
      <c r="E23" t="s">
        <v>10</v>
      </c>
      <c r="F23">
        <v>3</v>
      </c>
      <c r="G23" s="5" t="s">
        <v>72</v>
      </c>
      <c r="H23" t="s">
        <v>73</v>
      </c>
      <c r="I23" s="3"/>
      <c r="J23" s="4"/>
      <c r="K23" s="4"/>
      <c r="L23" s="4"/>
      <c r="M23" t="str">
        <f t="shared" si="0"/>
        <v>E</v>
      </c>
      <c r="N23">
        <f t="shared" si="1"/>
        <v>0</v>
      </c>
      <c r="O23">
        <f t="shared" si="2"/>
        <v>0</v>
      </c>
      <c r="P23">
        <f t="shared" si="3"/>
        <v>0</v>
      </c>
      <c r="Q23">
        <f t="shared" si="4"/>
        <v>0</v>
      </c>
      <c r="R23">
        <f t="shared" si="5"/>
        <v>0</v>
      </c>
    </row>
    <row r="24" spans="1:18" x14ac:dyDescent="0.25">
      <c r="A24">
        <v>15</v>
      </c>
      <c r="B24">
        <v>20222</v>
      </c>
      <c r="C24" t="s">
        <v>45</v>
      </c>
      <c r="D24" t="s">
        <v>5</v>
      </c>
      <c r="E24" t="s">
        <v>10</v>
      </c>
      <c r="F24">
        <v>3</v>
      </c>
      <c r="G24" s="5" t="s">
        <v>74</v>
      </c>
      <c r="H24" t="s">
        <v>75</v>
      </c>
      <c r="I24" s="3"/>
      <c r="J24" s="4"/>
      <c r="K24" s="4"/>
      <c r="L24" s="4"/>
      <c r="M24" t="str">
        <f t="shared" si="0"/>
        <v>E</v>
      </c>
      <c r="N24">
        <f t="shared" si="1"/>
        <v>0</v>
      </c>
      <c r="O24">
        <f t="shared" si="2"/>
        <v>0</v>
      </c>
      <c r="P24">
        <f t="shared" si="3"/>
        <v>0</v>
      </c>
      <c r="Q24">
        <f t="shared" si="4"/>
        <v>0</v>
      </c>
      <c r="R24">
        <f t="shared" si="5"/>
        <v>0</v>
      </c>
    </row>
    <row r="25" spans="1:18" x14ac:dyDescent="0.25">
      <c r="A25">
        <v>16</v>
      </c>
      <c r="B25">
        <v>20222</v>
      </c>
      <c r="C25" t="s">
        <v>45</v>
      </c>
      <c r="D25" t="s">
        <v>5</v>
      </c>
      <c r="E25" t="s">
        <v>10</v>
      </c>
      <c r="F25">
        <v>3</v>
      </c>
      <c r="G25" s="5" t="s">
        <v>76</v>
      </c>
      <c r="H25" t="s">
        <v>77</v>
      </c>
      <c r="I25" s="3"/>
      <c r="J25" s="4"/>
      <c r="K25" s="4"/>
      <c r="L25" s="4"/>
      <c r="M25" t="str">
        <f t="shared" si="0"/>
        <v>E</v>
      </c>
      <c r="N25">
        <f t="shared" si="1"/>
        <v>0</v>
      </c>
      <c r="O25">
        <f t="shared" si="2"/>
        <v>0</v>
      </c>
      <c r="P25">
        <f t="shared" si="3"/>
        <v>0</v>
      </c>
      <c r="Q25">
        <f t="shared" si="4"/>
        <v>0</v>
      </c>
      <c r="R25">
        <f t="shared" si="5"/>
        <v>0</v>
      </c>
    </row>
    <row r="26" spans="1:18" x14ac:dyDescent="0.25">
      <c r="A26">
        <v>17</v>
      </c>
      <c r="B26">
        <v>20222</v>
      </c>
      <c r="C26" t="s">
        <v>45</v>
      </c>
      <c r="D26" t="s">
        <v>5</v>
      </c>
      <c r="E26" t="s">
        <v>10</v>
      </c>
      <c r="F26">
        <v>3</v>
      </c>
      <c r="G26" s="5" t="s">
        <v>78</v>
      </c>
      <c r="H26" t="s">
        <v>79</v>
      </c>
      <c r="I26" s="3"/>
      <c r="J26" s="4"/>
      <c r="K26" s="4"/>
      <c r="L26" s="4"/>
      <c r="M26" t="str">
        <f t="shared" si="0"/>
        <v>E</v>
      </c>
      <c r="N26">
        <f t="shared" si="1"/>
        <v>0</v>
      </c>
      <c r="O26">
        <f t="shared" si="2"/>
        <v>0</v>
      </c>
      <c r="P26">
        <f t="shared" si="3"/>
        <v>0</v>
      </c>
      <c r="Q26">
        <f t="shared" si="4"/>
        <v>0</v>
      </c>
      <c r="R26">
        <f t="shared" si="5"/>
        <v>0</v>
      </c>
    </row>
    <row r="27" spans="1:18" x14ac:dyDescent="0.25">
      <c r="A27">
        <v>18</v>
      </c>
      <c r="B27">
        <v>20222</v>
      </c>
      <c r="C27" t="s">
        <v>45</v>
      </c>
      <c r="D27" t="s">
        <v>5</v>
      </c>
      <c r="E27" t="s">
        <v>10</v>
      </c>
      <c r="F27">
        <v>3</v>
      </c>
      <c r="G27" s="5" t="s">
        <v>80</v>
      </c>
      <c r="H27" t="s">
        <v>81</v>
      </c>
      <c r="I27" s="3"/>
      <c r="J27" s="4"/>
      <c r="K27" s="4"/>
      <c r="L27" s="4"/>
      <c r="M27" t="str">
        <f t="shared" si="0"/>
        <v>E</v>
      </c>
      <c r="N27">
        <f t="shared" si="1"/>
        <v>0</v>
      </c>
      <c r="O27">
        <f t="shared" si="2"/>
        <v>0</v>
      </c>
      <c r="P27">
        <f t="shared" si="3"/>
        <v>0</v>
      </c>
      <c r="Q27">
        <f t="shared" si="4"/>
        <v>0</v>
      </c>
      <c r="R27">
        <f t="shared" si="5"/>
        <v>0</v>
      </c>
    </row>
    <row r="28" spans="1:18" x14ac:dyDescent="0.25">
      <c r="A28">
        <v>19</v>
      </c>
      <c r="B28">
        <v>20222</v>
      </c>
      <c r="C28" t="s">
        <v>45</v>
      </c>
      <c r="D28" t="s">
        <v>5</v>
      </c>
      <c r="E28" t="s">
        <v>10</v>
      </c>
      <c r="F28">
        <v>3</v>
      </c>
      <c r="G28" s="5" t="s">
        <v>82</v>
      </c>
      <c r="H28" t="s">
        <v>83</v>
      </c>
      <c r="I28" s="3"/>
      <c r="J28" s="4"/>
      <c r="K28" s="4"/>
      <c r="L28" s="4"/>
      <c r="M28" t="str">
        <f t="shared" si="0"/>
        <v>E</v>
      </c>
      <c r="N28">
        <f t="shared" si="1"/>
        <v>0</v>
      </c>
      <c r="O28">
        <f t="shared" si="2"/>
        <v>0</v>
      </c>
      <c r="P28">
        <f t="shared" si="3"/>
        <v>0</v>
      </c>
      <c r="Q28">
        <f t="shared" si="4"/>
        <v>0</v>
      </c>
      <c r="R28">
        <f t="shared" si="5"/>
        <v>0</v>
      </c>
    </row>
    <row r="29" spans="1:18" x14ac:dyDescent="0.25">
      <c r="A29">
        <v>20</v>
      </c>
      <c r="B29">
        <v>20222</v>
      </c>
      <c r="C29" t="s">
        <v>45</v>
      </c>
      <c r="D29" t="s">
        <v>5</v>
      </c>
      <c r="E29" t="s">
        <v>10</v>
      </c>
      <c r="F29">
        <v>3</v>
      </c>
      <c r="G29" s="5" t="s">
        <v>84</v>
      </c>
      <c r="H29" t="s">
        <v>85</v>
      </c>
      <c r="I29" s="3"/>
      <c r="J29" s="4"/>
      <c r="K29" s="4"/>
      <c r="L29" s="4"/>
      <c r="M29" t="str">
        <f t="shared" si="0"/>
        <v>E</v>
      </c>
      <c r="N29">
        <f t="shared" si="1"/>
        <v>0</v>
      </c>
      <c r="O29">
        <f t="shared" si="2"/>
        <v>0</v>
      </c>
      <c r="P29">
        <f t="shared" si="3"/>
        <v>0</v>
      </c>
      <c r="Q29">
        <f t="shared" si="4"/>
        <v>0</v>
      </c>
      <c r="R29">
        <f t="shared" si="5"/>
        <v>0</v>
      </c>
    </row>
    <row r="30" spans="1:18" x14ac:dyDescent="0.25">
      <c r="A30">
        <v>21</v>
      </c>
      <c r="B30">
        <v>20222</v>
      </c>
      <c r="C30" t="s">
        <v>45</v>
      </c>
      <c r="D30" t="s">
        <v>5</v>
      </c>
      <c r="E30" t="s">
        <v>10</v>
      </c>
      <c r="F30">
        <v>3</v>
      </c>
      <c r="G30" s="5" t="s">
        <v>86</v>
      </c>
      <c r="H30" t="s">
        <v>87</v>
      </c>
      <c r="I30" s="3"/>
      <c r="J30" s="4"/>
      <c r="K30" s="4"/>
      <c r="L30" s="4"/>
      <c r="M30" t="str">
        <f t="shared" si="0"/>
        <v>E</v>
      </c>
      <c r="N30">
        <f t="shared" si="1"/>
        <v>0</v>
      </c>
      <c r="O30">
        <f t="shared" si="2"/>
        <v>0</v>
      </c>
      <c r="P30">
        <f t="shared" si="3"/>
        <v>0</v>
      </c>
      <c r="Q30">
        <f t="shared" si="4"/>
        <v>0</v>
      </c>
      <c r="R30">
        <f t="shared" si="5"/>
        <v>0</v>
      </c>
    </row>
    <row r="31" spans="1:18" x14ac:dyDescent="0.25">
      <c r="A31">
        <v>22</v>
      </c>
      <c r="B31">
        <v>20222</v>
      </c>
      <c r="C31" t="s">
        <v>45</v>
      </c>
      <c r="D31" t="s">
        <v>5</v>
      </c>
      <c r="E31" t="s">
        <v>10</v>
      </c>
      <c r="F31">
        <v>3</v>
      </c>
      <c r="G31" s="5" t="s">
        <v>88</v>
      </c>
      <c r="H31" t="s">
        <v>89</v>
      </c>
      <c r="I31" s="3"/>
      <c r="J31" s="4"/>
      <c r="K31" s="4"/>
      <c r="L31" s="4"/>
      <c r="M31" t="str">
        <f t="shared" si="0"/>
        <v>E</v>
      </c>
      <c r="N31">
        <f t="shared" si="1"/>
        <v>0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0</v>
      </c>
    </row>
    <row r="32" spans="1:18" x14ac:dyDescent="0.25">
      <c r="A32">
        <v>23</v>
      </c>
      <c r="B32">
        <v>20222</v>
      </c>
      <c r="C32" t="s">
        <v>45</v>
      </c>
      <c r="D32" t="s">
        <v>5</v>
      </c>
      <c r="E32" t="s">
        <v>10</v>
      </c>
      <c r="F32">
        <v>3</v>
      </c>
      <c r="G32" s="5" t="s">
        <v>90</v>
      </c>
      <c r="H32" t="s">
        <v>91</v>
      </c>
      <c r="I32" s="3"/>
      <c r="J32" s="4"/>
      <c r="K32" s="4"/>
      <c r="L32" s="4"/>
      <c r="M32" t="str">
        <f t="shared" si="0"/>
        <v>E</v>
      </c>
      <c r="N32">
        <f t="shared" si="1"/>
        <v>0</v>
      </c>
      <c r="O32">
        <f t="shared" si="2"/>
        <v>0</v>
      </c>
      <c r="P32">
        <f t="shared" si="3"/>
        <v>0</v>
      </c>
      <c r="Q32">
        <f t="shared" si="4"/>
        <v>0</v>
      </c>
      <c r="R32">
        <f t="shared" si="5"/>
        <v>0</v>
      </c>
    </row>
    <row r="33" spans="1:18" x14ac:dyDescent="0.25">
      <c r="A33">
        <v>24</v>
      </c>
      <c r="B33">
        <v>20222</v>
      </c>
      <c r="C33" t="s">
        <v>45</v>
      </c>
      <c r="D33" t="s">
        <v>5</v>
      </c>
      <c r="E33" t="s">
        <v>10</v>
      </c>
      <c r="F33">
        <v>3</v>
      </c>
      <c r="G33" s="5" t="s">
        <v>92</v>
      </c>
      <c r="H33" t="s">
        <v>93</v>
      </c>
      <c r="I33" s="3"/>
      <c r="J33" s="4"/>
      <c r="K33" s="4"/>
      <c r="L33" s="4"/>
      <c r="M33" t="str">
        <f t="shared" si="0"/>
        <v>E</v>
      </c>
      <c r="N33">
        <f t="shared" si="1"/>
        <v>0</v>
      </c>
      <c r="O33">
        <f t="shared" si="2"/>
        <v>0</v>
      </c>
      <c r="P33">
        <f t="shared" si="3"/>
        <v>0</v>
      </c>
      <c r="Q33">
        <f t="shared" si="4"/>
        <v>0</v>
      </c>
      <c r="R33">
        <f t="shared" si="5"/>
        <v>0</v>
      </c>
    </row>
    <row r="34" spans="1:18" x14ac:dyDescent="0.25">
      <c r="A34">
        <v>25</v>
      </c>
      <c r="B34">
        <v>20222</v>
      </c>
      <c r="C34" t="s">
        <v>45</v>
      </c>
      <c r="D34" t="s">
        <v>5</v>
      </c>
      <c r="E34" t="s">
        <v>10</v>
      </c>
      <c r="F34">
        <v>3</v>
      </c>
      <c r="G34" s="5" t="s">
        <v>94</v>
      </c>
      <c r="H34" t="s">
        <v>95</v>
      </c>
      <c r="I34" s="3"/>
      <c r="J34" s="4"/>
      <c r="K34" s="4"/>
      <c r="L34" s="4"/>
      <c r="M34" t="str">
        <f t="shared" si="0"/>
        <v>E</v>
      </c>
      <c r="N34">
        <f t="shared" si="1"/>
        <v>0</v>
      </c>
      <c r="O34">
        <f t="shared" si="2"/>
        <v>0</v>
      </c>
      <c r="P34">
        <f t="shared" si="3"/>
        <v>0</v>
      </c>
      <c r="Q34">
        <f t="shared" si="4"/>
        <v>0</v>
      </c>
      <c r="R34">
        <f t="shared" si="5"/>
        <v>0</v>
      </c>
    </row>
    <row r="35" spans="1:18" x14ac:dyDescent="0.25">
      <c r="A35">
        <v>26</v>
      </c>
      <c r="B35">
        <v>20222</v>
      </c>
      <c r="C35" t="s">
        <v>45</v>
      </c>
      <c r="D35" t="s">
        <v>5</v>
      </c>
      <c r="E35" t="s">
        <v>10</v>
      </c>
      <c r="F35">
        <v>3</v>
      </c>
      <c r="G35" s="5" t="s">
        <v>96</v>
      </c>
      <c r="H35" t="s">
        <v>97</v>
      </c>
      <c r="I35" s="3"/>
      <c r="J35" s="4"/>
      <c r="K35" s="4"/>
      <c r="L35" s="4"/>
      <c r="M35" t="str">
        <f t="shared" si="0"/>
        <v>E</v>
      </c>
      <c r="N35">
        <f t="shared" si="1"/>
        <v>0</v>
      </c>
      <c r="O35">
        <f t="shared" si="2"/>
        <v>0</v>
      </c>
      <c r="P35">
        <f t="shared" si="3"/>
        <v>0</v>
      </c>
      <c r="Q35">
        <f t="shared" si="4"/>
        <v>0</v>
      </c>
      <c r="R35">
        <f t="shared" si="5"/>
        <v>0</v>
      </c>
    </row>
  </sheetData>
  <sheetProtection password="CE85" sheet="1" formatCells="0" formatColumns="0" formatRows="0" insertColumns="0" insertRows="0" insertHyperlinks="0" deleteColumns="0" deleteRows="0" sort="0" autoFilter="0" pivotTables="0"/>
  <mergeCells count="12">
    <mergeCell ref="A7:J7"/>
    <mergeCell ref="A8:J8"/>
    <mergeCell ref="J1:K1"/>
    <mergeCell ref="A1:B1"/>
    <mergeCell ref="A2:B2"/>
    <mergeCell ref="A3:B3"/>
    <mergeCell ref="A4:B4"/>
    <mergeCell ref="A5:B5"/>
    <mergeCell ref="C1:D1"/>
    <mergeCell ref="C2:D2"/>
    <mergeCell ref="C3:D3"/>
    <mergeCell ref="C4:D4"/>
  </mergeCells>
  <dataValidations count="2">
    <dataValidation type="decimal" showDropDown="1" showInputMessage="1" showErrorMessage="1" errorTitle="Nilai tidak valid" error="Nilai valid minimal 0 dan maksimal jumlah pertemuan" sqref="I10:I35" xr:uid="{00000000-0002-0000-0000-000000000000}">
      <formula1>0</formula1>
      <formula2>$C$5</formula2>
    </dataValidation>
    <dataValidation type="decimal" showDropDown="1" showInputMessage="1" showErrorMessage="1" errorTitle="Nilai tidak valid" error="Nilai valid 0 - 100" sqref="J10:L35" xr:uid="{00000000-0002-0000-0000-000001000000}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form_input_nilai_mahasiswa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from_input_nilai_via_excel</dc:title>
  <dc:subject/>
  <dc:creator>Unknown Creator</dc:creator>
  <cp:keywords/>
  <dc:description/>
  <cp:lastModifiedBy>User</cp:lastModifiedBy>
  <dcterms:created xsi:type="dcterms:W3CDTF">2023-02-20T01:35:15Z</dcterms:created>
  <dcterms:modified xsi:type="dcterms:W3CDTF">2023-02-20T01:36:11Z</dcterms:modified>
  <cp:category>admin</cp:category>
</cp:coreProperties>
</file>