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360" yWindow="300" windowWidth="14940" windowHeight="7875" activeTab="2"/>
  </bookViews>
  <sheets>
    <sheet name="Tarutung" sheetId="15" r:id="rId2"/>
    <sheet name="RC" sheetId="2" r:id="rId3"/>
    <sheet name="DI " sheetId="9" r:id="rId4"/>
    <sheet name="IED" sheetId="3" r:id="rId5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3com_db.xls">#REF!</definedName>
    <definedName name="A">#REF!</definedName>
    <definedName name="AccessDatabase" hidden="1">"H:\cpendlet\BILL\QUOTE3,xls.mdb"</definedName>
    <definedName name="AEx_rate" localSheetId="0">#REF!</definedName>
    <definedName name="AEx_rate">#REF!</definedName>
    <definedName name="AirTicketRate">#REF!</definedName>
    <definedName name="AKZ">#REF!</definedName>
    <definedName name="Allowance">#REF!</definedName>
    <definedName name="ang_datum">#REF!</definedName>
    <definedName name="ANL">#REF!</definedName>
    <definedName name="AnnualIncrement">#REF!</definedName>
    <definedName name="Anz_Schr">#REF!</definedName>
    <definedName name="AP">#REF!</definedName>
    <definedName name="AP_P">#REF!</definedName>
    <definedName name="Assistant">#REF!</definedName>
    <definedName name="AStoSD">#REF!</definedName>
    <definedName name="AUD_SGDExRate">#REF!</definedName>
    <definedName name="AUD_USDExRate">#REF!</definedName>
    <definedName name="AUDExRate">#REF!</definedName>
    <definedName name="AuExRate">#REF!</definedName>
    <definedName name="Ausst_datum">#REF!</definedName>
    <definedName name="B">#REF!</definedName>
    <definedName name="BandQ">#REF!</definedName>
    <definedName name="Base">#REF!</definedName>
    <definedName name="BaseRate">#REF!</definedName>
    <definedName name="Bauleiter">#REF!</definedName>
    <definedName name="Blade2000" localSheetId="0">#REF!</definedName>
    <definedName name="Blade2000">#REF!</definedName>
    <definedName name="C_cat_b">#REF!</definedName>
    <definedName name="C_cat_o">#REF!</definedName>
    <definedName name="C_Price" localSheetId="0">#REF!</definedName>
    <definedName name="C_Price">#REF!</definedName>
    <definedName name="Calculation">#REF!</definedName>
    <definedName name="CIF">'[15]URA E450'!$O$14</definedName>
    <definedName name="CIFAmount">#REF!</definedName>
    <definedName name="CMF">#REF!</definedName>
    <definedName name="Code">[19]SWENG_Risk!$A$37:$I$239</definedName>
    <definedName name="Commission">'[10]E450'!$E$17</definedName>
    <definedName name="CommRate">#REF!</definedName>
    <definedName name="conversion">#REF!</definedName>
    <definedName name="Cost">#REF!</definedName>
    <definedName name="Course_day" localSheetId="0">#REF!</definedName>
    <definedName name="Course_day">#REF!</definedName>
    <definedName name="Csub">#REF!</definedName>
    <definedName name="Customer" localSheetId="0">#REF!</definedName>
    <definedName name="Customer">#REF!</definedName>
    <definedName name="D">#REF!</definedName>
    <definedName name="D_table" localSheetId="0">#REF!</definedName>
    <definedName name="D_table">#REF!</definedName>
    <definedName name="DaiExCus">130</definedName>
    <definedName name="DaiExSie">130</definedName>
    <definedName name="Daily_Exp_at_Jakarta" localSheetId="0">80/#REF!+(40+72)</definedName>
    <definedName name="Daily_Exp_at_Jakarta">80/#REF!+(40+72)</definedName>
    <definedName name="Daily_Exp_at_SESB">"Daily_Exp_Jakarta"</definedName>
    <definedName name="Daily_Exp_Fuzhou">[23]MS!$C$81</definedName>
    <definedName name="Daily_Exp_Jakarta" localSheetId="0">#REF!</definedName>
    <definedName name="Daily_Exp_Jakarta">#REF!</definedName>
    <definedName name="DandQ">#REF!</definedName>
    <definedName name="_xlnm.Database">#REF!</definedName>
    <definedName name="dateneingabe">#REF!</definedName>
    <definedName name="DayCC">[19]TRA_TS!$L$22</definedName>
    <definedName name="Dayly_expense" localSheetId="0">#REF!</definedName>
    <definedName name="Dayly_expense">#REF!</definedName>
    <definedName name="ddo">#REF!</definedName>
    <definedName name="ddp">#REF!</definedName>
    <definedName name="dds">#REF!</definedName>
    <definedName name="Dev_Engineer">#REF!</definedName>
    <definedName name="Dev_ProMan">#REF!</definedName>
    <definedName name="discount">#REF!</definedName>
    <definedName name="discount2">#REF!</definedName>
    <definedName name="Discount3">#REF!</definedName>
    <definedName name="Discount4">#REF!</definedName>
    <definedName name="Discount5">#REF!</definedName>
    <definedName name="Discount6">#REF!</definedName>
    <definedName name="DiscountDesc">#REF!</definedName>
    <definedName name="DiscountExt">#REF!</definedName>
    <definedName name="DM__h_Wkst">120</definedName>
    <definedName name="DM_EuroExRate">#REF!</definedName>
    <definedName name="DM_h_Wkst">120</definedName>
    <definedName name="DM_h0">155</definedName>
    <definedName name="DM_h1">140</definedName>
    <definedName name="DMExRate">#REF!</definedName>
    <definedName name="DMphPSE">#REF!</definedName>
    <definedName name="DMphSLT2">#REF!</definedName>
    <definedName name="dms">#REF!</definedName>
    <definedName name="dmsopt">#REF!</definedName>
    <definedName name="DMtoSD">#REF!</definedName>
    <definedName name="DMtoSDActual">#REF!</definedName>
    <definedName name="DMtoSinD">'[10]E450'!#REF!</definedName>
    <definedName name="DocuDays">#REF!</definedName>
    <definedName name="Dollar">[3]CALC!#REF!</definedName>
    <definedName name="e">#REF!</definedName>
    <definedName name="edd">#REF!</definedName>
    <definedName name="eft">#REF!</definedName>
    <definedName name="eib">#REF!</definedName>
    <definedName name="eit">#REF!</definedName>
    <definedName name="esb">#REF!</definedName>
    <definedName name="est">#REF!</definedName>
    <definedName name="EuExRate">#REF!</definedName>
    <definedName name="euro">#REF!</definedName>
    <definedName name="EUROEX">#REF!</definedName>
    <definedName name="EuroExRate">#REF!</definedName>
    <definedName name="EURrate">[17]MS!$V$24</definedName>
    <definedName name="EV_NLV_1">#REF!</definedName>
    <definedName name="ews">#REF!</definedName>
    <definedName name="Ex_rate">#REF!</definedName>
    <definedName name="Ex_rate2" localSheetId="0">#REF!</definedName>
    <definedName name="Ex_rate2">#REF!</definedName>
    <definedName name="exch">'[15]URA E450'!$P$14</definedName>
    <definedName name="ExchangeRate">#REF!</definedName>
    <definedName name="Exchg_Rate" localSheetId="0">#REF!</definedName>
    <definedName name="Exchg_Rate">#REF!</definedName>
    <definedName name="ExRate" localSheetId="0">#REF!</definedName>
    <definedName name="ExRate">#REF!</definedName>
    <definedName name="External_Cost">#REF!</definedName>
    <definedName name="F">#REF!</definedName>
    <definedName name="F_1" localSheetId="0">#REF!</definedName>
    <definedName name="F_1">#REF!</definedName>
    <definedName name="f_2" localSheetId="0">#REF!</definedName>
    <definedName name="f_2">#REF!</definedName>
    <definedName name="F_3" localSheetId="0">#REF!</definedName>
    <definedName name="F_3">#REF!</definedName>
    <definedName name="F_4" localSheetId="0">#REF!</definedName>
    <definedName name="F_4">#REF!</definedName>
    <definedName name="F_5" localSheetId="0">#REF!</definedName>
    <definedName name="F_5">#REF!</definedName>
    <definedName name="F_6" localSheetId="0">#REF!</definedName>
    <definedName name="F_6">#REF!</definedName>
    <definedName name="F_7" localSheetId="0">#REF!</definedName>
    <definedName name="F_7">#REF!</definedName>
    <definedName name="F_costs_b">#REF!</definedName>
    <definedName name="F_costs_o">#REF!</definedName>
    <definedName name="Factor">#REF!</definedName>
    <definedName name="Fakt1">#REF!</definedName>
    <definedName name="Fakt2">1</definedName>
    <definedName name="fare">#REF!</definedName>
    <definedName name="FAT">#REF!</definedName>
    <definedName name="FATCalWeek">#REF!</definedName>
    <definedName name="FATMdayRate">#REF!</definedName>
    <definedName name="FatWeekend">#REF!</definedName>
    <definedName name="FaxClearRange">#REF!,#REF!,#REF!,#REF!,#REF!,#REF!,#REF!,#REF!,#REF!</definedName>
    <definedName name="FC.Company">#REF!</definedName>
    <definedName name="FC.Date">#REF!</definedName>
    <definedName name="FC.Fax_To">#REF!</definedName>
    <definedName name="FC.From">#REF!</definedName>
    <definedName name="FC.Pages">#REF!</definedName>
    <definedName name="FC.Phone_From">#REF!</definedName>
    <definedName name="FC.Phone_To">#REF!</definedName>
    <definedName name="FC.To">#REF!</definedName>
    <definedName name="FFactor0">[11]Hopf!$I$10</definedName>
    <definedName name="FFactor1">[11]Hopf!$I$11</definedName>
    <definedName name="FFactor2">[11]Hopf!$I$12</definedName>
    <definedName name="FFactor3">[11]Hopf!$I$13</definedName>
    <definedName name="FFactor4">[11]Hopf!$I$14</definedName>
    <definedName name="FFactor5">[11]Hopf!$I$15</definedName>
    <definedName name="FFactor6">[11]Hopf!$I$16</definedName>
    <definedName name="FinFactor">#REF!</definedName>
    <definedName name="Flight_customer" localSheetId="0">#REF!</definedName>
    <definedName name="Flight_customer">#REF!</definedName>
    <definedName name="Flight_siemens" localSheetId="0">#REF!</definedName>
    <definedName name="Flight_siemens">#REF!</definedName>
    <definedName name="Flight_SIN">"Flight_Sin_Jkt"</definedName>
    <definedName name="Flight_Sin_Fz">[23]MS!$C$80</definedName>
    <definedName name="Flight_Sin_Jkt" localSheetId="0">#REF!</definedName>
    <definedName name="Flight_Sin_Jkt">#REF!</definedName>
    <definedName name="FlightCus">700</definedName>
    <definedName name="FlightSie">300</definedName>
    <definedName name="flug">#REF!</definedName>
    <definedName name="Flug_k" localSheetId="0">#REF!</definedName>
    <definedName name="Flug_k">#REF!</definedName>
    <definedName name="FOBAmount">#REF!</definedName>
    <definedName name="foph">#REF!</definedName>
    <definedName name="FormatFile">"WEB.HEAD.952.FMT"</definedName>
    <definedName name="fpph">#REF!</definedName>
    <definedName name="FreightCharge">#REF!</definedName>
    <definedName name="fsph">#REF!</definedName>
    <definedName name="fto">#REF!</definedName>
    <definedName name="ftp">#REF!</definedName>
    <definedName name="fts">#REF!</definedName>
    <definedName name="G">#REF!</definedName>
    <definedName name="GerMH">#REF!</definedName>
    <definedName name="Go_Cost" localSheetId="0">Tarutung!Go_Cost</definedName>
    <definedName name="Go_Cost">[0]!Go_Cost</definedName>
    <definedName name="H">#REF!</definedName>
    <definedName name="HARDWARE">#REF!</definedName>
    <definedName name="HotelRate">#REF!</definedName>
    <definedName name="HW">#REF!</definedName>
    <definedName name="I">#REF!</definedName>
    <definedName name="I_1">#REF!</definedName>
    <definedName name="I_2">#REF!</definedName>
    <definedName name="I_3">#REF!</definedName>
    <definedName name="I_4">#REF!</definedName>
    <definedName name="I_5">#REF!</definedName>
    <definedName name="I_6">#REF!</definedName>
    <definedName name="I_7">#REF!</definedName>
    <definedName name="I_8">#REF!</definedName>
    <definedName name="ibo">#REF!</definedName>
    <definedName name="ibp">#REF!</definedName>
    <definedName name="IBsetzer">#REF!</definedName>
    <definedName name="Inhse_Labor">#REF!</definedName>
    <definedName name="Installation">#REF!</definedName>
    <definedName name="Irische_Pfund" localSheetId="0">#REF!</definedName>
    <definedName name="Irische_Pfund">#REF!</definedName>
    <definedName name="ito">#REF!</definedName>
    <definedName name="itp">#REF!</definedName>
    <definedName name="its">#REF!</definedName>
    <definedName name="IW">'[15]URA E450'!$R$14</definedName>
    <definedName name="J">#REF!</definedName>
    <definedName name="JK">#REF!</definedName>
    <definedName name="K">#REF!</definedName>
    <definedName name="K_Währung">#REF!</definedName>
    <definedName name="KEY">'[22]SAP DATA'!$A$6:$C$500</definedName>
    <definedName name="kg_1">#REF!</definedName>
    <definedName name="kg_2">#REF!</definedName>
    <definedName name="kg_3">#REF!</definedName>
    <definedName name="kg_4">#REF!</definedName>
    <definedName name="kg_5">#REF!</definedName>
    <definedName name="kg_6">#REF!</definedName>
    <definedName name="kg_7">#REF!</definedName>
    <definedName name="kunde">#REF!</definedName>
    <definedName name="L">#REF!</definedName>
    <definedName name="L_1">#REF!</definedName>
    <definedName name="L_2">#REF!</definedName>
    <definedName name="L_3">#REF!</definedName>
    <definedName name="L_4">#REF!</definedName>
    <definedName name="L_5">#REF!</definedName>
    <definedName name="L_6">#REF!</definedName>
    <definedName name="L_7">#REF!</definedName>
    <definedName name="L_8">#REF!</definedName>
    <definedName name="LaborMargin">#REF!</definedName>
    <definedName name="LaborRate">[6]Hopf!$M$10</definedName>
    <definedName name="LaborRate_2">#REF!</definedName>
    <definedName name="LicenseList">#REF!</definedName>
    <definedName name="LIZ">#REF!</definedName>
    <definedName name="LocalTransport">#REF!</definedName>
    <definedName name="M">#REF!</definedName>
    <definedName name="MaintPercent">#REF!</definedName>
    <definedName name="Margin0">[11]Hopf!$E$10</definedName>
    <definedName name="Margin1">[11]Hopf!$E$11</definedName>
    <definedName name="Margin2">'[10]E450'!$E$12</definedName>
    <definedName name="Margin3">'[10]E450'!$E$13</definedName>
    <definedName name="Margin4">'[10]E450'!$E$14</definedName>
    <definedName name="Margin5">[11]Hopf!$E$15</definedName>
    <definedName name="Margin6">[11]Hopf!$E$16</definedName>
    <definedName name="markup">'[15]URA E450'!$Q$14</definedName>
    <definedName name="Material">#REF!</definedName>
    <definedName name="MaterialMargin">#REF!</definedName>
    <definedName name="MONT">#REF!</definedName>
    <definedName name="Monteur">#REF!</definedName>
    <definedName name="N">#REF!</definedName>
    <definedName name="na">#REF!</definedName>
    <definedName name="naopt">#REF!</definedName>
    <definedName name="ND" localSheetId="0">#REF!</definedName>
    <definedName name="ND">#REF!</definedName>
    <definedName name="netzgröße400">#REF!</definedName>
    <definedName name="NLT_4">#REF!</definedName>
    <definedName name="NLT1_3">#REF!</definedName>
    <definedName name="NoDocDays">#REF!</definedName>
    <definedName name="NumberOfPAEngr">#REF!</definedName>
    <definedName name="O">#REF!</definedName>
    <definedName name="O_Sub_Total">#REF!</definedName>
    <definedName name="Op_Engineer">#REF!</definedName>
    <definedName name="Op_ProMan">#REF!</definedName>
    <definedName name="Order_code" localSheetId="0">#REF!</definedName>
    <definedName name="Order_code">#REF!</definedName>
    <definedName name="Overtime_Rate" localSheetId="0">#REF!</definedName>
    <definedName name="Overtime_Rate">#REF!</definedName>
    <definedName name="P">#REF!</definedName>
    <definedName name="P_1">#REF!</definedName>
    <definedName name="P_2">#REF!</definedName>
    <definedName name="P_3">#REF!</definedName>
    <definedName name="P_4">#REF!</definedName>
    <definedName name="P_5">#REF!</definedName>
    <definedName name="P_6">#REF!</definedName>
    <definedName name="P_7">#REF!</definedName>
    <definedName name="P_8">#REF!</definedName>
    <definedName name="PA_TR" localSheetId="0">#REF!</definedName>
    <definedName name="PA_TR">#REF!</definedName>
    <definedName name="Part_cost">#REF!</definedName>
    <definedName name="PATR" localSheetId="0">#REF!</definedName>
    <definedName name="PATR">#REF!</definedName>
    <definedName name="pb_faktor_1" localSheetId="0">HW</definedName>
    <definedName name="pb_faktor_1">HW</definedName>
    <definedName name="pb_faktor_2" localSheetId="0">MONT</definedName>
    <definedName name="pb_faktor_2">MONT</definedName>
    <definedName name="pb_faktor_3">#REF!</definedName>
    <definedName name="pb_faktor_4">#REF!</definedName>
    <definedName name="pb_faktor_5">#REF!</definedName>
    <definedName name="pb_faktor_6">#REF!</definedName>
    <definedName name="pb_faktor_7">#REF!</definedName>
    <definedName name="PBZ">1.05</definedName>
    <definedName name="PE_TOT_WEEKS">'[21]PE task sheets'!$P$268</definedName>
    <definedName name="PhoneBills">#REF!</definedName>
    <definedName name="pi_hourly_rate" localSheetId="0">#REF!</definedName>
    <definedName name="pi_hourly_rate">#REF!</definedName>
    <definedName name="pmo">#REF!</definedName>
    <definedName name="pmp">#REF!</definedName>
    <definedName name="pms">#REF!</definedName>
    <definedName name="PmtTerms">#REF!</definedName>
    <definedName name="PR1" localSheetId="0">#REF!</definedName>
    <definedName name="PR1">#REF!</definedName>
    <definedName name="PreFAT">#REF!</definedName>
    <definedName name="PreFATCalWeek">#REF!</definedName>
    <definedName name="PreFatWeekend">#REF!</definedName>
    <definedName name="_xlnm.Print_Area" localSheetId="2">'DI '!$B$7:$R$211</definedName>
    <definedName name="_xlnm.Print_Area" localSheetId="3">IED!$B$7:$N$71</definedName>
    <definedName name="_xlnm.Print_Area" localSheetId="1">'RC'!$B$7:$R$83</definedName>
    <definedName name="PRINT_AREA_MI" localSheetId="0">#REF!</definedName>
    <definedName name="PRINT_AREA_MI">#REF!</definedName>
    <definedName name="_xlnm.Print_Titles" localSheetId="2">'DI '!$1:$15</definedName>
    <definedName name="_xlnm.Print_Titles" localSheetId="3">IED!$1:$15</definedName>
    <definedName name="_xlnm.Print_Titles" localSheetId="1">'RC'!$1:$15</definedName>
    <definedName name="_xlnm.Print_Titles" localSheetId="0">Tarutung!$1:$20</definedName>
    <definedName name="ProductClearRange">#REF!</definedName>
    <definedName name="Proj_LaborRate">#REF!</definedName>
    <definedName name="Project" localSheetId="0">#REF!</definedName>
    <definedName name="Project">#REF!</definedName>
    <definedName name="Proposal_code" localSheetId="0">#REF!</definedName>
    <definedName name="Proposal_code">#REF!</definedName>
    <definedName name="PSE">#REF!</definedName>
    <definedName name="Q">#REF!</definedName>
    <definedName name="Q_1">#REF!</definedName>
    <definedName name="Q_2">#REF!</definedName>
    <definedName name="Q_3">#REF!</definedName>
    <definedName name="Q_4">#REF!</definedName>
    <definedName name="Q_5">#REF!</definedName>
    <definedName name="Q_6">#REF!</definedName>
    <definedName name="Q_7">#REF!</definedName>
    <definedName name="Q_8">#REF!</definedName>
    <definedName name="QF1">#REF!</definedName>
    <definedName name="QF2">#REF!</definedName>
    <definedName name="QF3">#REF!</definedName>
    <definedName name="QF4">#REF!</definedName>
    <definedName name="QF5">#REF!</definedName>
    <definedName name="Qty">#REF!</definedName>
    <definedName name="QTY_SRV">#REF!</definedName>
    <definedName name="Qty_TCB">#REF!</definedName>
    <definedName name="Qty_TCB1">#REF!</definedName>
    <definedName name="Qty_TCB2">#REF!</definedName>
    <definedName name="Qty_UR1">#REF!</definedName>
    <definedName name="Qty_UR2">#REF!</definedName>
    <definedName name="Qty_V24">#REF!</definedName>
    <definedName name="Qty_X21">#REF!</definedName>
    <definedName name="Qty_X27">#REF!</definedName>
    <definedName name="QTY1" localSheetId="0">#REF!</definedName>
    <definedName name="QTY1">#REF!</definedName>
    <definedName name="QTY10" localSheetId="0">#REF!</definedName>
    <definedName name="QTY10">#REF!</definedName>
    <definedName name="QTY11" localSheetId="0">#REF!</definedName>
    <definedName name="QTY11">#REF!</definedName>
    <definedName name="QTY12" localSheetId="0">#REF!</definedName>
    <definedName name="QTY12">#REF!</definedName>
    <definedName name="QTY13" localSheetId="0">#REF!</definedName>
    <definedName name="QTY13">#REF!</definedName>
    <definedName name="QTY14" localSheetId="0">#REF!</definedName>
    <definedName name="QTY14">#REF!</definedName>
    <definedName name="QTY15" localSheetId="0">#REF!</definedName>
    <definedName name="QTY15">#REF!</definedName>
    <definedName name="QTY16" localSheetId="0">#REF!</definedName>
    <definedName name="QTY16">#REF!</definedName>
    <definedName name="QTY17" localSheetId="0">#REF!</definedName>
    <definedName name="QTY17">#REF!</definedName>
    <definedName name="QTY18" localSheetId="0">#REF!</definedName>
    <definedName name="QTY18">#REF!</definedName>
    <definedName name="QTY19" localSheetId="0">#REF!</definedName>
    <definedName name="QTY19">#REF!</definedName>
    <definedName name="QTY2" localSheetId="0">#REF!</definedName>
    <definedName name="QTY2">#REF!</definedName>
    <definedName name="QTY20" localSheetId="0">#REF!</definedName>
    <definedName name="QTY20">#REF!</definedName>
    <definedName name="QTY21" localSheetId="0">#REF!</definedName>
    <definedName name="QTY21">#REF!</definedName>
    <definedName name="QTY22" localSheetId="0">#REF!</definedName>
    <definedName name="QTY22">#REF!</definedName>
    <definedName name="QTY23" localSheetId="0">#REF!</definedName>
    <definedName name="QTY23">#REF!</definedName>
    <definedName name="QTY24" localSheetId="0">#REF!</definedName>
    <definedName name="QTY24">#REF!</definedName>
    <definedName name="QTY25" localSheetId="0">#REF!</definedName>
    <definedName name="QTY25">#REF!</definedName>
    <definedName name="QTY26" localSheetId="0">#REF!</definedName>
    <definedName name="QTY26">#REF!</definedName>
    <definedName name="QTY27" localSheetId="0">#REF!</definedName>
    <definedName name="QTY27">#REF!</definedName>
    <definedName name="Qty28" localSheetId="0">#REF!</definedName>
    <definedName name="Qty28">#REF!</definedName>
    <definedName name="Qty29" localSheetId="0">#REF!</definedName>
    <definedName name="Qty29">#REF!</definedName>
    <definedName name="QTY3" localSheetId="0">#REF!</definedName>
    <definedName name="QTY3">#REF!</definedName>
    <definedName name="QTY30" localSheetId="0">#REF!</definedName>
    <definedName name="QTY30">#REF!</definedName>
    <definedName name="QTY31" localSheetId="0">#REF!</definedName>
    <definedName name="QTY31">#REF!</definedName>
    <definedName name="QTY32" localSheetId="0">#REF!</definedName>
    <definedName name="QTY32">#REF!</definedName>
    <definedName name="QTY33" localSheetId="0">#REF!</definedName>
    <definedName name="QTY33">#REF!</definedName>
    <definedName name="QTY34" localSheetId="0">#REF!</definedName>
    <definedName name="QTY34">#REF!</definedName>
    <definedName name="QTY35" localSheetId="0">#REF!</definedName>
    <definedName name="QTY35">#REF!</definedName>
    <definedName name="QTY36" localSheetId="0">#REF!</definedName>
    <definedName name="QTY36">#REF!</definedName>
    <definedName name="QTY4" localSheetId="0">#REF!</definedName>
    <definedName name="QTY4">#REF!</definedName>
    <definedName name="QTY5" localSheetId="0">#REF!</definedName>
    <definedName name="QTY5">#REF!</definedName>
    <definedName name="QTY6" localSheetId="0">#REF!</definedName>
    <definedName name="QTY6">#REF!</definedName>
    <definedName name="QTY7" localSheetId="0">#REF!</definedName>
    <definedName name="QTY7">#REF!</definedName>
    <definedName name="QTY8" localSheetId="0">#REF!</definedName>
    <definedName name="QTY8">#REF!</definedName>
    <definedName name="QTY9" localSheetId="0">#REF!</definedName>
    <definedName name="QTY9">#REF!</definedName>
    <definedName name="Quote">[25]PR!$A$1:$L$41</definedName>
    <definedName name="QUOTE3_xls_Quote_List">#REF!</definedName>
    <definedName name="QuoteClearRange">[16]Quote!$A$14,[16]Quote!$A$14:$A$18,[16]Quote!$A$22,[16]Quote!$B$22,[16]Quote!$A$26:$E$38,[16]Quote!$B$51,[16]Quote!$D$50,[16]Quote!$D$53</definedName>
    <definedName name="QuoteDate">#REF!</definedName>
    <definedName name="R_Sub_Total">'[10]E450'!$O$353</definedName>
    <definedName name="Ra_Kl._A">#REF!</definedName>
    <definedName name="Ra_Kl._B">#REF!</definedName>
    <definedName name="Ra_Kl._C">#REF!</definedName>
    <definedName name="RAB_OV">[8]HW!#REF!</definedName>
    <definedName name="rabatt_seufert">[2]Preisbildungsblatt!$J$54</definedName>
    <definedName name="Radius" localSheetId="0">#REF!</definedName>
    <definedName name="Radius">#REF!</definedName>
    <definedName name="Rate">[17]Sheet1!#REF!</definedName>
    <definedName name="RatewFC">#REF!</definedName>
    <definedName name="Refreshments">#REF!</definedName>
    <definedName name="reserve">#REF!</definedName>
    <definedName name="RK" localSheetId="0">#REF!</definedName>
    <definedName name="RK">#REF!</definedName>
    <definedName name="RMExRate">'[10]E450'!$E$18</definedName>
    <definedName name="RMtoSD">#REF!</definedName>
    <definedName name="RMUnitRate">#REF!</definedName>
    <definedName name="S" localSheetId="0">#REF!</definedName>
    <definedName name="S">#REF!</definedName>
    <definedName name="S_1">#REF!</definedName>
    <definedName name="S_2">#REF!</definedName>
    <definedName name="S_3">#REF!</definedName>
    <definedName name="S_4">#REF!</definedName>
    <definedName name="S_5">#REF!</definedName>
    <definedName name="S_6">#REF!</definedName>
    <definedName name="S_7">#REF!</definedName>
    <definedName name="S_8">#REF!</definedName>
    <definedName name="S_Sub_Total">'[10]E450'!$O$386</definedName>
    <definedName name="SalesRep">#REF!</definedName>
    <definedName name="SAT">#REF!</definedName>
    <definedName name="SatManDRate">#REF!</definedName>
    <definedName name="SatMdayRate">#REF!</definedName>
    <definedName name="sbd">#REF!</definedName>
    <definedName name="sbo">#REF!</definedName>
    <definedName name="sbp">#REF!</definedName>
    <definedName name="sbs">#REF!</definedName>
    <definedName name="SD">#REF!</definedName>
    <definedName name="SD1">[3]CALC!#REF!</definedName>
    <definedName name="SDtoRM">#REF!</definedName>
    <definedName name="Services">'[13]sht1'!#REF!</definedName>
    <definedName name="SinEuroExRate">#REF!</definedName>
    <definedName name="SinMH">#REF!</definedName>
    <definedName name="Size">#REF!</definedName>
    <definedName name="soft_tot_weeks">'[21]Base task sheets'!$O$288</definedName>
    <definedName name="SOFTWARE">#REF!</definedName>
    <definedName name="spes_k" localSheetId="0">#REF!</definedName>
    <definedName name="spes_k">#REF!</definedName>
    <definedName name="Spes1">#REF!</definedName>
    <definedName name="Spesen">#REF!</definedName>
    <definedName name="ST_PSE">[7]KALK_GES!#REF!</definedName>
    <definedName name="stichwort">#REF!</definedName>
    <definedName name="STNL">[3]CALC!#REF!</definedName>
    <definedName name="sto">#REF!</definedName>
    <definedName name="stp">#REF!</definedName>
    <definedName name="STPA">[3]CALC!#REF!</definedName>
    <definedName name="STPSE">#REF!</definedName>
    <definedName name="sts">#REF!</definedName>
    <definedName name="SubconMargin">#REF!</definedName>
    <definedName name="Subcontractor">#REF!</definedName>
    <definedName name="Submission_date" localSheetId="0">#REF!</definedName>
    <definedName name="Submission_date">#REF!</definedName>
    <definedName name="sumdmsmm">#REF!</definedName>
    <definedName name="sumdtsmm">#REF!</definedName>
    <definedName name="sumexptmm">#REF!</definedName>
    <definedName name="sumgcsmm">#REF!</definedName>
    <definedName name="sumgrundaufwmm">#REF!</definedName>
    <definedName name="sumgrundoptaufwmm">#REF!</definedName>
    <definedName name="sumk27m27">#REF!</definedName>
    <definedName name="sumnamm">#REF!</definedName>
    <definedName name="sumoomm">#REF!</definedName>
    <definedName name="sumoptiondmsmm">#REF!</definedName>
    <definedName name="sumoptiondtsmm">#REF!</definedName>
    <definedName name="sumoptionexpmm">#REF!</definedName>
    <definedName name="sumoptiongcsmm">#REF!</definedName>
    <definedName name="sumoptionnamm">#REF!</definedName>
    <definedName name="sumoptionoomm">#REF!</definedName>
    <definedName name="sumoptionzusatzemsmm">#REF!</definedName>
    <definedName name="sumoptionzusatzmm">#REF!</definedName>
    <definedName name="sumzusatzdmsmm">#REF!</definedName>
    <definedName name="sumzusatzdtsmm">#REF!</definedName>
    <definedName name="sumzusatzemsmm">#REF!</definedName>
    <definedName name="sumzusatzexpmm">#REF!</definedName>
    <definedName name="sumzusatzgcs1mm">#REF!</definedName>
    <definedName name="sumzusatzgcsmm">#REF!</definedName>
    <definedName name="sumzusatzna1mm">#REF!</definedName>
    <definedName name="sumzusatznamm">#REF!</definedName>
    <definedName name="sumzusatzoomm">#REF!</definedName>
    <definedName name="sumzusatzoptdmsmm">#REF!</definedName>
    <definedName name="sumzusatzoptdtsmm">#REF!</definedName>
    <definedName name="sumzusatzoptexpmm">#REF!</definedName>
    <definedName name="sumzusatzoptgcs1mm">#REF!</definedName>
    <definedName name="sumzusatzoptgcsmm">#REF!</definedName>
    <definedName name="sumzusatzoptna1mm">#REF!</definedName>
    <definedName name="sumzusatzoptnamm">#REF!</definedName>
    <definedName name="sumzusatzoptoomm">#REF!</definedName>
    <definedName name="sumzusatzprojspezmm">#REF!</definedName>
    <definedName name="sumzusatzprojspezoptmm">#REF!</definedName>
    <definedName name="sumzusatzscadamm">#REF!</definedName>
    <definedName name="SUN">#REF!</definedName>
    <definedName name="Sun_factor" localSheetId="0">#REF!</definedName>
    <definedName name="Sun_factor">#REF!</definedName>
    <definedName name="SUN_faktor">#REF!</definedName>
    <definedName name="Svcs">#REF!</definedName>
    <definedName name="Svcs2" localSheetId="0">#REF!</definedName>
    <definedName name="Svcs2">#REF!</definedName>
    <definedName name="SW_NLV_PA">[3]CALC!#REF!</definedName>
    <definedName name="SWLicXRate">#REF!</definedName>
    <definedName name="SWNL">#REF!</definedName>
    <definedName name="SWPA">[3]CALC!#REF!</definedName>
    <definedName name="SWPSE">#REF!</definedName>
    <definedName name="System" localSheetId="0">#REF!</definedName>
    <definedName name="System">#REF!</definedName>
    <definedName name="Title">#REF!</definedName>
    <definedName name="Total">#REF!</definedName>
    <definedName name="TotalDocumentationPrice">#REF!</definedName>
    <definedName name="TotalTrainingDays">#REF!</definedName>
    <definedName name="TotalTrainingPrice">#REF!</definedName>
    <definedName name="TOTCatch">'[21]Base task sheets'!$F$297</definedName>
    <definedName name="TotContVal">#REF!</definedName>
    <definedName name="totDB">'[21]Base task sheets'!$M$297</definedName>
    <definedName name="totFAT">'[21]Base task sheets'!$L$297</definedName>
    <definedName name="totImpl">'[21]Base task sheets'!$K$297</definedName>
    <definedName name="totTC">'[21]Base task sheets'!$J$297</definedName>
    <definedName name="TR">#REF!</definedName>
    <definedName name="Trainer_Rate_Daily" localSheetId="0">#REF!</definedName>
    <definedName name="Trainer_Rate_Daily">#REF!</definedName>
    <definedName name="TrainingRate">#REF!</definedName>
    <definedName name="Transport">#REF!</definedName>
    <definedName name="TRNK">#REF!</definedName>
    <definedName name="ts_kunde" localSheetId="0">#REF!</definedName>
    <definedName name="ts_kunde">#REF!</definedName>
    <definedName name="ts_ndc" localSheetId="0">#REF!</definedName>
    <definedName name="ts_ndc">#REF!</definedName>
    <definedName name="ts_PA" localSheetId="0">#REF!</definedName>
    <definedName name="ts_PA">#REF!</definedName>
    <definedName name="ts_schulung" localSheetId="0">#REF!</definedName>
    <definedName name="ts_schulung">#REF!</definedName>
    <definedName name="Uplift" localSheetId="0">#REF!</definedName>
    <definedName name="Uplift">#REF!</definedName>
    <definedName name="Uplift10" localSheetId="0">#REF!</definedName>
    <definedName name="Uplift10">#REF!</definedName>
    <definedName name="Uplift15">'[13]sht1'!#REF!</definedName>
    <definedName name="Uplift2">'[13]sht1'!#REF!</definedName>
    <definedName name="Uplift3">'[13]sht1'!#REF!</definedName>
    <definedName name="Uplift4" localSheetId="0">#REF!</definedName>
    <definedName name="Uplift4">#REF!</definedName>
    <definedName name="Uplift5" localSheetId="0">#REF!</definedName>
    <definedName name="Uplift5">#REF!</definedName>
    <definedName name="USD_Correction">#REF!</definedName>
    <definedName name="USD_to_Euro">#REF!</definedName>
    <definedName name="USDrate">[17]MS!$V$22</definedName>
    <definedName name="USExRate">'[5]E450'!$E$19</definedName>
    <definedName name="UStoSinD">'[10]E450'!#REF!</definedName>
    <definedName name="ValidThru">#REF!</definedName>
    <definedName name="version">#REF!</definedName>
    <definedName name="WeeklyLaborRateFiscalYear">'[21]Labor Rates'!$B$4:$B$11</definedName>
    <definedName name="WeeklyLaborRateLocation">'[21]Labor Rates'!$I$1</definedName>
    <definedName name="wso">#REF!</definedName>
    <definedName name="wsp">#REF!</definedName>
    <definedName name="wss">#REF!</definedName>
    <definedName name="xx" localSheetId="0">#REF!</definedName>
    <definedName name="xx">#REF!</definedName>
  </definedNames>
  <calcPr fullCalcOnLoad="1"/>
</workbook>
</file>

<file path=xl/calcChain.xml><?xml version="1.0" encoding="utf-8"?>
<calcChain xmlns="http://schemas.openxmlformats.org/spreadsheetml/2006/main">
  <c r="I81" i="15" l="1"/>
</calcChain>
</file>

<file path=xl/sharedStrings.xml><?xml version="1.0" encoding="utf-8"?>
<sst xmlns="http://schemas.openxmlformats.org/spreadsheetml/2006/main" count="3274" uniqueCount="968">
  <si>
    <t>Proyek</t>
  </si>
  <si>
    <t>: REHABILITASI DAN PENGADAAN SCADA SISTEM SUMUT - ACEH</t>
  </si>
  <si>
    <t>Customer</t>
  </si>
  <si>
    <t xml:space="preserve">No Kontrak PLN </t>
  </si>
  <si>
    <t>Kontraktor</t>
  </si>
  <si>
    <t>: PT. SIEMENS INDONESIA</t>
  </si>
  <si>
    <t>No Kontrak Siemens</t>
  </si>
  <si>
    <t>: 340P-30064</t>
  </si>
  <si>
    <t>REMARKS</t>
  </si>
  <si>
    <t>NO</t>
  </si>
  <si>
    <t>VOLTAGE</t>
  </si>
  <si>
    <t>BAY NAME</t>
  </si>
  <si>
    <t>DEVICE</t>
  </si>
  <si>
    <t>DATA</t>
  </si>
  <si>
    <t>DATABASE</t>
  </si>
  <si>
    <t>Name of Module</t>
  </si>
  <si>
    <t>Number of CPU</t>
  </si>
  <si>
    <t>INPUT NUMBER</t>
  </si>
  <si>
    <t>ADDRESS</t>
  </si>
  <si>
    <t>TYPE DATA</t>
  </si>
  <si>
    <t>PORT</t>
  </si>
  <si>
    <t>RTU WIRING &amp; AFFECTATION MODULES</t>
  </si>
  <si>
    <t>CD</t>
  </si>
  <si>
    <t>COM</t>
  </si>
  <si>
    <t>DCBC</t>
  </si>
  <si>
    <t>P3</t>
  </si>
  <si>
    <t>VS</t>
  </si>
  <si>
    <t>TS</t>
  </si>
  <si>
    <t>IED</t>
  </si>
  <si>
    <t>CB</t>
  </si>
  <si>
    <t>Open</t>
  </si>
  <si>
    <t>Close</t>
  </si>
  <si>
    <t>BI1</t>
  </si>
  <si>
    <t>BI2</t>
  </si>
  <si>
    <t>LI</t>
  </si>
  <si>
    <t>ES</t>
  </si>
  <si>
    <t>Enable/Disable</t>
  </si>
  <si>
    <t>On/Off</t>
  </si>
  <si>
    <t>LRCB</t>
  </si>
  <si>
    <t>Local/Remote</t>
  </si>
  <si>
    <t>BF</t>
  </si>
  <si>
    <t>BRF</t>
  </si>
  <si>
    <t>P1</t>
  </si>
  <si>
    <t>AR</t>
  </si>
  <si>
    <t>P2</t>
  </si>
  <si>
    <t>TTT</t>
  </si>
  <si>
    <t>TTR</t>
  </si>
  <si>
    <t>CSP</t>
  </si>
  <si>
    <t>LT</t>
  </si>
  <si>
    <t>KOPEL</t>
  </si>
  <si>
    <t>BUSBAR 1</t>
  </si>
  <si>
    <t>BUSBAR 2</t>
  </si>
  <si>
    <t>TCC</t>
  </si>
  <si>
    <t xml:space="preserve">Auto </t>
  </si>
  <si>
    <t>Manual</t>
  </si>
  <si>
    <t>LRTC</t>
  </si>
  <si>
    <t>TRA</t>
  </si>
  <si>
    <t>TCA</t>
  </si>
  <si>
    <t>TCH</t>
  </si>
  <si>
    <t>TCL</t>
  </si>
  <si>
    <t>RC</t>
  </si>
  <si>
    <t>TM</t>
  </si>
  <si>
    <r>
      <t xml:space="preserve">: </t>
    </r>
    <r>
      <rPr>
        <b/>
        <sz val="8"/>
        <rFont val="Arial"/>
        <family val="2"/>
      </rPr>
      <t>2</t>
    </r>
  </si>
  <si>
    <t>: -</t>
  </si>
  <si>
    <t>SLOT NUMBER</t>
  </si>
  <si>
    <t>: 2</t>
  </si>
  <si>
    <t>……………………………………...   Spare ……………...…………………...……..</t>
  </si>
  <si>
    <t>PORT NUMBER</t>
  </si>
  <si>
    <t>TSS</t>
  </si>
  <si>
    <t>TSD</t>
  </si>
  <si>
    <t>CELL NUMBER</t>
  </si>
  <si>
    <t>A</t>
  </si>
  <si>
    <t>B</t>
  </si>
  <si>
    <t>CONTROL NUMBER</t>
  </si>
  <si>
    <t>No. Dokumen :</t>
  </si>
  <si>
    <t>Revisi :</t>
  </si>
  <si>
    <t>Tanggal :</t>
  </si>
  <si>
    <t>Substation Name</t>
  </si>
  <si>
    <t>RTU ID :</t>
  </si>
  <si>
    <t>TYPE</t>
  </si>
  <si>
    <t>MNEMO</t>
  </si>
  <si>
    <t>DESIGNATION / FUNCTION</t>
  </si>
  <si>
    <t>Total Quantity of I/O datas</t>
  </si>
  <si>
    <t>COMMON</t>
  </si>
  <si>
    <t>HZ</t>
  </si>
  <si>
    <t>FREQUENCY</t>
  </si>
  <si>
    <t>KV</t>
  </si>
  <si>
    <t>VOLTS</t>
  </si>
  <si>
    <t>MW</t>
  </si>
  <si>
    <t>MEGAWATTS</t>
  </si>
  <si>
    <t>MX</t>
  </si>
  <si>
    <t>MEGAVARS</t>
  </si>
  <si>
    <t>TOTAL</t>
  </si>
  <si>
    <t>LOCAL/REMOTE SWITCH FOR CB</t>
  </si>
  <si>
    <t>LOCAL/REMOTE SWITCH FOR TC</t>
  </si>
  <si>
    <t>BAY FAULT</t>
  </si>
  <si>
    <t>BREAKER FAULT</t>
  </si>
  <si>
    <t>PROTECTION CLASS 1 TRIP</t>
  </si>
  <si>
    <t>CB AUTO RECLOSER</t>
  </si>
  <si>
    <t>PROTECTION CLASS 2 TRIP</t>
  </si>
  <si>
    <t>PROTECTION CLASS 3 TRIP</t>
  </si>
  <si>
    <t>VOLTAGE STATUS</t>
  </si>
  <si>
    <t>TRANSFORMER ALARM</t>
  </si>
  <si>
    <t>TAP CHANGER ALARM</t>
  </si>
  <si>
    <t>TAP CHANGER HIGH LIMIT</t>
  </si>
  <si>
    <t>TAP CHANGER LOW LIMIT</t>
  </si>
  <si>
    <t>CONTROL DISABLE SWITCH</t>
  </si>
  <si>
    <t>COMMUNICATION ALARM</t>
  </si>
  <si>
    <t>TELEPROTECTION TRIP TRANSMITTED</t>
  </si>
  <si>
    <t xml:space="preserve"> </t>
  </si>
  <si>
    <t>TELEPROTECTION TRIP RECEIVED</t>
  </si>
  <si>
    <t>CHECK SYNCHRONIZING IN PROGRESS</t>
  </si>
  <si>
    <t>LINE TRIP</t>
  </si>
  <si>
    <t>LRB I</t>
  </si>
  <si>
    <t>CIRCUIT BREAKER CLOSED/OPENED</t>
  </si>
  <si>
    <t>BI</t>
  </si>
  <si>
    <t>BUS ISOLATOR SWITCH CLOSED/OPENED</t>
  </si>
  <si>
    <t>TAP CHANGER AUTO/MANUAL</t>
  </si>
  <si>
    <t>LINE ISOLATOR SWITCH CLOSED/OPENED</t>
  </si>
  <si>
    <t>EARTH SWITCH CLOSED/OPENED (MANUAL)</t>
  </si>
  <si>
    <t>RACK</t>
  </si>
  <si>
    <t>CIRCUIT BREAKER RACKIN/RACKOUT</t>
  </si>
  <si>
    <t>DUMMY BREAKER CLOSED/OPENED</t>
  </si>
  <si>
    <t>GFM</t>
  </si>
  <si>
    <t>GOVERNOR FREE MODE</t>
  </si>
  <si>
    <t>LLM</t>
  </si>
  <si>
    <t>LOAD LIMIT LOAD</t>
  </si>
  <si>
    <t>RCD</t>
  </si>
  <si>
    <t>Note :</t>
  </si>
  <si>
    <t>IO Point</t>
  </si>
  <si>
    <t>Total IO and IED :</t>
  </si>
  <si>
    <r>
      <t>N</t>
    </r>
    <r>
      <rPr>
        <vertAlign val="superscript"/>
        <sz val="8"/>
        <rFont val="Arial"/>
        <family val="2"/>
      </rPr>
      <t>O</t>
    </r>
  </si>
  <si>
    <r>
      <t>LOCAL/REMOTE SWITCH FOR BI</t>
    </r>
    <r>
      <rPr>
        <vertAlign val="superscript"/>
        <sz val="8"/>
        <rFont val="Arial"/>
        <family val="2"/>
      </rPr>
      <t>1)</t>
    </r>
  </si>
  <si>
    <t>TCT</t>
  </si>
  <si>
    <t xml:space="preserve">INTERFACE. 37 PIN </t>
  </si>
  <si>
    <t>Pin No.</t>
  </si>
  <si>
    <t>INTF No.</t>
  </si>
  <si>
    <t>Hz</t>
  </si>
  <si>
    <t>IED Meter Busbar 1</t>
  </si>
  <si>
    <t>IED Meter Busbar 2</t>
  </si>
  <si>
    <t>CPU NUMBER</t>
  </si>
  <si>
    <t>RS232   PORT NUMBER</t>
  </si>
  <si>
    <t>IED NUMBER</t>
  </si>
  <si>
    <t>PERINCIAN KEBUTUHAN I/O POINT RTU</t>
  </si>
  <si>
    <t>SIBOLGA 1</t>
  </si>
  <si>
    <t>SIBOLGA 2</t>
  </si>
  <si>
    <t>IED Meter SIBOLGA 1</t>
  </si>
  <si>
    <t>IED Meter SIBOLGA 2</t>
  </si>
  <si>
    <t>TAP CHANGER TRIP</t>
  </si>
  <si>
    <t>: TARUTUNG</t>
  </si>
  <si>
    <t>PORSEA 1</t>
  </si>
  <si>
    <t>PORSEA 2</t>
  </si>
  <si>
    <t>SIDIKALANG</t>
  </si>
  <si>
    <t>TELE</t>
  </si>
  <si>
    <t>SIDIKALANG 1</t>
  </si>
  <si>
    <t>TELE 1</t>
  </si>
  <si>
    <t>IED Meter PORSEA 1</t>
  </si>
  <si>
    <t>IED Meter PORSEA  2</t>
  </si>
  <si>
    <t>IED Meter SIDIKALANG 1</t>
  </si>
  <si>
    <t>IED Meter TELE 1</t>
  </si>
  <si>
    <t>0/4/1</t>
  </si>
  <si>
    <t>0/4/2</t>
  </si>
  <si>
    <t>0/4/3</t>
  </si>
  <si>
    <t>0/4/4</t>
  </si>
  <si>
    <t>0/4/5</t>
  </si>
  <si>
    <t>0/4/6</t>
  </si>
  <si>
    <t>0/4/7</t>
  </si>
  <si>
    <t>0/4/8</t>
  </si>
  <si>
    <t>0/4/9</t>
  </si>
  <si>
    <t>0/4/10</t>
  </si>
  <si>
    <t>0/4/11</t>
  </si>
  <si>
    <t>0/4/12</t>
  </si>
  <si>
    <t>0/4/13</t>
  </si>
  <si>
    <t>0/4/14</t>
  </si>
  <si>
    <t>0/4/15</t>
  </si>
  <si>
    <t>0/4/16</t>
  </si>
  <si>
    <t>0/4/17</t>
  </si>
  <si>
    <t>0/4/18</t>
  </si>
  <si>
    <t>0/4/19</t>
  </si>
  <si>
    <t>0/4/20</t>
  </si>
  <si>
    <t>0/4/21</t>
  </si>
  <si>
    <t>0/4/22</t>
  </si>
  <si>
    <t>0/4/23</t>
  </si>
  <si>
    <t>0/4/24</t>
  </si>
  <si>
    <t>0/4/25</t>
  </si>
  <si>
    <t>0/4/26</t>
  </si>
  <si>
    <t>0/4/27</t>
  </si>
  <si>
    <t>0/4/28</t>
  </si>
  <si>
    <t>0/16/1</t>
  </si>
  <si>
    <t>0/16/2</t>
  </si>
  <si>
    <t>0/16/3</t>
  </si>
  <si>
    <t>0/16/4</t>
  </si>
  <si>
    <t>0/16/5</t>
  </si>
  <si>
    <t>0/16/6</t>
  </si>
  <si>
    <t>0/16/7</t>
  </si>
  <si>
    <t>0/16/8</t>
  </si>
  <si>
    <t>0/16/9</t>
  </si>
  <si>
    <t>0/16/10</t>
  </si>
  <si>
    <t>0/16/11</t>
  </si>
  <si>
    <t>0/16/12</t>
  </si>
  <si>
    <t>0/16/13</t>
  </si>
  <si>
    <t>0/16/14</t>
  </si>
  <si>
    <t>0/16/15</t>
  </si>
  <si>
    <t>0/16/16</t>
  </si>
  <si>
    <t>0/16/17</t>
  </si>
  <si>
    <t>0/16/18</t>
  </si>
  <si>
    <t>0/16/19</t>
  </si>
  <si>
    <t>0/16/20</t>
  </si>
  <si>
    <t>0/16/21</t>
  </si>
  <si>
    <t>0/16/22</t>
  </si>
  <si>
    <t>0/16/23</t>
  </si>
  <si>
    <t>0/16/24</t>
  </si>
  <si>
    <t>0/16/25</t>
  </si>
  <si>
    <t>0/16/26</t>
  </si>
  <si>
    <t>0/16/27</t>
  </si>
  <si>
    <t>0/16/28</t>
  </si>
  <si>
    <t>0/16/29</t>
  </si>
  <si>
    <t>0/16/30</t>
  </si>
  <si>
    <t>0/16/31</t>
  </si>
  <si>
    <t>0/16/32</t>
  </si>
  <si>
    <t>0/16/33</t>
  </si>
  <si>
    <t>0/16/34</t>
  </si>
  <si>
    <t>0/16/35</t>
  </si>
  <si>
    <t>0/16/36</t>
  </si>
  <si>
    <t>0/16/37</t>
  </si>
  <si>
    <t>0/16/38</t>
  </si>
  <si>
    <t>0/16/39</t>
  </si>
  <si>
    <t>0/16/40</t>
  </si>
  <si>
    <t>0/16/41</t>
  </si>
  <si>
    <t>0/16/42</t>
  </si>
  <si>
    <t>0/32/1</t>
  </si>
  <si>
    <t>0/32/2</t>
  </si>
  <si>
    <t>0/32/3</t>
  </si>
  <si>
    <t>0/32/4</t>
  </si>
  <si>
    <t>0/32/5</t>
  </si>
  <si>
    <t>0/32/6</t>
  </si>
  <si>
    <t>0/32/7</t>
  </si>
  <si>
    <t>0/32/8</t>
  </si>
  <si>
    <t>0/32/9</t>
  </si>
  <si>
    <t>0/32/10</t>
  </si>
  <si>
    <t>0/32/11</t>
  </si>
  <si>
    <t>0/32/12</t>
  </si>
  <si>
    <t>0/32/13</t>
  </si>
  <si>
    <t>0/32/14</t>
  </si>
  <si>
    <t>0/32/15</t>
  </si>
  <si>
    <t>0/32/16</t>
  </si>
  <si>
    <t>0/32/17</t>
  </si>
  <si>
    <t>0/32/18</t>
  </si>
  <si>
    <t>0/32/19</t>
  </si>
  <si>
    <t>0/32/20</t>
  </si>
  <si>
    <t>0/32/21</t>
  </si>
  <si>
    <t>0/32/22</t>
  </si>
  <si>
    <t>0/32/23</t>
  </si>
  <si>
    <t>0/32/24</t>
  </si>
  <si>
    <t>0/32/25</t>
  </si>
  <si>
    <t>0/32/26</t>
  </si>
  <si>
    <t>0/32/27</t>
  </si>
  <si>
    <t>0/32/28</t>
  </si>
  <si>
    <t>0/32/29</t>
  </si>
  <si>
    <t>0/32/30</t>
  </si>
  <si>
    <t>0/32/31</t>
  </si>
  <si>
    <t>0/32/32</t>
  </si>
  <si>
    <t>0/32/33</t>
  </si>
  <si>
    <t>0/32/34</t>
  </si>
  <si>
    <t>0/32/35</t>
  </si>
  <si>
    <t>0/32/36</t>
  </si>
  <si>
    <t>0/32/37</t>
  </si>
  <si>
    <t>0/32/38</t>
  </si>
  <si>
    <t>0/32/39</t>
  </si>
  <si>
    <t>0/32/40</t>
  </si>
  <si>
    <t>0/32/41</t>
  </si>
  <si>
    <t>0/32/42</t>
  </si>
  <si>
    <t>0/32/43</t>
  </si>
  <si>
    <t>0/32/44</t>
  </si>
  <si>
    <t>0/32/45</t>
  </si>
  <si>
    <t>0/32/46</t>
  </si>
  <si>
    <t>0/32/47</t>
  </si>
  <si>
    <t>0/32/48</t>
  </si>
  <si>
    <t>0/32/49</t>
  </si>
  <si>
    <t>0/32/50</t>
  </si>
  <si>
    <t>0/32/51</t>
  </si>
  <si>
    <t>0/32/52</t>
  </si>
  <si>
    <t>0/32/53</t>
  </si>
  <si>
    <t>0/32/54</t>
  </si>
  <si>
    <t>0/32/55</t>
  </si>
  <si>
    <t>0/32/56</t>
  </si>
  <si>
    <t>0/32/57</t>
  </si>
  <si>
    <t>0/32/58</t>
  </si>
  <si>
    <t>0/32/59</t>
  </si>
  <si>
    <t>0/32/60</t>
  </si>
  <si>
    <t>0/32/61</t>
  </si>
  <si>
    <t>0/32/62</t>
  </si>
  <si>
    <t>0/32/63</t>
  </si>
  <si>
    <t>0/32/64</t>
  </si>
  <si>
    <t>0/32/65</t>
  </si>
  <si>
    <t>0/32/66</t>
  </si>
  <si>
    <t>0/32/67</t>
  </si>
  <si>
    <t>0/32/68</t>
  </si>
  <si>
    <t>0/32/69</t>
  </si>
  <si>
    <t>0/32/70</t>
  </si>
  <si>
    <t>0/32/71</t>
  </si>
  <si>
    <t>0/32/72</t>
  </si>
  <si>
    <t>0/32/73</t>
  </si>
  <si>
    <t>0/32/74</t>
  </si>
  <si>
    <t>0/32/75</t>
  </si>
  <si>
    <t>0/32/76</t>
  </si>
  <si>
    <t>0/32/77</t>
  </si>
  <si>
    <t>0/32/78</t>
  </si>
  <si>
    <t>0/32/79</t>
  </si>
  <si>
    <t>0/32/80</t>
  </si>
  <si>
    <t>0/32/81</t>
  </si>
  <si>
    <t>0/32/82</t>
  </si>
  <si>
    <t>0/32/83</t>
  </si>
  <si>
    <t>0/32/84</t>
  </si>
  <si>
    <t>0/32/85</t>
  </si>
  <si>
    <t>0/32/86</t>
  </si>
  <si>
    <t>0/32/87</t>
  </si>
  <si>
    <t>0/32/88</t>
  </si>
  <si>
    <t>0/32/89</t>
  </si>
  <si>
    <t>0/32/90</t>
  </si>
  <si>
    <t>0/32/91</t>
  </si>
  <si>
    <t>0/32/92</t>
  </si>
  <si>
    <t>0/32/93</t>
  </si>
  <si>
    <t>0/32/94</t>
  </si>
  <si>
    <t>0/32/95</t>
  </si>
  <si>
    <t>0/32/96</t>
  </si>
  <si>
    <t>0/32/97</t>
  </si>
  <si>
    <t>0/32/98</t>
  </si>
  <si>
    <t>0/12/1</t>
  </si>
  <si>
    <t>0/12/2</t>
  </si>
  <si>
    <t>0/12/3</t>
  </si>
  <si>
    <t>0/12/4</t>
  </si>
  <si>
    <t>0/12/5</t>
  </si>
  <si>
    <t>0/12/6</t>
  </si>
  <si>
    <t>0/12/7</t>
  </si>
  <si>
    <t>0/12/8</t>
  </si>
  <si>
    <t>0/12/9</t>
  </si>
  <si>
    <t>0/12/10</t>
  </si>
  <si>
    <t>0/12/11</t>
  </si>
  <si>
    <t>0/12/12</t>
  </si>
  <si>
    <t>0/12/13</t>
  </si>
  <si>
    <t>0/12/14</t>
  </si>
  <si>
    <t>0/12/15</t>
  </si>
  <si>
    <t>0/12/16</t>
  </si>
  <si>
    <t>0/12/17</t>
  </si>
  <si>
    <t>0/12/18</t>
  </si>
  <si>
    <t>0/12/19</t>
  </si>
  <si>
    <t>0/12/20</t>
  </si>
  <si>
    <t>0/12/21</t>
  </si>
  <si>
    <t>0/12/22</t>
  </si>
  <si>
    <t>0/12/23</t>
  </si>
  <si>
    <t>0/12/24</t>
  </si>
  <si>
    <t>0/12/25</t>
  </si>
  <si>
    <t>0/12/26</t>
  </si>
  <si>
    <t>0/12/27</t>
  </si>
  <si>
    <t>0/12/28</t>
  </si>
  <si>
    <t>0/12/29</t>
  </si>
  <si>
    <t>0/12/30</t>
  </si>
  <si>
    <t>0/12/31</t>
  </si>
  <si>
    <t>0/12/32</t>
  </si>
  <si>
    <t>0/12/33</t>
  </si>
  <si>
    <t>0/12/34</t>
  </si>
  <si>
    <t>0/12/35</t>
  </si>
  <si>
    <t>0/12/36</t>
  </si>
  <si>
    <t>IED Meter Trafo TD 1</t>
  </si>
  <si>
    <t>IED Meter Trafo TD 2</t>
  </si>
  <si>
    <t>TRF52-1</t>
  </si>
  <si>
    <t>TRF52-2</t>
  </si>
  <si>
    <t>AMPERES</t>
  </si>
  <si>
    <t>RTU</t>
  </si>
  <si>
    <t>RTU ALARM</t>
  </si>
  <si>
    <t>SUF</t>
  </si>
  <si>
    <t>SUBSTATION URGENT FAULT (MPS)</t>
  </si>
  <si>
    <t>SNF</t>
  </si>
  <si>
    <t>SUBSTATION NON URGENT FAULT (SPS)</t>
  </si>
  <si>
    <t>TRT</t>
  </si>
  <si>
    <t>TEA</t>
  </si>
  <si>
    <t>TET</t>
  </si>
  <si>
    <t>1). The signal is not stated on RKS.</t>
  </si>
  <si>
    <r>
      <t>TRANSFORMER TRIP</t>
    </r>
    <r>
      <rPr>
        <vertAlign val="superscript"/>
        <sz val="8"/>
        <rFont val="Arial"/>
        <family val="2"/>
      </rPr>
      <t>1)</t>
    </r>
  </si>
  <si>
    <r>
      <t>TRANSFORMER TEMPERATURE ALARM</t>
    </r>
    <r>
      <rPr>
        <vertAlign val="superscript"/>
        <sz val="8"/>
        <rFont val="Arial"/>
        <family val="2"/>
      </rPr>
      <t>1)</t>
    </r>
  </si>
  <si>
    <r>
      <t>TRANSFORMER TEMPERATURE TRIP</t>
    </r>
    <r>
      <rPr>
        <vertAlign val="superscript"/>
        <sz val="8"/>
        <rFont val="Arial"/>
        <family val="2"/>
      </rPr>
      <t>1)</t>
    </r>
  </si>
  <si>
    <t>0/12/37</t>
  </si>
  <si>
    <t>0/12/38</t>
  </si>
  <si>
    <t>0/12/39</t>
  </si>
  <si>
    <t>0/12/40</t>
  </si>
  <si>
    <t>0/12/41</t>
  </si>
  <si>
    <t>0/12/42</t>
  </si>
  <si>
    <t>0/12/43</t>
  </si>
  <si>
    <t>0/12/44</t>
  </si>
  <si>
    <t>PRSEA-2</t>
  </si>
  <si>
    <t>SBLGA-2</t>
  </si>
  <si>
    <t>SDKLG-1</t>
  </si>
  <si>
    <t>TELE-1</t>
  </si>
  <si>
    <t>PRSEA-1</t>
  </si>
  <si>
    <t>SBLGA-1</t>
  </si>
  <si>
    <t>BSBAR1</t>
  </si>
  <si>
    <t>BSBAR2</t>
  </si>
  <si>
    <t>MQ</t>
  </si>
  <si>
    <t>PRSEA2</t>
  </si>
  <si>
    <t>SBLGA2</t>
  </si>
  <si>
    <t>SDKLG1</t>
  </si>
  <si>
    <t>TELE1</t>
  </si>
  <si>
    <t>PRSEA1</t>
  </si>
  <si>
    <t>SBLGA1</t>
  </si>
  <si>
    <t>TERMINAL BLOCK</t>
  </si>
  <si>
    <t>TAG</t>
  </si>
  <si>
    <t>RC1 - 1</t>
  </si>
  <si>
    <t>RC1 - 2</t>
  </si>
  <si>
    <t>RC1 - 3</t>
  </si>
  <si>
    <t>RC1 - 4</t>
  </si>
  <si>
    <t>RC1 - 5</t>
  </si>
  <si>
    <t>RC1 - 6</t>
  </si>
  <si>
    <t>RC1 - 7</t>
  </si>
  <si>
    <t>RC1 - 8</t>
  </si>
  <si>
    <t>RC1 - 9</t>
  </si>
  <si>
    <t>RC1 - 10</t>
  </si>
  <si>
    <t>RC1 - 11</t>
  </si>
  <si>
    <t>RC1 - 12</t>
  </si>
  <si>
    <t>RC1 - 13</t>
  </si>
  <si>
    <t>RC1 - 14</t>
  </si>
  <si>
    <t>RC1 - 15</t>
  </si>
  <si>
    <t>RC1 - 16</t>
  </si>
  <si>
    <t>RC1 - 17</t>
  </si>
  <si>
    <t>RC1 - 18</t>
  </si>
  <si>
    <t>RC1 - 19</t>
  </si>
  <si>
    <t>RC1 - 20</t>
  </si>
  <si>
    <t>RC1 - 21</t>
  </si>
  <si>
    <t>RC1 - 22</t>
  </si>
  <si>
    <t>RC1 - 23</t>
  </si>
  <si>
    <t>RC1 - 24</t>
  </si>
  <si>
    <t>RC1 - 25</t>
  </si>
  <si>
    <t>RC1 - 26</t>
  </si>
  <si>
    <t>RC1 - 27</t>
  </si>
  <si>
    <t>RC1 - 28</t>
  </si>
  <si>
    <t>RC1 - 29</t>
  </si>
  <si>
    <t>RC1 - 30</t>
  </si>
  <si>
    <t>RC1 - 31</t>
  </si>
  <si>
    <t>RC1 - 32</t>
  </si>
  <si>
    <t>RC2 - 1</t>
  </si>
  <si>
    <t>RC2 - 2</t>
  </si>
  <si>
    <t>RC2 - 3</t>
  </si>
  <si>
    <t>RC2 - 4</t>
  </si>
  <si>
    <t>RC2 - 5</t>
  </si>
  <si>
    <t>RC2 - 6</t>
  </si>
  <si>
    <t>RC2 - 7</t>
  </si>
  <si>
    <t>RC2 - 8</t>
  </si>
  <si>
    <t>RC2 - 9</t>
  </si>
  <si>
    <t>RC2 - 10</t>
  </si>
  <si>
    <t>RC2 - 11</t>
  </si>
  <si>
    <t>RC2 - 12</t>
  </si>
  <si>
    <t>RC2 - 13</t>
  </si>
  <si>
    <t>RC2 - 14</t>
  </si>
  <si>
    <t>RC2 - 15</t>
  </si>
  <si>
    <t>RC2 - 16</t>
  </si>
  <si>
    <t>RC2 - 17</t>
  </si>
  <si>
    <t>RC2 - 18</t>
  </si>
  <si>
    <t>RC2 - 19</t>
  </si>
  <si>
    <t>RC2 - 20</t>
  </si>
  <si>
    <t>RC2 - 21</t>
  </si>
  <si>
    <t>RC2 - 22</t>
  </si>
  <si>
    <t>RC2 - 23</t>
  </si>
  <si>
    <t>RC2 - 24</t>
  </si>
  <si>
    <t>RC2 - 25</t>
  </si>
  <si>
    <t>RC2 - 26</t>
  </si>
  <si>
    <t>RC2 - 27</t>
  </si>
  <si>
    <t>RC2 - 28</t>
  </si>
  <si>
    <t>RC2 - 29</t>
  </si>
  <si>
    <t>RC2 - 30</t>
  </si>
  <si>
    <t>RC2 - 31</t>
  </si>
  <si>
    <t>RC2 - 32</t>
  </si>
  <si>
    <t>RC1 - A</t>
  </si>
  <si>
    <t>RC1 - B</t>
  </si>
  <si>
    <t>RC2 - A</t>
  </si>
  <si>
    <t>RC2 - B</t>
  </si>
  <si>
    <t>DI1 - 1</t>
  </si>
  <si>
    <t>DI1 - 2</t>
  </si>
  <si>
    <t>DI1 - 3</t>
  </si>
  <si>
    <t>DI1 - 4</t>
  </si>
  <si>
    <t>DI1 - 5</t>
  </si>
  <si>
    <t>DI1 - 6</t>
  </si>
  <si>
    <t>DI1 - 7</t>
  </si>
  <si>
    <t>DI1 - 8</t>
  </si>
  <si>
    <t>DI1 - 9</t>
  </si>
  <si>
    <t>DI1 - 10</t>
  </si>
  <si>
    <t>DI1 - 11</t>
  </si>
  <si>
    <t>DI1 - 12</t>
  </si>
  <si>
    <t>DI1 - 13</t>
  </si>
  <si>
    <t>DI1 - 14</t>
  </si>
  <si>
    <t>DI1 - 15</t>
  </si>
  <si>
    <t>DI1 - 16</t>
  </si>
  <si>
    <t>DI1 - 17</t>
  </si>
  <si>
    <t>DI1 - 18</t>
  </si>
  <si>
    <t>DI1 - 19</t>
  </si>
  <si>
    <t>DI1 - 20</t>
  </si>
  <si>
    <t>DI1 - 21</t>
  </si>
  <si>
    <t>DI1 - 22</t>
  </si>
  <si>
    <t>DI1 - 23</t>
  </si>
  <si>
    <t>DI1 - 24</t>
  </si>
  <si>
    <t>DI1 - 25</t>
  </si>
  <si>
    <t>DI1 - 26</t>
  </si>
  <si>
    <t>DI1 - 27</t>
  </si>
  <si>
    <t>DI1 - 28</t>
  </si>
  <si>
    <t>DI1 - 29</t>
  </si>
  <si>
    <t>DI1 - 30</t>
  </si>
  <si>
    <t>DI1 - 31</t>
  </si>
  <si>
    <t>DI1 - 32</t>
  </si>
  <si>
    <t>DI1 - 33</t>
  </si>
  <si>
    <t>DI1 - 34</t>
  </si>
  <si>
    <t>DI1 - 35</t>
  </si>
  <si>
    <t>DI1 - 36</t>
  </si>
  <si>
    <t>DI1 - 37</t>
  </si>
  <si>
    <t>DI1 - 38</t>
  </si>
  <si>
    <t>DI1 - 39</t>
  </si>
  <si>
    <t>DI1 - 40</t>
  </si>
  <si>
    <t>DI1 - 41</t>
  </si>
  <si>
    <t>DI1 - 42</t>
  </si>
  <si>
    <t>DI1 - 43</t>
  </si>
  <si>
    <t>DI1 - 44</t>
  </si>
  <si>
    <t>DI1 - 45</t>
  </si>
  <si>
    <t>DI1 - 46</t>
  </si>
  <si>
    <t>DI1 - 47</t>
  </si>
  <si>
    <t>DI1 - 48</t>
  </si>
  <si>
    <t>DI1 - 49</t>
  </si>
  <si>
    <t>DI1 - 50</t>
  </si>
  <si>
    <t>DI1 - 51</t>
  </si>
  <si>
    <t>DI1 - 52</t>
  </si>
  <si>
    <t>DI1 - 53</t>
  </si>
  <si>
    <t>DI1 - 54</t>
  </si>
  <si>
    <t>DI1 - 55</t>
  </si>
  <si>
    <t>DI1 - 56</t>
  </si>
  <si>
    <t>DI1 - 57</t>
  </si>
  <si>
    <t>DI1 - 58</t>
  </si>
  <si>
    <t>DI1 - 59</t>
  </si>
  <si>
    <t>DI1 - 60</t>
  </si>
  <si>
    <t>DI1 - 61</t>
  </si>
  <si>
    <t>DI1 - 62</t>
  </si>
  <si>
    <t>DI1 - 63</t>
  </si>
  <si>
    <t>DI1 - 64</t>
  </si>
  <si>
    <t>DI1 - A</t>
  </si>
  <si>
    <t>DI1 - B</t>
  </si>
  <si>
    <t>DI2 - 1</t>
  </si>
  <si>
    <t>DI2 - 2</t>
  </si>
  <si>
    <t>DI2 - 3</t>
  </si>
  <si>
    <t>DI2 - 4</t>
  </si>
  <si>
    <t>DI2 - 5</t>
  </si>
  <si>
    <t>DI2 - 6</t>
  </si>
  <si>
    <t>DI2 - 7</t>
  </si>
  <si>
    <t>DI2 - 8</t>
  </si>
  <si>
    <t>DI2 - 9</t>
  </si>
  <si>
    <t>DI2 - 10</t>
  </si>
  <si>
    <t>DI2 - 11</t>
  </si>
  <si>
    <t>DI2 - 12</t>
  </si>
  <si>
    <t>DI2 - 13</t>
  </si>
  <si>
    <t>DI2 - 14</t>
  </si>
  <si>
    <t>DI2 - 15</t>
  </si>
  <si>
    <t>DI2 - 16</t>
  </si>
  <si>
    <t>DI2 - 17</t>
  </si>
  <si>
    <t>DI2 - 18</t>
  </si>
  <si>
    <t>DI2 - 19</t>
  </si>
  <si>
    <t>DI2 - 20</t>
  </si>
  <si>
    <t>DI2 - 21</t>
  </si>
  <si>
    <t>DI2 - 22</t>
  </si>
  <si>
    <t>DI2 - 23</t>
  </si>
  <si>
    <t>DI2 - 24</t>
  </si>
  <si>
    <t>DI2 - 25</t>
  </si>
  <si>
    <t>DI2 - 26</t>
  </si>
  <si>
    <t>DI2 - 27</t>
  </si>
  <si>
    <t>DI2 - 28</t>
  </si>
  <si>
    <t>DI2 - 29</t>
  </si>
  <si>
    <t>DI2 - 30</t>
  </si>
  <si>
    <t>DI2 - 31</t>
  </si>
  <si>
    <t>DI2 - 32</t>
  </si>
  <si>
    <t>DI2 - 33</t>
  </si>
  <si>
    <t>DI2 - 34</t>
  </si>
  <si>
    <t>DI2 - 35</t>
  </si>
  <si>
    <t>DI2 - 36</t>
  </si>
  <si>
    <t>DI2 - 37</t>
  </si>
  <si>
    <t>DI2 - 38</t>
  </si>
  <si>
    <t>DI2 - 39</t>
  </si>
  <si>
    <t>DI2 - 40</t>
  </si>
  <si>
    <t>DI2 - 41</t>
  </si>
  <si>
    <t>DI2 - 42</t>
  </si>
  <si>
    <t>DI2 - 43</t>
  </si>
  <si>
    <t>DI2 - 44</t>
  </si>
  <si>
    <t>DI2 - 45</t>
  </si>
  <si>
    <t>DI2 - 46</t>
  </si>
  <si>
    <t>DI2 - 47</t>
  </si>
  <si>
    <t>DI2 - 48</t>
  </si>
  <si>
    <t>DI2 - 49</t>
  </si>
  <si>
    <t>DI2 - 50</t>
  </si>
  <si>
    <t>DI2 - 51</t>
  </si>
  <si>
    <t>DI2 - 52</t>
  </si>
  <si>
    <t>DI2 - 53</t>
  </si>
  <si>
    <t>DI2 - 54</t>
  </si>
  <si>
    <t>DI2 - 55</t>
  </si>
  <si>
    <t>DI2 - 56</t>
  </si>
  <si>
    <t>DI2 - 57</t>
  </si>
  <si>
    <t>DI2 - 58</t>
  </si>
  <si>
    <t>DI2 - 59</t>
  </si>
  <si>
    <t>DI2 - 60</t>
  </si>
  <si>
    <t>DI2 - 61</t>
  </si>
  <si>
    <t>DI2 - 62</t>
  </si>
  <si>
    <t>DI2 - 63</t>
  </si>
  <si>
    <t>DI2 - 64</t>
  </si>
  <si>
    <t>DI2 - A</t>
  </si>
  <si>
    <t>DI2 - B</t>
  </si>
  <si>
    <t>DI3 - 1</t>
  </si>
  <si>
    <t>DI3 - 2</t>
  </si>
  <si>
    <t>DI3 - 3</t>
  </si>
  <si>
    <t>DI3 - 4</t>
  </si>
  <si>
    <t>DI3 - 5</t>
  </si>
  <si>
    <t>DI3 - 6</t>
  </si>
  <si>
    <t>DI3 - 7</t>
  </si>
  <si>
    <t>DI3 - 8</t>
  </si>
  <si>
    <t>DI3 - 9</t>
  </si>
  <si>
    <t>DI3 - 10</t>
  </si>
  <si>
    <t>DI3 - 11</t>
  </si>
  <si>
    <t>DI3 - 12</t>
  </si>
  <si>
    <t>DI3 - 13</t>
  </si>
  <si>
    <t>DI3 - 14</t>
  </si>
  <si>
    <t>DI3 - 15</t>
  </si>
  <si>
    <t>DI3 - 16</t>
  </si>
  <si>
    <t>DI3 - 17</t>
  </si>
  <si>
    <t>DI3 - 18</t>
  </si>
  <si>
    <t>DI3 - 19</t>
  </si>
  <si>
    <t>DI3 - 20</t>
  </si>
  <si>
    <t>DI3 - 21</t>
  </si>
  <si>
    <t>DI3 - 22</t>
  </si>
  <si>
    <t>DI3 - 23</t>
  </si>
  <si>
    <t>DI3 - 24</t>
  </si>
  <si>
    <t>DI3 - 25</t>
  </si>
  <si>
    <t>DI3 - 26</t>
  </si>
  <si>
    <t>DI3 - 27</t>
  </si>
  <si>
    <t>DI3 - 28</t>
  </si>
  <si>
    <t>DI3 - 29</t>
  </si>
  <si>
    <t>DI3 - 30</t>
  </si>
  <si>
    <t>DI3 - 31</t>
  </si>
  <si>
    <t>DI3 - 32</t>
  </si>
  <si>
    <t>DI3 - 33</t>
  </si>
  <si>
    <t>DI3 - 34</t>
  </si>
  <si>
    <t>DI3 - 35</t>
  </si>
  <si>
    <t>DI3 - 36</t>
  </si>
  <si>
    <t>DI3 - 37</t>
  </si>
  <si>
    <t>DI3 - 38</t>
  </si>
  <si>
    <t>DI3 - 39</t>
  </si>
  <si>
    <t>DI3 - 40</t>
  </si>
  <si>
    <t>DI3 - 41</t>
  </si>
  <si>
    <t>DI3 - 42</t>
  </si>
  <si>
    <t>DI3 - 43</t>
  </si>
  <si>
    <t>DI3 - 44</t>
  </si>
  <si>
    <t>DI3 - 45</t>
  </si>
  <si>
    <t>DI3 - 46</t>
  </si>
  <si>
    <t>DI3 - 47</t>
  </si>
  <si>
    <t>DI3 - 48</t>
  </si>
  <si>
    <t>DI3 - 49</t>
  </si>
  <si>
    <t>DI3 - 50</t>
  </si>
  <si>
    <t>DI3 - 51</t>
  </si>
  <si>
    <t>DI3 - 52</t>
  </si>
  <si>
    <t>DI3 - 53</t>
  </si>
  <si>
    <t>DI3 - 54</t>
  </si>
  <si>
    <t>DI3 - 55</t>
  </si>
  <si>
    <t>DI3 - 56</t>
  </si>
  <si>
    <t>DI3 - 57</t>
  </si>
  <si>
    <t>DI3 - 58</t>
  </si>
  <si>
    <t>DI3 - 59</t>
  </si>
  <si>
    <t>DI3 - 60</t>
  </si>
  <si>
    <t>DI3 - 61</t>
  </si>
  <si>
    <t>DI3 - 62</t>
  </si>
  <si>
    <t>DI3 - 63</t>
  </si>
  <si>
    <t>DI3 - 64</t>
  </si>
  <si>
    <t>DI3 - A</t>
  </si>
  <si>
    <t>DI3 - B</t>
  </si>
  <si>
    <t>Common</t>
  </si>
  <si>
    <t>TRF521</t>
  </si>
  <si>
    <t>TRF522</t>
  </si>
  <si>
    <t>LRBI1</t>
  </si>
  <si>
    <t>LRBI2</t>
  </si>
  <si>
    <t>DCBCcCB-O</t>
  </si>
  <si>
    <t>DCBCcCB-C</t>
  </si>
  <si>
    <t>DCBCdCB-O</t>
  </si>
  <si>
    <t>DCBCdCB-C</t>
  </si>
  <si>
    <t>GROUP</t>
  </si>
  <si>
    <t>TB-1</t>
  </si>
  <si>
    <t>TB-2</t>
  </si>
  <si>
    <t>TB-3</t>
  </si>
  <si>
    <t>TB-4</t>
  </si>
  <si>
    <t>TB-5</t>
  </si>
  <si>
    <t>TB-6</t>
  </si>
  <si>
    <t>TB-7</t>
  </si>
  <si>
    <t>TB-8</t>
  </si>
  <si>
    <t>TB-9</t>
  </si>
  <si>
    <t>TB-10</t>
  </si>
  <si>
    <t>KOPELcCB-O</t>
  </si>
  <si>
    <t>PRSEA2cCB-O</t>
  </si>
  <si>
    <t>PRSEA2cBI1-O</t>
  </si>
  <si>
    <t>PRSEA2cBI2-O</t>
  </si>
  <si>
    <t>SBLGA2cCB-O</t>
  </si>
  <si>
    <t>SBLGA2cBI1-O</t>
  </si>
  <si>
    <t>SBLGA2cBI2-O</t>
  </si>
  <si>
    <t>SDKLG1cCB-O</t>
  </si>
  <si>
    <t>SDKLG1cBI1-O</t>
  </si>
  <si>
    <t>SDKLG1cBI2-O</t>
  </si>
  <si>
    <t>TELE1cCB-O</t>
  </si>
  <si>
    <t>TELE1cBI1-O</t>
  </si>
  <si>
    <t>TELE1cBI2-O</t>
  </si>
  <si>
    <t>PRSEA1cCB-O</t>
  </si>
  <si>
    <t>PRSEA1cBI1-O</t>
  </si>
  <si>
    <t>PRSEA1cBI2-O</t>
  </si>
  <si>
    <t>SBLGA1cCB-O</t>
  </si>
  <si>
    <t>SBLGA1cBI1-O</t>
  </si>
  <si>
    <t>SBLGA1cBI2-O</t>
  </si>
  <si>
    <t>TRAFO1cCB-O</t>
  </si>
  <si>
    <t>TRAFO1cBI1-O</t>
  </si>
  <si>
    <t>TRAFO1cBI2-O</t>
  </si>
  <si>
    <t>TRAFO2cCB-O</t>
  </si>
  <si>
    <t>TRAFO2cBI1-O</t>
  </si>
  <si>
    <t>TRAFO2cBI2-O</t>
  </si>
  <si>
    <t>KOPELcCB-C</t>
  </si>
  <si>
    <t>PRSEA2cCB-C</t>
  </si>
  <si>
    <t>PRSEA2cBI1-C</t>
  </si>
  <si>
    <t>PRSEA2cBI2-C</t>
  </si>
  <si>
    <t>SBLGA2cCB-C</t>
  </si>
  <si>
    <t>SBLGA2cBI1-C</t>
  </si>
  <si>
    <t>SBLGA2cBI2-C</t>
  </si>
  <si>
    <t>SDKLG1cCB-C</t>
  </si>
  <si>
    <t>SDKLG1cBI1-C</t>
  </si>
  <si>
    <t>SDKLG1cBI2-C</t>
  </si>
  <si>
    <t>TELE1cCB-C</t>
  </si>
  <si>
    <t>TELE1cBI1-C</t>
  </si>
  <si>
    <t>TELE1cBI2-C</t>
  </si>
  <si>
    <t>PRSEA1cCB-C</t>
  </si>
  <si>
    <t>PRSEA1cBI1-C</t>
  </si>
  <si>
    <t>PRSEA1cBI2-C</t>
  </si>
  <si>
    <t>SBLGA1cCB-C</t>
  </si>
  <si>
    <t>SBLGA1cBI1-C</t>
  </si>
  <si>
    <t>SBLGA1cBI2-C</t>
  </si>
  <si>
    <t>TRAFO1cCB-C</t>
  </si>
  <si>
    <t>TRAFO1cBI1-C</t>
  </si>
  <si>
    <t>TRAFO1cBI2-C</t>
  </si>
  <si>
    <t>TRAFO2cCB-C</t>
  </si>
  <si>
    <t>TRAFO2cBI1-C</t>
  </si>
  <si>
    <t>TRAFO2cBI2-C</t>
  </si>
  <si>
    <t>TRAFO1cTCC-A</t>
  </si>
  <si>
    <t>TRAFO2cTCC-A</t>
  </si>
  <si>
    <t>TRAFO1cTCC-M</t>
  </si>
  <si>
    <t>TRAFO2cTCC-M</t>
  </si>
  <si>
    <t>KOPELdCB-O</t>
  </si>
  <si>
    <t>KOPELdBI1-O</t>
  </si>
  <si>
    <t>KOPELdBI2-O</t>
  </si>
  <si>
    <t>PRSEA2dCB-O</t>
  </si>
  <si>
    <t>PRSEA2dBI1-O</t>
  </si>
  <si>
    <t>PRSEA2dBI2-O</t>
  </si>
  <si>
    <t>PRSEA2dLI-O</t>
  </si>
  <si>
    <t>PRSEA2dES-O</t>
  </si>
  <si>
    <t>SBLGA2dCB-O</t>
  </si>
  <si>
    <t>SBLGA2dBI1-O</t>
  </si>
  <si>
    <t>SBLGA2dBI2-O</t>
  </si>
  <si>
    <t>SBLGA2dLI-O</t>
  </si>
  <si>
    <t>SBLGA2dES-O</t>
  </si>
  <si>
    <t>SDKLG1dCB-O</t>
  </si>
  <si>
    <t>SDKLG1dBI1-O</t>
  </si>
  <si>
    <t>SDKLG1dBI2-O</t>
  </si>
  <si>
    <t>SDKLG1dLI-O</t>
  </si>
  <si>
    <t>SDKLG1dES-O</t>
  </si>
  <si>
    <t>TELE1dCB-O</t>
  </si>
  <si>
    <t>TELE1dBI1-O</t>
  </si>
  <si>
    <t>TELE1dBI2-O</t>
  </si>
  <si>
    <t>TELE1dLI-O</t>
  </si>
  <si>
    <t>TELE1dES-O</t>
  </si>
  <si>
    <t>PRSEA1dCB-O</t>
  </si>
  <si>
    <t>PRSEA1dBI1-O</t>
  </si>
  <si>
    <t>PRSEA1dBI2-O</t>
  </si>
  <si>
    <t>PRSEA1dLI-O</t>
  </si>
  <si>
    <t>PRSEA1dES-O</t>
  </si>
  <si>
    <t>SBLGA1dCB-O</t>
  </si>
  <si>
    <t>SBLGA1dBI1-O</t>
  </si>
  <si>
    <t>SBLGA1dBI2-O</t>
  </si>
  <si>
    <t>SBLGA1dLI-O</t>
  </si>
  <si>
    <t>SBLGA1dES-O</t>
  </si>
  <si>
    <t>TRAFO1dCB-O</t>
  </si>
  <si>
    <t>TRAFO1dBI1-O</t>
  </si>
  <si>
    <t>TRAFO1dBI2-O</t>
  </si>
  <si>
    <t>TRAFO2dCB-O</t>
  </si>
  <si>
    <t>TRAFO2dBI1-O</t>
  </si>
  <si>
    <t>TRAFO2dBI2-O</t>
  </si>
  <si>
    <t>KOPELdCB-C</t>
  </si>
  <si>
    <t>KOPELdBI1-C</t>
  </si>
  <si>
    <t>KOPELdBI2-C</t>
  </si>
  <si>
    <t>PRSEA2dCB-C</t>
  </si>
  <si>
    <t>PRSEA2dBI1-C</t>
  </si>
  <si>
    <t>PRSEA2dBI2-C</t>
  </si>
  <si>
    <t>PRSEA2dLI-C</t>
  </si>
  <si>
    <t>PRSEA2dES-C</t>
  </si>
  <si>
    <t>SBLGA2dCB-C</t>
  </si>
  <si>
    <t>SBLGA2dBI1-C</t>
  </si>
  <si>
    <t>SBLGA2dBI2-C</t>
  </si>
  <si>
    <t>SBLGA2dLI-C</t>
  </si>
  <si>
    <t>SBLGA2dES-C</t>
  </si>
  <si>
    <t>SDKLG1dCB-C</t>
  </si>
  <si>
    <t>SDKLG1dBI1-C</t>
  </si>
  <si>
    <t>SDKLG1dBI2-C</t>
  </si>
  <si>
    <t>SDKLG1dLI-C</t>
  </si>
  <si>
    <t>SDKLG1dES-C</t>
  </si>
  <si>
    <t>TELE1dCB-C</t>
  </si>
  <si>
    <t>TELE1dBI1-C</t>
  </si>
  <si>
    <t>TELE1dBI2-C</t>
  </si>
  <si>
    <t>TELE1dLI-C</t>
  </si>
  <si>
    <t>TELE1dES-C</t>
  </si>
  <si>
    <t>PRSEA1dCB-C</t>
  </si>
  <si>
    <t>PRSEA1dBI1-C</t>
  </si>
  <si>
    <t>PRSEA1dBI2-C</t>
  </si>
  <si>
    <t>PRSEA1dLI-C</t>
  </si>
  <si>
    <t>PRSEA1dES-C</t>
  </si>
  <si>
    <t>SBLGA1dCB-C</t>
  </si>
  <si>
    <t>SBLGA1dBI1-C</t>
  </si>
  <si>
    <t>SBLGA1dBI2-C</t>
  </si>
  <si>
    <t>SBLGA1dLI-C</t>
  </si>
  <si>
    <t>SBLGA1dES-C</t>
  </si>
  <si>
    <t>TRAFO1dCB-C</t>
  </si>
  <si>
    <t>TRAFO1dBI1-C</t>
  </si>
  <si>
    <t>TRAFO1dBI2-C</t>
  </si>
  <si>
    <t>TRAFO2dCB-C</t>
  </si>
  <si>
    <t>TRAFO2dBI1-C</t>
  </si>
  <si>
    <t>TRAFO2dBI2-C</t>
  </si>
  <si>
    <t>TRAFO1dTCC-A</t>
  </si>
  <si>
    <t>TRAFO2dTCC-A</t>
  </si>
  <si>
    <t>TRAFO1dTCC-M</t>
  </si>
  <si>
    <t>TRAFO2dTCC-M</t>
  </si>
  <si>
    <t>COMMONdCD</t>
  </si>
  <si>
    <t>COMMONdRTU</t>
  </si>
  <si>
    <t>COMMONdCOM</t>
  </si>
  <si>
    <t>COMMONdSUF</t>
  </si>
  <si>
    <t>COMMONdSNF</t>
  </si>
  <si>
    <t>BSBAR1dP3</t>
  </si>
  <si>
    <t>BSBAR1dVS</t>
  </si>
  <si>
    <t>BSBAR2dP3</t>
  </si>
  <si>
    <t>BSBAR2dVS</t>
  </si>
  <si>
    <t>KOPELdLRC</t>
  </si>
  <si>
    <t>KOPELdBF</t>
  </si>
  <si>
    <t>KOPELdBRF</t>
  </si>
  <si>
    <t>KOPELdP2</t>
  </si>
  <si>
    <t>KOPELdCSP</t>
  </si>
  <si>
    <t>PRSEA2dLRC</t>
  </si>
  <si>
    <t>PRSEA2dBF</t>
  </si>
  <si>
    <t>PRSEA2dBRF</t>
  </si>
  <si>
    <t>PRSEA2dP1</t>
  </si>
  <si>
    <t>PRSEA2dAR</t>
  </si>
  <si>
    <t>PRSEA2dP2</t>
  </si>
  <si>
    <t>PRSEA2dTTT</t>
  </si>
  <si>
    <t>PRSEA2dTTR</t>
  </si>
  <si>
    <t>PRSEA2dCSP</t>
  </si>
  <si>
    <t>SBLGA2dLRC</t>
  </si>
  <si>
    <t>SBLGA2dBF</t>
  </si>
  <si>
    <t>SBLGA2dBRF</t>
  </si>
  <si>
    <t>SBLGA2dP1</t>
  </si>
  <si>
    <t>SBLGA2dAR</t>
  </si>
  <si>
    <t>SBLGA2dP2</t>
  </si>
  <si>
    <t>SBLGA2dTTT</t>
  </si>
  <si>
    <t>SBLGA2dTTR</t>
  </si>
  <si>
    <t>SBLGA2dCSP</t>
  </si>
  <si>
    <t>SDKLG1dLRC</t>
  </si>
  <si>
    <t>SDKLG1dBF</t>
  </si>
  <si>
    <t>SDKLG1dBRF</t>
  </si>
  <si>
    <t>SDKLG1dP1</t>
  </si>
  <si>
    <t>SDKLG1dAR</t>
  </si>
  <si>
    <t>SDKLG1dP2</t>
  </si>
  <si>
    <t>SDKLG1dTTT</t>
  </si>
  <si>
    <t>SDKLG1dTTR</t>
  </si>
  <si>
    <t>SDKLG1dCSP</t>
  </si>
  <si>
    <t>TELE1dLRC</t>
  </si>
  <si>
    <t>TELE1dBF</t>
  </si>
  <si>
    <t>TELE1dBRF</t>
  </si>
  <si>
    <t>TELE1dP1</t>
  </si>
  <si>
    <t>TELE1dAR</t>
  </si>
  <si>
    <t>TELE1dP2</t>
  </si>
  <si>
    <t>TELE1dTTT</t>
  </si>
  <si>
    <t>TELE1dTTR</t>
  </si>
  <si>
    <t>TELE1dCSP</t>
  </si>
  <si>
    <t>PRSEA1dLRC</t>
  </si>
  <si>
    <t>PRSEA1dLR1</t>
  </si>
  <si>
    <t>PRSEA1dLR2</t>
  </si>
  <si>
    <t>PRSEA1dBF</t>
  </si>
  <si>
    <t>PRSEA1dBRF</t>
  </si>
  <si>
    <t>PRSEA1dP1</t>
  </si>
  <si>
    <t>PRSEA1dAR</t>
  </si>
  <si>
    <t>PRSEA1dP2</t>
  </si>
  <si>
    <t>PRSEA1dTTT</t>
  </si>
  <si>
    <t>PRSEA1dTTR</t>
  </si>
  <si>
    <t>PRSEA1dCSP</t>
  </si>
  <si>
    <t>SBLGA1dLRC</t>
  </si>
  <si>
    <t>SBLGA1dLR1</t>
  </si>
  <si>
    <t>SBLGA1dLR2</t>
  </si>
  <si>
    <t>SBLGA1dBF</t>
  </si>
  <si>
    <t>SBLGA1dBRF</t>
  </si>
  <si>
    <t>SBLGA1dP1</t>
  </si>
  <si>
    <t>SBLGA1dAR</t>
  </si>
  <si>
    <t>SBLGA1dP2</t>
  </si>
  <si>
    <t>SBLGA1dTTT</t>
  </si>
  <si>
    <t>SBLGA1dTTR</t>
  </si>
  <si>
    <t>SBLGA1dCSP</t>
  </si>
  <si>
    <t>TRAFO1dLRC</t>
  </si>
  <si>
    <t>TRAFO1dLR1</t>
  </si>
  <si>
    <t>TRAFO1dLR2</t>
  </si>
  <si>
    <t>TRAFO1dLRT</t>
  </si>
  <si>
    <t>TRAFO1dBF</t>
  </si>
  <si>
    <t>TRAFO1dBRF</t>
  </si>
  <si>
    <t>TRAFO1dTRA</t>
  </si>
  <si>
    <t>TRAFO1dTRT</t>
  </si>
  <si>
    <t>TRAFO1dTCT</t>
  </si>
  <si>
    <t>TRAFO1dTCA</t>
  </si>
  <si>
    <t>TRAFO1dTCH</t>
  </si>
  <si>
    <t>TRAFO1dTCL</t>
  </si>
  <si>
    <t>TRAFO1dTEA</t>
  </si>
  <si>
    <t>TRAFO1dTET</t>
  </si>
  <si>
    <t>TRAFO2dLRC</t>
  </si>
  <si>
    <t>TRAFO2dLRT</t>
  </si>
  <si>
    <t>TRAFO2dBF</t>
  </si>
  <si>
    <t>TRAFO2dBRF</t>
  </si>
  <si>
    <t>TRAFO2dTRA</t>
  </si>
  <si>
    <t>TRAFO2dTRT</t>
  </si>
  <si>
    <t>TRAFO2dTCT</t>
  </si>
  <si>
    <t>TRAFO2dTCA</t>
  </si>
  <si>
    <t>TRAFO2dTCH</t>
  </si>
  <si>
    <t>TRAFO2dTCL</t>
  </si>
  <si>
    <t>TRAFO2dTEA</t>
  </si>
  <si>
    <t>TRAFO2dTET</t>
  </si>
  <si>
    <t>: PT PLN (PERSERO) PENYALURAN &amp; PUSAT PENGATUR BEBAN SUMATERA</t>
  </si>
  <si>
    <t>: 002.PJ/612/GM.P3B-Sumatera/2006</t>
  </si>
  <si>
    <t>INSTP/RTU</t>
  </si>
  <si>
    <t>Name of Substation</t>
  </si>
  <si>
    <t>10 April 2007</t>
  </si>
  <si>
    <t>: HDO  040 ( 2 cards) for RC</t>
  </si>
  <si>
    <t>: HDI050 ( 3 cards) for TS</t>
  </si>
  <si>
    <t>INCOMING TD1</t>
  </si>
  <si>
    <t>INCOMING TD2</t>
  </si>
  <si>
    <t>INCTD-1</t>
  </si>
  <si>
    <t>INCTD-2</t>
  </si>
  <si>
    <t>0/4/29</t>
  </si>
  <si>
    <t>0/4/30</t>
  </si>
  <si>
    <t>0/16/43</t>
  </si>
  <si>
    <t>0/32/99</t>
  </si>
  <si>
    <t>0/16/44</t>
  </si>
  <si>
    <t>0/32/100</t>
  </si>
  <si>
    <t>IED Meter Incoming TD 1</t>
  </si>
  <si>
    <t>IED Meter Incoming TD 2</t>
  </si>
  <si>
    <t>0/12/45</t>
  </si>
  <si>
    <t>0/12/46</t>
  </si>
  <si>
    <t>0/12/47</t>
  </si>
  <si>
    <t>0/12/48</t>
  </si>
  <si>
    <t>0/12/49</t>
  </si>
  <si>
    <t>0/12/50</t>
  </si>
  <si>
    <t>0/12/51</t>
  </si>
  <si>
    <t>0/12/52</t>
  </si>
  <si>
    <t>0/12/53</t>
  </si>
  <si>
    <t>0/12/54</t>
  </si>
  <si>
    <t>PORSEA-1</t>
  </si>
  <si>
    <t>HTP</t>
  </si>
  <si>
    <t>0/32/101</t>
  </si>
  <si>
    <t>0/32/103</t>
  </si>
  <si>
    <t>SIBOLGA-1</t>
  </si>
  <si>
    <t>SIDIKALANG (DOSA)</t>
  </si>
  <si>
    <t>0/32/105</t>
  </si>
  <si>
    <t>0/32/106</t>
  </si>
  <si>
    <t>HTP PORSEA</t>
  </si>
  <si>
    <t>HTP SIBOLGA</t>
  </si>
  <si>
    <t>HTP DOSA</t>
  </si>
  <si>
    <t>HTP TELE</t>
  </si>
</sst>
</file>

<file path=xl/styles.xml><?xml version="1.0" encoding="utf-8"?>
<styleSheet xmlns="http://schemas.openxmlformats.org/spreadsheetml/2006/main">
  <numFmts count="5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_);\(&quot;Rp&quot;#,##0\)"/>
    <numFmt numFmtId="165" formatCode="&quot;Rp&quot;#,##0_);[Red]\(&quot;Rp&quot;#,##0\)"/>
    <numFmt numFmtId="166" formatCode="&quot;Rp&quot;#,##0.00_);\(&quot;Rp&quot;#,##0.00\)"/>
    <numFmt numFmtId="167" formatCode="&quot;Rp&quot;#,##0.00_);[Red]\(&quot;Rp&quot;#,##0.00\)"/>
    <numFmt numFmtId="168" formatCode="_(&quot;Rp&quot;* #,##0_);_(&quot;Rp&quot;* \(#,##0\);_(&quot;Rp&quot;* &quot;-&quot;_);_(@_)"/>
    <numFmt numFmtId="169" formatCode="_(&quot;Rp&quot;* #,##0.00_);_(&quot;Rp&quot;* \(#,##0.00\);_(&quot;Rp&quot;* &quot;-&quot;??_);_(@_)"/>
    <numFmt numFmtId="170" formatCode="0.000000"/>
    <numFmt numFmtId="171" formatCode="_-* #,##0\ _D_M_-;\-* #,##0\ _D_M_-;_-* &quot;-&quot;\ _D_M_-;_-@_-"/>
    <numFmt numFmtId="172" formatCode="_-* #,##0.00\ _D_M_-;\-* #,##0.00\ _D_M_-;_-* &quot;-&quot;??\ _D_M_-;_-@_-"/>
    <numFmt numFmtId="173" formatCode="_-&quot;$&quot;* #,##0.00_-;\-&quot;$&quot;* #,##0.00_-;_-&quot;$&quot;* &quot;-&quot;??_-;_-@_-"/>
    <numFmt numFmtId="174" formatCode="&quot;                    &quot;@"/>
    <numFmt numFmtId="175" formatCode="#,##0;\-#,##0;&quot;-&quot;"/>
    <numFmt numFmtId="176" formatCode="00000"/>
    <numFmt numFmtId="177" formatCode="[&lt;=9999999]###\-####;\(###\)\ ###\-####"/>
    <numFmt numFmtId="178" formatCode="0.0"/>
    <numFmt numFmtId="179" formatCode="#,##0.0"/>
    <numFmt numFmtId="180" formatCode="0."/>
    <numFmt numFmtId="181" formatCode="0_)"/>
    <numFmt numFmtId="182" formatCode="&quot;SFr.&quot;\ #,##0;&quot;SFr.&quot;\ \-#,##0"/>
    <numFmt numFmtId="183" formatCode="&quot;SFr.&quot;\ #,##0;[Red]&quot;SFr.&quot;\ \-#,##0"/>
    <numFmt numFmtId="184" formatCode="&quot;SFr.&quot;\ #,##0.00;&quot;SFr.&quot;\ \-#,##0.00"/>
    <numFmt numFmtId="185" formatCode="&quot;SFr.&quot;\ #,##0.00;[Red]&quot;SFr.&quot;\ \-#,##0.00"/>
    <numFmt numFmtId="186" formatCode="_ &quot;SFr.&quot;\ * #,##0_ ;_ &quot;SFr.&quot;\ * \-#,##0_ ;_ &quot;SFr.&quot;\ * &quot;-&quot;_ ;_ @_ "/>
    <numFmt numFmtId="187" formatCode="_ * #,##0_ ;_ * \-#,##0_ ;_ * &quot;-&quot;_ ;_ @_ "/>
    <numFmt numFmtId="188" formatCode="_ &quot;SFr.&quot;\ * #,##0.00_ ;_ &quot;SFr.&quot;\ * \-#,##0.00_ ;_ &quot;SFr.&quot;\ * &quot;-&quot;??_ ;_ @_ "/>
    <numFmt numFmtId="189" formatCode="_ * #,##0.00_ ;_ * \-#,##0.00_ ;_ * &quot;-&quot;??_ ;_ @_ "/>
    <numFmt numFmtId="190" formatCode="&quot;£&quot;#,##0;\-&quot;£&quot;#,##0"/>
    <numFmt numFmtId="191" formatCode="&quot;£&quot;#,##0;[Red]\-&quot;£&quot;#,##0"/>
    <numFmt numFmtId="192" formatCode="&quot;£&quot;#,##0.00;\-&quot;£&quot;#,##0.00"/>
    <numFmt numFmtId="193" formatCode="&quot;£&quot;#,##0.00;[Red]\-&quot;£&quot;#,##0.00"/>
    <numFmt numFmtId="194" formatCode="_-&quot;£&quot;* #,##0_-;\-&quot;£&quot;* #,##0_-;_-&quot;£&quot;* &quot;-&quot;_-;_-@_-"/>
    <numFmt numFmtId="195" formatCode="_-* #,##0_-;\-* #,##0_-;_-* &quot;-&quot;_-;_-@_-"/>
    <numFmt numFmtId="196" formatCode="_-&quot;£&quot;* #,##0.00_-;\-&quot;£&quot;* #,##0.00_-;_-&quot;£&quot;* &quot;-&quot;??_-;_-@_-"/>
    <numFmt numFmtId="197" formatCode="_-* #,##0.00_-;\-* #,##0.00_-;_-* &quot;-&quot;??_-;_-@_-"/>
    <numFmt numFmtId="198" formatCode="_(* #,##0_);_(* \(#,##0\);_(* &quot;-&quot;??_);_(@_)"/>
    <numFmt numFmtId="199" formatCode="0.000"/>
    <numFmt numFmtId="200" formatCode="mm/dd/yy"/>
    <numFmt numFmtId="201" formatCode="&quot;Rp&quot;#,##0"/>
    <numFmt numFmtId="202" formatCode="m/d"/>
    <numFmt numFmtId="203" formatCode="_(* #,##0.0_);_(* \(#,##0.0\);_(* &quot;-&quot;??_);_(@_)"/>
    <numFmt numFmtId="204" formatCode="_(* #,##0.0_);_(* \(#,##0.0\);_(* &quot;-&quot;?_);_(@_)"/>
    <numFmt numFmtId="205" formatCode="_(* #,##0.000_);_(* \(#,##0.000\);_(* &quot;-&quot;??_);_(@_)"/>
    <numFmt numFmtId="206" formatCode="_(* #,##0.0000_);_(* \(#,##0.0000\);_(* &quot;-&quot;??_);_(@_)"/>
    <numFmt numFmtId="207" formatCode="_(* #,##0.00000_);_(* \(#,##0.00000\);_(* &quot;-&quot;??_);_(@_)"/>
  </numFmts>
  <fonts count="53">
    <font>
      <sz val="10"/>
      <name val="Arial"/>
      <family val="0"/>
    </font>
    <font>
      <u val="single"/>
      <sz val="10"/>
      <color indexed="36"/>
      <name val="Arial"/>
      <family val="2"/>
    </font>
    <font>
      <u val="single"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10"/>
      <name val="Helv"/>
      <family val="2"/>
    </font>
    <font>
      <sz val="10"/>
      <color indexed="8"/>
      <name val="Arial"/>
      <family val="2"/>
    </font>
    <font>
      <b/>
      <i/>
      <sz val="14"/>
      <name val="Arial"/>
      <family val="2"/>
    </font>
    <font>
      <b/>
      <i/>
      <u val="single"/>
      <sz val="14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u val="doubleAccounting"/>
      <sz val="10"/>
      <name val="Arial"/>
      <family val="2"/>
    </font>
    <font>
      <sz val="12"/>
      <name val="新細明體"/>
      <family val="1"/>
    </font>
    <font>
      <sz val="8"/>
      <name val="Courier New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 style="medium">
        <color auto="1"/>
      </top>
      <bottom style="medium">
        <color auto="1"/>
      </bottom>
    </border>
    <border>
      <left>
        <color indexed="0"/>
      </left>
      <right>
        <color indexed="0"/>
      </right>
      <top style="thin">
        <color auto="1"/>
      </top>
      <bottom style="thin">
        <color auto="1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medium">
        <color auto="1"/>
      </left>
      <right>
        <color indexed="0"/>
      </right>
      <top style="medium">
        <color auto="1"/>
      </top>
      <bottom style="medium">
        <color auto="1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medium">
        <color auto="1"/>
      </left>
      <right>
        <color indexed="0"/>
      </right>
      <top style="medium">
        <color auto="1"/>
      </top>
      <bottom>
        <color indexed="0"/>
      </bottom>
    </border>
    <border>
      <left>
        <color indexed="0"/>
      </left>
      <right>
        <color indexed="0"/>
      </right>
      <top style="medium">
        <color auto="1"/>
      </top>
      <bottom>
        <color indexed="0"/>
      </bottom>
    </border>
    <border>
      <left>
        <color indexed="0"/>
      </left>
      <right style="medium">
        <color auto="1"/>
      </right>
      <top style="medium">
        <color auto="1"/>
      </top>
      <bottom>
        <color indexed="0"/>
      </bottom>
    </border>
    <border>
      <left style="medium">
        <color auto="1"/>
      </left>
      <right>
        <color indexed="0"/>
      </right>
      <top>
        <color indexed="0"/>
      </top>
      <bottom>
        <color indexed="0"/>
      </bottom>
    </border>
    <border>
      <left>
        <color indexed="0"/>
      </left>
      <right style="medium">
        <color auto="1"/>
      </right>
      <top>
        <color indexed="0"/>
      </top>
      <bottom>
        <color indexed="0"/>
      </bottom>
    </border>
    <border>
      <left style="medium">
        <color auto="1"/>
      </left>
      <right>
        <color indexed="0"/>
      </right>
      <top>
        <color indexed="0"/>
      </top>
      <bottom style="medium">
        <color auto="1"/>
      </bottom>
    </border>
    <border>
      <left>
        <color indexed="0"/>
      </left>
      <right>
        <color indexed="0"/>
      </right>
      <top>
        <color indexed="0"/>
      </top>
      <bottom style="medium">
        <color auto="1"/>
      </bottom>
    </border>
    <border>
      <left>
        <color indexed="0"/>
      </left>
      <right style="medium">
        <color auto="1"/>
      </right>
      <top>
        <color indexed="0"/>
      </top>
      <bottom style="medium">
        <color auto="1"/>
      </bottom>
    </border>
    <border>
      <left style="thin">
        <color auto="1"/>
      </left>
      <right>
        <color indexed="0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>
        <color indexed="0"/>
      </bottom>
    </border>
    <border>
      <left style="medium">
        <color auto="1"/>
      </left>
      <right style="thin">
        <color auto="1"/>
      </right>
      <top>
        <color indexed="0"/>
      </top>
      <bottom style="medium">
        <color auto="1"/>
      </bottom>
    </border>
    <border>
      <left style="thin">
        <color auto="1"/>
      </left>
      <right style="medium">
        <color auto="1"/>
      </right>
      <top>
        <color indexed="0"/>
      </top>
      <bottom style="medium">
        <color auto="1"/>
      </bottom>
    </border>
    <border>
      <left style="thin">
        <color auto="1"/>
      </left>
      <right style="thin">
        <color auto="1"/>
      </right>
      <top>
        <color indexed="0"/>
      </top>
      <bottom>
        <color indexed="0"/>
      </bottom>
    </border>
    <border>
      <left>
        <color indexed="0"/>
      </left>
      <right style="thin">
        <color auto="1"/>
      </right>
      <top>
        <color indexed="0"/>
      </top>
      <bottom>
        <color indexed="0"/>
      </bottom>
    </border>
    <border>
      <left style="thin">
        <color auto="1"/>
      </left>
      <right style="medium">
        <color auto="1"/>
      </right>
      <top>
        <color indexed="0"/>
      </top>
      <bottom>
        <color indexed="0"/>
      </bottom>
    </border>
    <border>
      <left>
        <color indexed="0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>
        <color indexed="0"/>
      </top>
      <bottom style="medium">
        <color auto="1"/>
      </bottom>
    </border>
    <border>
      <left style="medium">
        <color auto="1"/>
      </left>
      <right>
        <color indexed="0"/>
      </right>
      <top style="hair">
        <color auto="1"/>
      </top>
      <bottom style="hair">
        <color auto="1"/>
      </bottom>
    </border>
    <border>
      <left>
        <color indexed="0"/>
      </left>
      <right>
        <color indexed="0"/>
      </right>
      <top style="medium">
        <color auto="1"/>
      </top>
      <bottom style="thin">
        <color auto="1"/>
      </bottom>
    </border>
    <border>
      <left>
        <color indexed="0"/>
      </left>
      <right style="thin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>
        <color indexed="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>
        <color indexed="0"/>
      </top>
      <bottom style="hair">
        <color auto="1"/>
      </bottom>
    </border>
    <border>
      <left style="medium">
        <color auto="1"/>
      </left>
      <right>
        <color indexed="0"/>
      </right>
      <top>
        <color indexed="0"/>
      </top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</border>
    <border>
      <left>
        <color indexed="0"/>
      </left>
      <right style="thin">
        <color auto="1"/>
      </right>
      <top>
        <color indexed="0"/>
      </top>
      <bottom style="hair">
        <color auto="1"/>
      </bottom>
    </border>
    <border>
      <left style="thin">
        <color auto="1"/>
      </left>
      <right style="medium">
        <color auto="1"/>
      </right>
      <top>
        <color indexed="0"/>
      </top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>
        <color indexed="0"/>
      </left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>
        <color indexed="0"/>
      </bottom>
    </border>
    <border>
      <left>
        <color indexed="0"/>
      </left>
      <right style="thin">
        <color auto="1"/>
      </right>
      <top style="hair">
        <color auto="1"/>
      </top>
      <bottom>
        <color indexed="0"/>
      </bottom>
    </border>
    <border>
      <left>
        <color indexed="0"/>
      </left>
      <right style="medium">
        <color auto="1"/>
      </right>
      <top style="hair">
        <color auto="1"/>
      </top>
      <bottom>
        <color indexed="0"/>
      </bottom>
    </border>
    <border>
      <left style="medium">
        <color auto="1"/>
      </left>
      <right>
        <color indexed="0"/>
      </right>
      <top style="thin">
        <color auto="1"/>
      </top>
      <bottom style="thin">
        <color auto="1"/>
      </bottom>
    </border>
    <border>
      <left>
        <color indexed="0"/>
      </left>
      <right style="thin">
        <color auto="1"/>
      </right>
      <top style="thin">
        <color auto="1"/>
      </top>
      <bottom style="thin">
        <color auto="1"/>
      </bottom>
    </border>
    <border>
      <left>
        <color indexed="0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>
        <color indexed="0"/>
      </left>
      <right style="thin">
        <color auto="1"/>
      </right>
      <top style="thin">
        <color auto="1"/>
      </top>
      <bottom style="hair">
        <color auto="1"/>
      </bottom>
    </border>
    <border>
      <left>
        <color indexed="0"/>
      </left>
      <right style="medium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</border>
    <border>
      <left>
        <color indexed="0"/>
      </left>
      <right style="thin">
        <color auto="1"/>
      </right>
      <top style="hair">
        <color auto="1"/>
      </top>
      <bottom style="thin">
        <color auto="1"/>
      </bottom>
    </border>
    <border>
      <left>
        <color indexed="0"/>
      </left>
      <right style="medium">
        <color auto="1"/>
      </right>
      <top style="hair">
        <color auto="1"/>
      </top>
      <bottom style="thin">
        <color auto="1"/>
      </bottom>
    </border>
    <border>
      <left>
        <color indexed="0"/>
      </left>
      <right style="medium">
        <color auto="1"/>
      </right>
      <top>
        <color indexed="0"/>
      </top>
      <bottom style="hair">
        <color auto="1"/>
      </bottom>
    </border>
    <border>
      <left style="thin">
        <color auto="1"/>
      </left>
      <right>
        <color indexed="0"/>
      </right>
      <top style="thin">
        <color auto="1"/>
      </top>
      <bottom style="thin">
        <color auto="1"/>
      </bottom>
    </border>
    <border>
      <left style="thin">
        <color auto="1"/>
      </left>
      <right>
        <color indexed="0"/>
      </right>
      <top style="thin">
        <color auto="1"/>
      </top>
      <bottom style="hair">
        <color auto="1"/>
      </bottom>
    </border>
    <border>
      <left>
        <color indexed="0"/>
      </left>
      <right>
        <color indexed="0"/>
      </right>
      <top style="thin">
        <color auto="1"/>
      </top>
      <bottom style="hair">
        <color auto="1"/>
      </bottom>
    </border>
    <border>
      <left style="thin">
        <color auto="1"/>
      </left>
      <right>
        <color indexed="0"/>
      </right>
      <top style="hair">
        <color auto="1"/>
      </top>
      <bottom style="hair">
        <color auto="1"/>
      </bottom>
    </border>
    <border>
      <left>
        <color indexed="0"/>
      </left>
      <right>
        <color indexed="0"/>
      </right>
      <top style="hair">
        <color auto="1"/>
      </top>
      <bottom style="hair">
        <color auto="1"/>
      </bottom>
    </border>
    <border>
      <left style="thin">
        <color auto="1"/>
      </left>
      <right>
        <color indexed="0"/>
      </right>
      <top>
        <color indexed="0"/>
      </top>
      <bottom style="thin">
        <color auto="1"/>
      </bottom>
    </border>
    <border>
      <left>
        <color indexed="0"/>
      </left>
      <right>
        <color indexed="0"/>
      </right>
      <top>
        <color indexed="0"/>
      </top>
      <bottom style="thin">
        <color auto="1"/>
      </bottom>
    </border>
    <border>
      <left>
        <color indexed="0"/>
      </left>
      <right style="thin">
        <color auto="1"/>
      </right>
      <top>
        <color indexed="0"/>
      </top>
      <bottom style="thin">
        <color auto="1"/>
      </bottom>
    </border>
    <border>
      <left style="thin">
        <color auto="1"/>
      </left>
      <right>
        <color indexed="0"/>
      </right>
      <top>
        <color indexed="0"/>
      </top>
      <bottom>
        <color indexed="0"/>
      </bottom>
    </border>
    <border>
      <left style="thin">
        <color auto="1"/>
      </left>
      <right>
        <color indexed="0"/>
      </right>
      <top>
        <color indexed="0"/>
      </top>
      <bottom style="medium">
        <color auto="1"/>
      </bottom>
    </border>
    <border>
      <left style="thin">
        <color auto="1"/>
      </left>
      <right>
        <color indexed="0"/>
      </right>
      <top>
        <color indexed="0"/>
      </top>
      <bottom style="hair">
        <color auto="1"/>
      </bottom>
    </border>
    <border>
      <left>
        <color indexed="0"/>
      </left>
      <right>
        <color indexed="0"/>
      </right>
      <top>
        <color indexed="0"/>
      </top>
      <bottom style="hair">
        <color auto="1"/>
      </bottom>
    </border>
    <border>
      <left>
        <color indexed="0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>
        <color indexed="0"/>
      </right>
      <top style="hair">
        <color auto="1"/>
      </top>
      <bottom>
        <color indexed="0"/>
      </bottom>
    </border>
    <border>
      <left style="thin">
        <color auto="1"/>
      </left>
      <right style="thin">
        <color auto="1"/>
      </right>
      <top style="thin">
        <color auto="1"/>
      </top>
      <bottom>
        <color indexed="0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>
        <color indexed="0"/>
      </bottom>
    </border>
    <border>
      <left style="medium">
        <color auto="1"/>
      </left>
      <right style="thin">
        <color auto="1"/>
      </right>
      <top>
        <color indexed="0"/>
      </top>
      <bottom>
        <color indexed="0"/>
      </bottom>
    </border>
    <border>
      <left style="medium">
        <color auto="1"/>
      </left>
      <right style="thin">
        <color auto="1"/>
      </right>
      <top>
        <color indexed="0"/>
      </top>
      <bottom style="thin">
        <color auto="1"/>
      </bottom>
    </border>
    <border>
      <left style="medium">
        <color auto="1"/>
      </left>
      <right>
        <color indexed="0"/>
      </right>
      <top style="medium">
        <color auto="1"/>
      </top>
      <bottom style="thin">
        <color auto="1"/>
      </bottom>
    </border>
    <border>
      <left style="medium">
        <color auto="1"/>
      </left>
      <right>
        <color indexed="0"/>
      </right>
      <top style="thin">
        <color auto="1"/>
      </top>
      <bottom>
        <color indexed="0"/>
      </bottom>
    </border>
    <border>
      <left style="medium">
        <color auto="1"/>
      </left>
      <right>
        <color indexed="0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>
        <color indexed="0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>
        <color indexed="0"/>
      </bottom>
    </border>
    <border>
      <left style="thin">
        <color auto="1"/>
      </left>
      <right>
        <color indexed="0"/>
      </right>
      <top style="medium">
        <color auto="1"/>
      </top>
      <bottom>
        <color indexed="0"/>
      </bottom>
    </border>
  </borders>
  <cellStyleXfs count="105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52" fillId="2" borderId="0" applyNumberFormat="0" applyBorder="0" applyAlignment="0" applyProtection="0"/>
    <xf numFmtId="0" fontId="52" fillId="3" borderId="0" applyNumberFormat="0" applyBorder="0" applyAlignment="0" applyProtection="0"/>
    <xf numFmtId="0" fontId="52" fillId="4" borderId="0" applyNumberFormat="0" applyBorder="0" applyAlignment="0" applyProtection="0"/>
    <xf numFmtId="0" fontId="52" fillId="5" borderId="0" applyNumberFormat="0" applyBorder="0" applyAlignment="0" applyProtection="0"/>
    <xf numFmtId="0" fontId="52" fillId="6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175" fontId="9" fillId="0" borderId="0" applyFill="0" applyBorder="0" applyAlignment="0">
      <protection/>
    </xf>
    <xf numFmtId="0" fontId="49" fillId="27" borderId="1" applyNumberFormat="0" applyAlignment="0" applyProtection="0"/>
    <xf numFmtId="0" fontId="48" fillId="28" borderId="2" applyNumberFormat="0" applyAlignment="0" applyProtection="0"/>
    <xf numFmtId="43" fontId="0" fillId="0" borderId="0" applyFont="0" applyFill="0" applyBorder="0" applyAlignment="0" applyProtection="0"/>
    <xf numFmtId="174" fontId="0" fillId="0" borderId="0">
      <alignment/>
      <protection/>
    </xf>
    <xf numFmtId="174" fontId="0" fillId="0" borderId="0">
      <alignment/>
      <protection/>
    </xf>
    <xf numFmtId="174" fontId="0" fillId="0" borderId="0">
      <alignment/>
      <protection/>
    </xf>
    <xf numFmtId="174" fontId="0" fillId="0" borderId="0">
      <alignment/>
      <protection/>
    </xf>
    <xf numFmtId="174" fontId="0" fillId="0" borderId="0">
      <alignment/>
      <protection/>
    </xf>
    <xf numFmtId="174" fontId="0" fillId="0" borderId="0">
      <alignment/>
      <protection/>
    </xf>
    <xf numFmtId="174" fontId="0" fillId="0" borderId="0">
      <alignment/>
      <protection/>
    </xf>
    <xf numFmtId="174" fontId="0" fillId="0" borderId="0">
      <alignment/>
      <protection/>
    </xf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171" fontId="0" fillId="0" borderId="0" applyFont="0" applyFill="0" applyBorder="0" applyAlignment="0" applyProtection="0"/>
    <xf numFmtId="172" fontId="0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6" fillId="29" borderId="0" applyNumberFormat="0" applyBorder="0" applyAlignment="0" applyProtection="0"/>
    <xf numFmtId="38" fontId="3" fillId="30" borderId="0" applyNumberFormat="0" applyBorder="0" applyAlignment="0" applyProtection="0"/>
    <xf numFmtId="0" fontId="10" fillId="0" borderId="0" applyNumberFormat="0" applyFill="0" applyAlignment="0" applyProtection="0"/>
    <xf numFmtId="0" fontId="5" fillId="0" borderId="3" applyNumberFormat="0" applyAlignment="0" applyProtection="0"/>
    <xf numFmtId="0" fontId="5" fillId="0" borderId="4">
      <alignment horizontal="left" vertical="center"/>
      <protection/>
    </xf>
    <xf numFmtId="0" fontId="45" fillId="0" borderId="5" applyNumberFormat="0" applyFill="0" applyAlignment="0" applyProtection="0"/>
    <xf numFmtId="0" fontId="44" fillId="0" borderId="6" applyNumberFormat="0" applyFill="0" applyAlignment="0" applyProtection="0"/>
    <xf numFmtId="0" fontId="43" fillId="0" borderId="7" applyNumberFormat="0" applyFill="0" applyAlignment="0" applyProtection="0"/>
    <xf numFmtId="0" fontId="43" fillId="0" borderId="0" applyNumberFormat="0" applyFill="0" applyBorder="0" applyAlignment="0" applyProtection="0"/>
    <xf numFmtId="0" fontId="0" fillId="0" borderId="0" applyFont="0">
      <alignment/>
      <protection/>
    </xf>
    <xf numFmtId="0" fontId="2" fillId="0" borderId="0" applyNumberFormat="0" applyFill="0" applyBorder="0" applyAlignment="0" applyProtection="0"/>
    <xf numFmtId="0" fontId="42" fillId="31" borderId="1" applyNumberFormat="0" applyAlignment="0" applyProtection="0"/>
    <xf numFmtId="10" fontId="3" fillId="32" borderId="8" applyNumberFormat="0" applyBorder="0" applyAlignment="0" applyProtection="0"/>
    <xf numFmtId="0" fontId="41" fillId="0" borderId="9" applyNumberFormat="0" applyFill="0" applyAlignment="0" applyProtection="0"/>
    <xf numFmtId="0" fontId="11" fillId="0" borderId="0">
      <alignment horizontal="left"/>
      <protection/>
    </xf>
    <xf numFmtId="0" fontId="40" fillId="33" borderId="0" applyNumberFormat="0" applyBorder="0" applyAlignment="0" applyProtection="0"/>
    <xf numFmtId="170" fontId="3" fillId="0" borderId="0">
      <alignment/>
      <protection/>
    </xf>
    <xf numFmtId="0" fontId="0" fillId="0" borderId="0">
      <alignment/>
      <protection/>
    </xf>
    <xf numFmtId="0" fontId="0" fillId="34" borderId="10" applyNumberFormat="0" applyFont="0" applyAlignment="0" applyProtection="0"/>
    <xf numFmtId="0" fontId="0" fillId="0" borderId="0">
      <alignment/>
      <protection/>
    </xf>
    <xf numFmtId="0" fontId="39" fillId="27" borderId="11" applyNumberFormat="0" applyAlignment="0" applyProtection="0"/>
    <xf numFmtId="9" fontId="0" fillId="0" borderId="0" applyFont="0" applyFill="0" applyBorder="0" applyAlignment="0" applyProtection="0"/>
    <xf numFmtId="10" fontId="0" fillId="0" borderId="0" applyFont="0" applyFill="0" applyBorder="0" applyAlignment="0" applyProtection="0"/>
    <xf numFmtId="0" fontId="0" fillId="0" borderId="0">
      <alignment/>
      <protection/>
    </xf>
    <xf numFmtId="0" fontId="12" fillId="35" borderId="0">
      <alignment horizontal="left" vertical="center"/>
      <protection locked="0"/>
    </xf>
    <xf numFmtId="0" fontId="13" fillId="0" borderId="12" applyNumberFormat="0" applyBorder="0" applyAlignment="0">
      <protection/>
    </xf>
    <xf numFmtId="0" fontId="14" fillId="0" borderId="0">
      <alignment vertical="center" wrapText="1"/>
      <protection locked="0"/>
    </xf>
    <xf numFmtId="0" fontId="15" fillId="0" borderId="0">
      <alignment vertical="center" wrapText="1"/>
      <protection locked="0"/>
    </xf>
    <xf numFmtId="0" fontId="0" fillId="0" borderId="0">
      <alignment/>
      <protection/>
    </xf>
    <xf numFmtId="0" fontId="8" fillId="0" borderId="0">
      <alignment/>
      <protection/>
    </xf>
    <xf numFmtId="0" fontId="38" fillId="0" borderId="0" applyNumberFormat="0" applyFill="0" applyBorder="0" applyAlignment="0" applyProtection="0"/>
    <xf numFmtId="0" fontId="37" fillId="0" borderId="13" applyNumberFormat="0" applyFill="0" applyAlignment="0" applyProtection="0"/>
    <xf numFmtId="173" fontId="16" fillId="0" borderId="0">
      <alignment/>
      <protection/>
    </xf>
    <xf numFmtId="0" fontId="0" fillId="0" borderId="0">
      <alignment/>
      <protection/>
    </xf>
    <xf numFmtId="42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0">
      <alignment/>
      <protection/>
    </xf>
  </cellStyleXfs>
  <cellXfs count="321">
    <xf numFmtId="0" fontId="0" fillId="0" borderId="0" xfId="0" applyAlignment="1">
      <alignment/>
    </xf>
    <xf numFmtId="0" fontId="3" fillId="0" borderId="0" xfId="0" applyFont="1" applyAlignment="1">
      <alignment/>
    </xf>
    <xf numFmtId="0" fontId="4" fillId="0" borderId="14" xfId="84" applyFont="1" applyBorder="1" applyAlignment="1">
      <alignment vertical="center"/>
      <protection/>
    </xf>
    <xf numFmtId="0" fontId="4" fillId="0" borderId="15" xfId="84" applyFont="1" applyBorder="1" applyAlignment="1">
      <alignment horizontal="center" vertical="center"/>
      <protection/>
    </xf>
    <xf numFmtId="0" fontId="0" fillId="0" borderId="15" xfId="84" applyFont="1" applyBorder="1" applyAlignment="1">
      <alignment vertical="center"/>
      <protection/>
    </xf>
    <xf numFmtId="0" fontId="0" fillId="0" borderId="15" xfId="84" applyBorder="1" applyAlignment="1">
      <alignment vertical="center"/>
      <protection/>
    </xf>
    <xf numFmtId="0" fontId="0" fillId="0" borderId="16" xfId="84" applyFont="1" applyBorder="1" applyAlignment="1">
      <alignment vertical="center"/>
      <protection/>
    </xf>
    <xf numFmtId="0" fontId="0" fillId="0" borderId="0" xfId="84" applyAlignment="1">
      <alignment vertical="center"/>
      <protection/>
    </xf>
    <xf numFmtId="0" fontId="4" fillId="0" borderId="17" xfId="84" applyFont="1" applyBorder="1" applyAlignment="1">
      <alignment vertical="center"/>
      <protection/>
    </xf>
    <xf numFmtId="0" fontId="4" fillId="0" borderId="0" xfId="84" applyFont="1" applyBorder="1" applyAlignment="1">
      <alignment horizontal="center" vertical="center"/>
      <protection/>
    </xf>
    <xf numFmtId="0" fontId="0" fillId="0" borderId="0" xfId="84" applyFont="1" applyBorder="1" applyAlignment="1">
      <alignment vertical="center"/>
      <protection/>
    </xf>
    <xf numFmtId="0" fontId="0" fillId="0" borderId="0" xfId="84" applyBorder="1" applyAlignment="1">
      <alignment vertical="center"/>
      <protection/>
    </xf>
    <xf numFmtId="0" fontId="4" fillId="0" borderId="0" xfId="84" applyFont="1" applyBorder="1" applyAlignment="1">
      <alignment horizontal="right" vertical="center"/>
      <protection/>
    </xf>
    <xf numFmtId="0" fontId="0" fillId="0" borderId="18" xfId="84" applyFont="1" applyBorder="1" applyAlignment="1">
      <alignment vertical="center"/>
      <protection/>
    </xf>
    <xf numFmtId="0" fontId="4" fillId="0" borderId="18" xfId="84" applyFont="1" applyBorder="1" applyAlignment="1">
      <alignment horizontal="left" vertical="center" indent="1"/>
      <protection/>
    </xf>
    <xf numFmtId="0" fontId="0" fillId="0" borderId="0" xfId="84" applyFont="1" applyBorder="1" applyAlignment="1">
      <alignment horizontal="left" vertical="center" indent="1"/>
      <protection/>
    </xf>
    <xf numFmtId="0" fontId="0" fillId="0" borderId="0" xfId="84" applyFont="1" applyBorder="1" applyAlignment="1" quotePrefix="1">
      <alignment vertical="center"/>
      <protection/>
    </xf>
    <xf numFmtId="0" fontId="4" fillId="0" borderId="19" xfId="84" applyFont="1" applyBorder="1" applyAlignment="1">
      <alignment vertical="center"/>
      <protection/>
    </xf>
    <xf numFmtId="0" fontId="4" fillId="0" borderId="20" xfId="84" applyFont="1" applyBorder="1" applyAlignment="1">
      <alignment horizontal="center" vertical="center"/>
      <protection/>
    </xf>
    <xf numFmtId="0" fontId="0" fillId="0" borderId="20" xfId="84" applyFont="1" applyBorder="1" applyAlignment="1">
      <alignment vertical="center"/>
      <protection/>
    </xf>
    <xf numFmtId="0" fontId="0" fillId="0" borderId="20" xfId="84" applyBorder="1" applyAlignment="1">
      <alignment vertical="center"/>
      <protection/>
    </xf>
    <xf numFmtId="0" fontId="4" fillId="0" borderId="21" xfId="84" applyFont="1" applyBorder="1" applyAlignment="1">
      <alignment horizontal="left" vertical="center" indent="1"/>
      <protection/>
    </xf>
    <xf numFmtId="0" fontId="0" fillId="0" borderId="0" xfId="84" applyFont="1" applyBorder="1" applyAlignment="1">
      <alignment vertical="center"/>
      <protection/>
    </xf>
    <xf numFmtId="0" fontId="6" fillId="0" borderId="22" xfId="0" applyFont="1" applyBorder="1" applyAlignment="1">
      <alignment horizontal="centerContinuous" vertical="center"/>
    </xf>
    <xf numFmtId="0" fontId="6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/>
    </xf>
    <xf numFmtId="0" fontId="3" fillId="0" borderId="26" xfId="0" applyFont="1" applyBorder="1" applyAlignment="1">
      <alignment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wrapText="1"/>
    </xf>
    <xf numFmtId="0" fontId="3" fillId="0" borderId="30" xfId="0" applyFont="1" applyBorder="1" applyAlignment="1">
      <alignment horizontal="center" vertical="top"/>
    </xf>
    <xf numFmtId="0" fontId="3" fillId="0" borderId="29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/>
    </xf>
    <xf numFmtId="0" fontId="6" fillId="0" borderId="32" xfId="0" applyFont="1" applyBorder="1" applyAlignment="1">
      <alignment horizontal="center"/>
    </xf>
    <xf numFmtId="0" fontId="6" fillId="0" borderId="20" xfId="0" applyFont="1" applyBorder="1" applyAlignment="1">
      <alignment/>
    </xf>
    <xf numFmtId="0" fontId="3" fillId="0" borderId="25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Continuous" vertical="center"/>
    </xf>
    <xf numFmtId="0" fontId="6" fillId="0" borderId="35" xfId="0" applyFont="1" applyBorder="1" applyAlignment="1">
      <alignment horizontal="centerContinuous" vertical="center"/>
    </xf>
    <xf numFmtId="0" fontId="6" fillId="0" borderId="3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Continuous"/>
    </xf>
    <xf numFmtId="0" fontId="0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8" xfId="0" applyFont="1" applyBorder="1" applyAlignment="1">
      <alignment horizontal="centerContinuous"/>
    </xf>
    <xf numFmtId="0" fontId="0" fillId="0" borderId="17" xfId="0" applyFont="1" applyBorder="1" applyAlignment="1">
      <alignment/>
    </xf>
    <xf numFmtId="0" fontId="3" fillId="0" borderId="0" xfId="0" applyFont="1" applyBorder="1" applyAlignment="1">
      <alignment horizontal="left"/>
    </xf>
    <xf numFmtId="0" fontId="6" fillId="0" borderId="37" xfId="0" applyFont="1" applyBorder="1" applyAlignment="1">
      <alignment/>
    </xf>
    <xf numFmtId="0" fontId="0" fillId="0" borderId="0" xfId="0" applyFont="1" applyBorder="1" applyAlignment="1">
      <alignment horizontal="left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/>
    </xf>
    <xf numFmtId="0" fontId="3" fillId="0" borderId="41" xfId="0" applyFont="1" applyBorder="1" applyAlignment="1">
      <alignment horizontal="center"/>
    </xf>
    <xf numFmtId="0" fontId="3" fillId="0" borderId="30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29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0" borderId="29" xfId="0" applyFont="1" applyBorder="1" applyAlignment="1">
      <alignment horizontal="center" vertical="top"/>
    </xf>
    <xf numFmtId="0" fontId="3" fillId="0" borderId="38" xfId="0" applyFont="1" applyBorder="1" applyAlignment="1">
      <alignment horizontal="center"/>
    </xf>
    <xf numFmtId="0" fontId="3" fillId="0" borderId="41" xfId="0" applyFont="1" applyBorder="1" applyAlignment="1">
      <alignment/>
    </xf>
    <xf numFmtId="0" fontId="3" fillId="0" borderId="42" xfId="0" applyFont="1" applyBorder="1" applyAlignment="1">
      <alignment horizontal="center" wrapText="1"/>
    </xf>
    <xf numFmtId="0" fontId="3" fillId="0" borderId="0" xfId="0" applyFont="1" applyFill="1" applyAlignment="1">
      <alignment/>
    </xf>
    <xf numFmtId="0" fontId="0" fillId="0" borderId="15" xfId="0" applyFont="1" applyBorder="1" applyAlignment="1">
      <alignment/>
    </xf>
    <xf numFmtId="0" fontId="0" fillId="0" borderId="15" xfId="84" applyFont="1" applyBorder="1" applyAlignment="1" quotePrefix="1">
      <alignment vertical="center"/>
      <protection/>
    </xf>
    <xf numFmtId="0" fontId="3" fillId="0" borderId="15" xfId="0" applyFont="1" applyBorder="1" applyAlignment="1">
      <alignment/>
    </xf>
    <xf numFmtId="0" fontId="4" fillId="0" borderId="15" xfId="84" applyFont="1" applyBorder="1" applyAlignment="1">
      <alignment vertical="center"/>
      <protection/>
    </xf>
    <xf numFmtId="0" fontId="4" fillId="0" borderId="15" xfId="84" applyFont="1" applyBorder="1" applyAlignment="1">
      <alignment horizontal="right" vertical="center"/>
      <protection/>
    </xf>
    <xf numFmtId="0" fontId="3" fillId="0" borderId="16" xfId="0" applyFont="1" applyBorder="1" applyAlignment="1">
      <alignment/>
    </xf>
    <xf numFmtId="0" fontId="0" fillId="0" borderId="0" xfId="0" applyFont="1" applyBorder="1" applyAlignment="1">
      <alignment/>
    </xf>
    <xf numFmtId="0" fontId="0" fillId="0" borderId="0" xfId="84" applyFont="1" applyBorder="1" applyAlignment="1" quotePrefix="1">
      <alignment vertical="center"/>
      <protection/>
    </xf>
    <xf numFmtId="0" fontId="4" fillId="0" borderId="0" xfId="84" applyFont="1" applyBorder="1" applyAlignment="1">
      <alignment vertical="center"/>
      <protection/>
    </xf>
    <xf numFmtId="0" fontId="3" fillId="0" borderId="18" xfId="0" applyFont="1" applyBorder="1" applyAlignment="1">
      <alignment/>
    </xf>
    <xf numFmtId="0" fontId="0" fillId="0" borderId="20" xfId="0" applyFont="1" applyBorder="1" applyAlignment="1">
      <alignment/>
    </xf>
    <xf numFmtId="0" fontId="0" fillId="0" borderId="20" xfId="84" applyFont="1" applyBorder="1" applyAlignment="1" quotePrefix="1">
      <alignment vertical="center"/>
      <protection/>
    </xf>
    <xf numFmtId="0" fontId="3" fillId="0" borderId="20" xfId="0" applyFont="1" applyBorder="1" applyAlignment="1">
      <alignment/>
    </xf>
    <xf numFmtId="0" fontId="4" fillId="0" borderId="20" xfId="84" applyFont="1" applyBorder="1" applyAlignment="1">
      <alignment vertical="center"/>
      <protection/>
    </xf>
    <xf numFmtId="0" fontId="4" fillId="0" borderId="20" xfId="84" applyFont="1" applyBorder="1" applyAlignment="1">
      <alignment horizontal="right" vertical="center"/>
      <protection/>
    </xf>
    <xf numFmtId="0" fontId="3" fillId="0" borderId="21" xfId="0" applyFont="1" applyBorder="1" applyAlignment="1">
      <alignment/>
    </xf>
    <xf numFmtId="0" fontId="5" fillId="0" borderId="0" xfId="0" applyFont="1" applyBorder="1" applyAlignment="1">
      <alignment/>
    </xf>
    <xf numFmtId="0" fontId="6" fillId="0" borderId="43" xfId="0" applyFont="1" applyBorder="1" applyAlignment="1">
      <alignment horizontal="centerContinuous" vertical="center"/>
    </xf>
    <xf numFmtId="0" fontId="3" fillId="0" borderId="30" xfId="0" applyFont="1" applyBorder="1" applyAlignment="1">
      <alignment/>
    </xf>
    <xf numFmtId="0" fontId="3" fillId="0" borderId="30" xfId="0" applyFont="1" applyFill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5" xfId="0" applyFont="1" applyBorder="1" applyAlignment="1">
      <alignment/>
    </xf>
    <xf numFmtId="0" fontId="3" fillId="0" borderId="46" xfId="0" applyFont="1" applyBorder="1" applyAlignment="1">
      <alignment/>
    </xf>
    <xf numFmtId="0" fontId="3" fillId="0" borderId="45" xfId="0" applyFont="1" applyFill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6" fillId="0" borderId="48" xfId="0" applyFont="1" applyBorder="1" applyAlignment="1">
      <alignment/>
    </xf>
    <xf numFmtId="0" fontId="6" fillId="0" borderId="8" xfId="0" applyFont="1" applyBorder="1" applyAlignment="1">
      <alignment/>
    </xf>
    <xf numFmtId="0" fontId="6" fillId="0" borderId="49" xfId="0" applyFont="1" applyBorder="1" applyAlignment="1">
      <alignment/>
    </xf>
    <xf numFmtId="0" fontId="6" fillId="0" borderId="8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0" xfId="0" applyFont="1" applyAlignment="1">
      <alignment/>
    </xf>
    <xf numFmtId="0" fontId="3" fillId="0" borderId="51" xfId="0" applyFont="1" applyBorder="1" applyAlignment="1">
      <alignment horizontal="center"/>
    </xf>
    <xf numFmtId="0" fontId="3" fillId="0" borderId="51" xfId="0" applyFont="1" applyBorder="1" applyAlignment="1">
      <alignment/>
    </xf>
    <xf numFmtId="0" fontId="3" fillId="0" borderId="52" xfId="0" applyFont="1" applyBorder="1" applyAlignment="1">
      <alignment/>
    </xf>
    <xf numFmtId="0" fontId="3" fillId="0" borderId="51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4" xfId="0" applyFont="1" applyBorder="1" applyAlignment="1">
      <alignment/>
    </xf>
    <xf numFmtId="0" fontId="3" fillId="0" borderId="55" xfId="0" applyFont="1" applyBorder="1" applyAlignment="1">
      <alignment/>
    </xf>
    <xf numFmtId="0" fontId="3" fillId="0" borderId="54" xfId="0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38" xfId="0" applyFont="1" applyBorder="1" applyAlignment="1">
      <alignment/>
    </xf>
    <xf numFmtId="0" fontId="3" fillId="0" borderId="38" xfId="0" applyFont="1" applyFill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6" fillId="0" borderId="48" xfId="0" applyFont="1" applyBorder="1" applyAlignment="1">
      <alignment horizontal="left" vertical="center"/>
    </xf>
    <xf numFmtId="0" fontId="6" fillId="0" borderId="8" xfId="0" applyFont="1" applyFill="1" applyBorder="1" applyAlignment="1">
      <alignment horizontal="center"/>
    </xf>
    <xf numFmtId="0" fontId="6" fillId="0" borderId="4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0" fontId="3" fillId="0" borderId="32" xfId="0" applyFont="1" applyBorder="1" applyAlignment="1">
      <alignment/>
    </xf>
    <xf numFmtId="0" fontId="3" fillId="0" borderId="32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58" xfId="0" applyFont="1" applyBorder="1" applyAlignment="1">
      <alignment/>
    </xf>
    <xf numFmtId="0" fontId="3" fillId="0" borderId="4" xfId="0" applyFont="1" applyBorder="1" applyAlignment="1">
      <alignment/>
    </xf>
    <xf numFmtId="0" fontId="3" fillId="0" borderId="49" xfId="0" applyFont="1" applyBorder="1" applyAlignment="1">
      <alignment/>
    </xf>
    <xf numFmtId="0" fontId="3" fillId="0" borderId="4" xfId="0" applyFont="1" applyFill="1" applyBorder="1" applyAlignment="1">
      <alignment/>
    </xf>
    <xf numFmtId="0" fontId="3" fillId="0" borderId="59" xfId="0" applyFont="1" applyBorder="1" applyAlignment="1">
      <alignment/>
    </xf>
    <xf numFmtId="0" fontId="3" fillId="0" borderId="60" xfId="0" applyFont="1" applyBorder="1" applyAlignment="1">
      <alignment/>
    </xf>
    <xf numFmtId="0" fontId="3" fillId="0" borderId="60" xfId="0" applyFont="1" applyFill="1" applyBorder="1" applyAlignment="1">
      <alignment/>
    </xf>
    <xf numFmtId="0" fontId="3" fillId="0" borderId="61" xfId="0" applyFont="1" applyBorder="1" applyAlignment="1">
      <alignment/>
    </xf>
    <xf numFmtId="0" fontId="3" fillId="0" borderId="62" xfId="0" applyFont="1" applyBorder="1" applyAlignment="1">
      <alignment/>
    </xf>
    <xf numFmtId="0" fontId="3" fillId="0" borderId="62" xfId="0" applyFont="1" applyFill="1" applyBorder="1" applyAlignment="1">
      <alignment/>
    </xf>
    <xf numFmtId="0" fontId="3" fillId="0" borderId="63" xfId="0" applyFont="1" applyBorder="1" applyAlignment="1">
      <alignment/>
    </xf>
    <xf numFmtId="0" fontId="3" fillId="0" borderId="64" xfId="0" applyFont="1" applyBorder="1" applyAlignment="1">
      <alignment/>
    </xf>
    <xf numFmtId="0" fontId="3" fillId="0" borderId="65" xfId="0" applyFont="1" applyBorder="1" applyAlignment="1">
      <alignment/>
    </xf>
    <xf numFmtId="0" fontId="3" fillId="0" borderId="64" xfId="0" applyFont="1" applyFill="1" applyBorder="1" applyAlignment="1">
      <alignment/>
    </xf>
    <xf numFmtId="0" fontId="3" fillId="0" borderId="63" xfId="0" applyFont="1" applyFill="1" applyBorder="1" applyAlignment="1">
      <alignment/>
    </xf>
    <xf numFmtId="0" fontId="0" fillId="0" borderId="0" xfId="84" applyAlignment="1">
      <alignment horizontal="center" vertical="center"/>
      <protection/>
    </xf>
    <xf numFmtId="0" fontId="0" fillId="0" borderId="0" xfId="84" applyFont="1" applyBorder="1" applyAlignment="1">
      <alignment horizontal="center" vertical="center"/>
      <protection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3" fillId="0" borderId="33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9" xfId="0" applyFont="1" applyFill="1" applyBorder="1" applyAlignment="1">
      <alignment vertical="top"/>
    </xf>
    <xf numFmtId="0" fontId="3" fillId="0" borderId="41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9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left"/>
    </xf>
    <xf numFmtId="0" fontId="6" fillId="0" borderId="32" xfId="0" applyFont="1" applyBorder="1" applyAlignment="1">
      <alignment/>
    </xf>
    <xf numFmtId="0" fontId="6" fillId="0" borderId="32" xfId="0" applyFont="1" applyBorder="1" applyAlignment="1">
      <alignment horizontal="center" vertical="top"/>
    </xf>
    <xf numFmtId="0" fontId="6" fillId="0" borderId="32" xfId="0" applyFont="1" applyBorder="1" applyAlignment="1">
      <alignment horizontal="center" vertical="top" wrapText="1"/>
    </xf>
    <xf numFmtId="0" fontId="3" fillId="0" borderId="66" xfId="0" applyFont="1" applyBorder="1" applyAlignment="1">
      <alignment/>
    </xf>
    <xf numFmtId="0" fontId="6" fillId="0" borderId="67" xfId="0" applyFont="1" applyBorder="1" applyAlignment="1">
      <alignment horizontal="center"/>
    </xf>
    <xf numFmtId="0" fontId="3" fillId="0" borderId="18" xfId="0" applyFont="1" applyBorder="1" applyAlignment="1">
      <alignment horizontal="center" wrapText="1"/>
    </xf>
    <xf numFmtId="0" fontId="3" fillId="0" borderId="44" xfId="0" applyFont="1" applyBorder="1" applyAlignment="1">
      <alignment horizontal="center" wrapText="1"/>
    </xf>
    <xf numFmtId="0" fontId="3" fillId="0" borderId="44" xfId="0" applyFont="1" applyBorder="1" applyAlignment="1">
      <alignment horizontal="left" vertical="top" wrapText="1"/>
    </xf>
    <xf numFmtId="0" fontId="3" fillId="0" borderId="44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wrapText="1"/>
    </xf>
    <xf numFmtId="0" fontId="3" fillId="0" borderId="61" xfId="0" applyFont="1" applyBorder="1" applyAlignment="1">
      <alignment horizontal="left"/>
    </xf>
    <xf numFmtId="0" fontId="3" fillId="0" borderId="68" xfId="0" applyFont="1" applyBorder="1" applyAlignment="1">
      <alignment/>
    </xf>
    <xf numFmtId="0" fontId="3" fillId="0" borderId="69" xfId="0" applyFont="1" applyBorder="1" applyAlignment="1">
      <alignment/>
    </xf>
    <xf numFmtId="0" fontId="3" fillId="0" borderId="69" xfId="0" applyFont="1" applyBorder="1" applyAlignment="1">
      <alignment horizontal="center"/>
    </xf>
    <xf numFmtId="0" fontId="3" fillId="0" borderId="69" xfId="0" applyFont="1" applyFill="1" applyBorder="1" applyAlignment="1">
      <alignment/>
    </xf>
    <xf numFmtId="0" fontId="3" fillId="0" borderId="62" xfId="0" applyFont="1" applyBorder="1" applyAlignment="1">
      <alignment horizontal="left"/>
    </xf>
    <xf numFmtId="0" fontId="4" fillId="0" borderId="12" xfId="0" applyFont="1" applyBorder="1" applyAlignment="1">
      <alignment/>
    </xf>
    <xf numFmtId="0" fontId="3" fillId="0" borderId="3" xfId="0" applyFont="1" applyBorder="1" applyAlignment="1">
      <alignment/>
    </xf>
    <xf numFmtId="0" fontId="4" fillId="0" borderId="3" xfId="0" applyFont="1" applyBorder="1" applyAlignment="1">
      <alignment/>
    </xf>
    <xf numFmtId="0" fontId="0" fillId="0" borderId="3" xfId="0" applyFont="1" applyBorder="1" applyAlignment="1">
      <alignment/>
    </xf>
    <xf numFmtId="0" fontId="3" fillId="0" borderId="3" xfId="0" applyFont="1" applyFill="1" applyBorder="1" applyAlignment="1">
      <alignment/>
    </xf>
    <xf numFmtId="0" fontId="3" fillId="0" borderId="70" xfId="0" applyFont="1" applyBorder="1" applyAlignment="1">
      <alignment/>
    </xf>
    <xf numFmtId="0" fontId="3" fillId="0" borderId="30" xfId="0" applyFont="1" applyFill="1" applyBorder="1" applyAlignment="1">
      <alignment horizontal="left"/>
    </xf>
    <xf numFmtId="0" fontId="3" fillId="0" borderId="4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horizontal="left" wrapText="1"/>
    </xf>
    <xf numFmtId="0" fontId="3" fillId="0" borderId="31" xfId="0" applyFont="1" applyBorder="1" applyAlignment="1">
      <alignment horizontal="left" vertical="top" wrapText="1"/>
    </xf>
    <xf numFmtId="0" fontId="3" fillId="0" borderId="42" xfId="0" applyFont="1" applyBorder="1" applyAlignment="1">
      <alignment horizontal="left" wrapText="1"/>
    </xf>
    <xf numFmtId="0" fontId="3" fillId="0" borderId="31" xfId="0" applyFont="1" applyFill="1" applyBorder="1" applyAlignment="1">
      <alignment horizontal="left" wrapText="1"/>
    </xf>
    <xf numFmtId="0" fontId="3" fillId="0" borderId="42" xfId="0" applyFont="1" applyFill="1" applyBorder="1" applyAlignment="1">
      <alignment horizontal="left" wrapText="1"/>
    </xf>
    <xf numFmtId="0" fontId="3" fillId="0" borderId="29" xfId="0" applyFont="1" applyBorder="1" applyAlignment="1">
      <alignment/>
    </xf>
    <xf numFmtId="0" fontId="3" fillId="0" borderId="29" xfId="0" applyFont="1" applyFill="1" applyBorder="1" applyAlignment="1">
      <alignment/>
    </xf>
    <xf numFmtId="0" fontId="3" fillId="0" borderId="38" xfId="0" applyFont="1" applyFill="1" applyBorder="1" applyAlignment="1">
      <alignment/>
    </xf>
    <xf numFmtId="0" fontId="3" fillId="0" borderId="30" xfId="0" applyFont="1" applyFill="1" applyBorder="1" applyAlignment="1">
      <alignment/>
    </xf>
    <xf numFmtId="0" fontId="3" fillId="0" borderId="41" xfId="0" applyFont="1" applyFill="1" applyBorder="1" applyAlignment="1">
      <alignment/>
    </xf>
    <xf numFmtId="0" fontId="3" fillId="0" borderId="41" xfId="0" applyFont="1" applyBorder="1" applyAlignment="1">
      <alignment/>
    </xf>
    <xf numFmtId="0" fontId="3" fillId="0" borderId="30" xfId="0" applyFont="1" applyBorder="1" applyAlignment="1">
      <alignment/>
    </xf>
    <xf numFmtId="0" fontId="3" fillId="0" borderId="0" xfId="0" applyFont="1" applyAlignment="1">
      <alignment/>
    </xf>
    <xf numFmtId="0" fontId="3" fillId="0" borderId="27" xfId="0" applyFont="1" applyBorder="1" applyAlignment="1">
      <alignment/>
    </xf>
    <xf numFmtId="0" fontId="6" fillId="0" borderId="37" xfId="0" applyFont="1" applyBorder="1" applyAlignment="1">
      <alignment/>
    </xf>
    <xf numFmtId="0" fontId="3" fillId="0" borderId="62" xfId="0" applyFont="1" applyBorder="1" applyAlignment="1">
      <alignment horizontal="center"/>
    </xf>
    <xf numFmtId="0" fontId="3" fillId="0" borderId="0" xfId="0" applyFont="1" applyBorder="1" applyAlignment="1">
      <alignment/>
    </xf>
    <xf numFmtId="0" fontId="3" fillId="0" borderId="62" xfId="0" applyFont="1" applyBorder="1" applyAlignment="1">
      <alignment/>
    </xf>
    <xf numFmtId="0" fontId="3" fillId="0" borderId="69" xfId="0" applyFont="1" applyBorder="1" applyAlignment="1">
      <alignment/>
    </xf>
    <xf numFmtId="0" fontId="6" fillId="0" borderId="67" xfId="0" applyFont="1" applyBorder="1" applyAlignment="1">
      <alignment/>
    </xf>
    <xf numFmtId="0" fontId="18" fillId="0" borderId="61" xfId="0" applyFont="1" applyBorder="1" applyAlignment="1">
      <alignment horizontal="left"/>
    </xf>
    <xf numFmtId="0" fontId="6" fillId="0" borderId="67" xfId="0" applyFont="1" applyBorder="1" applyAlignment="1">
      <alignment horizontal="center" vertical="top" wrapText="1"/>
    </xf>
    <xf numFmtId="0" fontId="0" fillId="0" borderId="21" xfId="0" applyFont="1" applyBorder="1" applyAlignment="1" quotePrefix="1">
      <alignment/>
    </xf>
    <xf numFmtId="0" fontId="0" fillId="0" borderId="15" xfId="84" applyFont="1" applyBorder="1" applyAlignment="1">
      <alignment vertical="center"/>
      <protection/>
    </xf>
    <xf numFmtId="0" fontId="0" fillId="0" borderId="0" xfId="84" applyFont="1" applyBorder="1" applyAlignment="1" quotePrefix="1">
      <alignment horizontal="left" vertical="center"/>
      <protection/>
    </xf>
    <xf numFmtId="0" fontId="0" fillId="0" borderId="18" xfId="84" applyFont="1" applyBorder="1" applyAlignment="1" quotePrefix="1">
      <alignment horizontal="left" vertical="center"/>
      <protection/>
    </xf>
    <xf numFmtId="0" fontId="0" fillId="0" borderId="18" xfId="84" applyFont="1" applyBorder="1" applyAlignment="1" quotePrefix="1">
      <alignment vertical="center"/>
      <protection/>
    </xf>
    <xf numFmtId="0" fontId="0" fillId="0" borderId="20" xfId="0" applyFont="1" applyBorder="1" applyAlignment="1" quotePrefix="1">
      <alignment/>
    </xf>
    <xf numFmtId="0" fontId="3" fillId="36" borderId="45" xfId="0" applyFont="1" applyFill="1" applyBorder="1" applyAlignment="1">
      <alignment horizontal="center"/>
    </xf>
    <xf numFmtId="0" fontId="6" fillId="36" borderId="8" xfId="0" applyFont="1" applyFill="1" applyBorder="1" applyAlignment="1">
      <alignment horizontal="center"/>
    </xf>
    <xf numFmtId="0" fontId="3" fillId="36" borderId="51" xfId="0" applyFont="1" applyFill="1" applyBorder="1" applyAlignment="1">
      <alignment horizontal="center"/>
    </xf>
    <xf numFmtId="0" fontId="3" fillId="36" borderId="30" xfId="0" applyFont="1" applyFill="1" applyBorder="1" applyAlignment="1">
      <alignment horizontal="center"/>
    </xf>
    <xf numFmtId="0" fontId="3" fillId="36" borderId="54" xfId="0" applyFont="1" applyFill="1" applyBorder="1" applyAlignment="1">
      <alignment horizontal="center"/>
    </xf>
    <xf numFmtId="0" fontId="3" fillId="36" borderId="38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16" borderId="45" xfId="0" applyFont="1" applyFill="1" applyBorder="1" applyAlignment="1">
      <alignment horizontal="center"/>
    </xf>
    <xf numFmtId="0" fontId="6" fillId="16" borderId="8" xfId="0" applyFont="1" applyFill="1" applyBorder="1" applyAlignment="1">
      <alignment horizontal="center"/>
    </xf>
    <xf numFmtId="0" fontId="3" fillId="16" borderId="51" xfId="0" applyFont="1" applyFill="1" applyBorder="1" applyAlignment="1">
      <alignment horizontal="center"/>
    </xf>
    <xf numFmtId="0" fontId="3" fillId="16" borderId="30" xfId="0" applyFont="1" applyFill="1" applyBorder="1" applyAlignment="1">
      <alignment horizontal="center"/>
    </xf>
    <xf numFmtId="0" fontId="3" fillId="16" borderId="54" xfId="0" applyFont="1" applyFill="1" applyBorder="1" applyAlignment="1">
      <alignment horizontal="center"/>
    </xf>
    <xf numFmtId="0" fontId="3" fillId="16" borderId="38" xfId="0" applyFont="1" applyFill="1" applyBorder="1" applyAlignment="1">
      <alignment horizontal="center"/>
    </xf>
    <xf numFmtId="0" fontId="3" fillId="16" borderId="32" xfId="0" applyFont="1" applyFill="1" applyBorder="1" applyAlignment="1">
      <alignment horizontal="center"/>
    </xf>
    <xf numFmtId="0" fontId="3" fillId="36" borderId="29" xfId="0" applyFont="1" applyFill="1" applyBorder="1" applyAlignment="1">
      <alignment/>
    </xf>
    <xf numFmtId="0" fontId="3" fillId="36" borderId="29" xfId="0" applyFont="1" applyFill="1" applyBorder="1" applyAlignment="1">
      <alignment horizontal="left"/>
    </xf>
    <xf numFmtId="0" fontId="3" fillId="36" borderId="45" xfId="0" applyFont="1" applyFill="1" applyBorder="1" applyAlignment="1">
      <alignment horizontal="center" vertical="center"/>
    </xf>
    <xf numFmtId="0" fontId="3" fillId="36" borderId="41" xfId="0" applyFont="1" applyFill="1" applyBorder="1" applyAlignment="1">
      <alignment horizontal="center"/>
    </xf>
    <xf numFmtId="0" fontId="3" fillId="36" borderId="38" xfId="0" applyFont="1" applyFill="1" applyBorder="1" applyAlignment="1">
      <alignment horizontal="center" vertical="center"/>
    </xf>
    <xf numFmtId="0" fontId="3" fillId="16" borderId="29" xfId="0" applyFont="1" applyFill="1" applyBorder="1" applyAlignment="1">
      <alignment/>
    </xf>
    <xf numFmtId="0" fontId="3" fillId="16" borderId="29" xfId="0" applyFont="1" applyFill="1" applyBorder="1" applyAlignment="1">
      <alignment horizontal="left"/>
    </xf>
    <xf numFmtId="0" fontId="3" fillId="16" borderId="45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/>
    </xf>
    <xf numFmtId="0" fontId="3" fillId="16" borderId="38" xfId="0" applyFont="1" applyFill="1" applyBorder="1" applyAlignment="1">
      <alignment horizontal="center" vertical="center"/>
    </xf>
    <xf numFmtId="0" fontId="3" fillId="16" borderId="29" xfId="0" applyFont="1" applyFill="1" applyBorder="1" applyAlignment="1">
      <alignment horizontal="center"/>
    </xf>
    <xf numFmtId="0" fontId="3" fillId="16" borderId="62" xfId="0" applyFont="1" applyFill="1" applyBorder="1" applyAlignment="1">
      <alignment horizontal="center"/>
    </xf>
    <xf numFmtId="0" fontId="3" fillId="16" borderId="31" xfId="0" applyFont="1" applyFill="1" applyBorder="1" applyAlignment="1">
      <alignment horizontal="center" wrapText="1"/>
    </xf>
    <xf numFmtId="0" fontId="3" fillId="36" borderId="29" xfId="0" applyFont="1" applyFill="1" applyBorder="1" applyAlignment="1">
      <alignment horizontal="center"/>
    </xf>
    <xf numFmtId="0" fontId="3" fillId="36" borderId="62" xfId="0" applyFont="1" applyFill="1" applyBorder="1" applyAlignment="1">
      <alignment horizontal="center"/>
    </xf>
    <xf numFmtId="0" fontId="3" fillId="36" borderId="31" xfId="0" applyFont="1" applyFill="1" applyBorder="1" applyAlignment="1">
      <alignment horizontal="center" wrapText="1"/>
    </xf>
    <xf numFmtId="0" fontId="3" fillId="36" borderId="69" xfId="0" applyFont="1" applyFill="1" applyBorder="1" applyAlignment="1">
      <alignment horizontal="center"/>
    </xf>
    <xf numFmtId="0" fontId="3" fillId="16" borderId="69" xfId="0" applyFont="1" applyFill="1" applyBorder="1" applyAlignment="1">
      <alignment horizontal="center"/>
    </xf>
    <xf numFmtId="0" fontId="3" fillId="36" borderId="61" xfId="0" applyFont="1" applyFill="1" applyBorder="1" applyAlignment="1">
      <alignment horizontal="left"/>
    </xf>
    <xf numFmtId="0" fontId="3" fillId="36" borderId="44" xfId="0" applyFont="1" applyFill="1" applyBorder="1" applyAlignment="1">
      <alignment horizontal="center" wrapText="1"/>
    </xf>
    <xf numFmtId="0" fontId="3" fillId="36" borderId="46" xfId="0" applyFont="1" applyFill="1" applyBorder="1" applyAlignment="1">
      <alignment/>
    </xf>
    <xf numFmtId="0" fontId="3" fillId="16" borderId="61" xfId="0" applyFont="1" applyFill="1" applyBorder="1" applyAlignment="1">
      <alignment horizontal="left"/>
    </xf>
    <xf numFmtId="0" fontId="3" fillId="16" borderId="44" xfId="0" applyFont="1" applyFill="1" applyBorder="1" applyAlignment="1">
      <alignment horizontal="center" wrapText="1"/>
    </xf>
    <xf numFmtId="0" fontId="3" fillId="16" borderId="46" xfId="0" applyFont="1" applyFill="1" applyBorder="1" applyAlignment="1">
      <alignment/>
    </xf>
    <xf numFmtId="0" fontId="3" fillId="0" borderId="59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/>
    </xf>
    <xf numFmtId="0" fontId="3" fillId="0" borderId="61" xfId="0" applyFont="1" applyFill="1" applyBorder="1" applyAlignment="1">
      <alignment horizontal="center"/>
    </xf>
    <xf numFmtId="0" fontId="0" fillId="0" borderId="62" xfId="0" applyBorder="1" applyAlignment="1">
      <alignment horizontal="center"/>
    </xf>
    <xf numFmtId="49" fontId="3" fillId="0" borderId="72" xfId="0" applyNumberFormat="1" applyFont="1" applyBorder="1" applyAlignment="1">
      <alignment horizontal="center" vertical="center" textRotation="255"/>
    </xf>
    <xf numFmtId="49" fontId="3" fillId="0" borderId="26" xfId="0" applyNumberFormat="1" applyFont="1" applyBorder="1" applyAlignment="1">
      <alignment horizontal="center" vertical="center" textRotation="255"/>
    </xf>
    <xf numFmtId="49" fontId="3" fillId="0" borderId="32" xfId="0" applyNumberFormat="1" applyFont="1" applyBorder="1" applyAlignment="1">
      <alignment horizontal="center" vertical="center" textRotation="255"/>
    </xf>
    <xf numFmtId="49" fontId="3" fillId="0" borderId="72" xfId="0" applyNumberFormat="1" applyFont="1" applyBorder="1" applyAlignment="1">
      <alignment horizontal="center" textRotation="255"/>
    </xf>
    <xf numFmtId="49" fontId="3" fillId="0" borderId="26" xfId="0" applyNumberFormat="1" applyFont="1" applyBorder="1" applyAlignment="1">
      <alignment horizontal="center" textRotation="255"/>
    </xf>
    <xf numFmtId="49" fontId="3" fillId="0" borderId="32" xfId="0" applyNumberFormat="1" applyFont="1" applyBorder="1" applyAlignment="1">
      <alignment horizontal="center" textRotation="255"/>
    </xf>
    <xf numFmtId="0" fontId="3" fillId="0" borderId="4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49" fontId="3" fillId="16" borderId="72" xfId="0" applyNumberFormat="1" applyFont="1" applyFill="1" applyBorder="1" applyAlignment="1">
      <alignment horizontal="center" textRotation="255"/>
    </xf>
    <xf numFmtId="49" fontId="3" fillId="16" borderId="26" xfId="0" applyNumberFormat="1" applyFont="1" applyFill="1" applyBorder="1" applyAlignment="1">
      <alignment horizontal="center" textRotation="255"/>
    </xf>
    <xf numFmtId="49" fontId="3" fillId="16" borderId="32" xfId="0" applyNumberFormat="1" applyFont="1" applyFill="1" applyBorder="1" applyAlignment="1">
      <alignment horizontal="center" textRotation="255"/>
    </xf>
    <xf numFmtId="49" fontId="3" fillId="36" borderId="72" xfId="0" applyNumberFormat="1" applyFont="1" applyFill="1" applyBorder="1" applyAlignment="1">
      <alignment horizontal="center" textRotation="255"/>
    </xf>
    <xf numFmtId="49" fontId="3" fillId="36" borderId="26" xfId="0" applyNumberFormat="1" applyFont="1" applyFill="1" applyBorder="1" applyAlignment="1">
      <alignment horizontal="center" textRotation="255"/>
    </xf>
    <xf numFmtId="49" fontId="3" fillId="36" borderId="32" xfId="0" applyNumberFormat="1" applyFont="1" applyFill="1" applyBorder="1" applyAlignment="1">
      <alignment horizontal="center" textRotation="255"/>
    </xf>
    <xf numFmtId="0" fontId="3" fillId="0" borderId="60" xfId="0" applyFont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72" xfId="0" applyFont="1" applyBorder="1" applyAlignment="1">
      <alignment vertical="center"/>
    </xf>
    <xf numFmtId="0" fontId="3" fillId="0" borderId="73" xfId="0" applyFont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78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80" xfId="0" applyFont="1" applyBorder="1" applyAlignment="1">
      <alignment horizontal="center" vertical="center" wrapText="1"/>
    </xf>
    <xf numFmtId="0" fontId="3" fillId="0" borderId="81" xfId="0" applyFont="1" applyBorder="1" applyAlignment="1">
      <alignment vertical="center" wrapText="1"/>
    </xf>
    <xf numFmtId="0" fontId="3" fillId="0" borderId="82" xfId="0" applyFont="1" applyBorder="1" applyAlignment="1">
      <alignment vertical="center" wrapText="1"/>
    </xf>
    <xf numFmtId="0" fontId="3" fillId="0" borderId="83" xfId="0" applyFont="1" applyBorder="1" applyAlignment="1">
      <alignment vertical="center" wrapText="1"/>
    </xf>
    <xf numFmtId="0" fontId="3" fillId="36" borderId="84" xfId="0" applyFont="1" applyFill="1" applyBorder="1" applyAlignment="1">
      <alignment horizontal="center" vertical="center"/>
    </xf>
    <xf numFmtId="0" fontId="3" fillId="36" borderId="26" xfId="0" applyFont="1" applyFill="1" applyBorder="1" applyAlignment="1">
      <alignment horizontal="center" vertical="center"/>
    </xf>
    <xf numFmtId="0" fontId="3" fillId="36" borderId="38" xfId="0" applyFont="1" applyFill="1" applyBorder="1" applyAlignment="1">
      <alignment horizontal="center" vertical="center"/>
    </xf>
    <xf numFmtId="0" fontId="3" fillId="16" borderId="84" xfId="0" applyFont="1" applyFill="1" applyBorder="1" applyAlignment="1">
      <alignment horizontal="center" vertical="center"/>
    </xf>
    <xf numFmtId="0" fontId="3" fillId="16" borderId="26" xfId="0" applyFont="1" applyFill="1" applyBorder="1" applyAlignment="1">
      <alignment horizontal="center" vertical="center"/>
    </xf>
    <xf numFmtId="0" fontId="3" fillId="16" borderId="3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top" wrapText="1"/>
    </xf>
    <xf numFmtId="0" fontId="6" fillId="0" borderId="35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center" vertical="top" wrapText="1"/>
    </xf>
    <xf numFmtId="0" fontId="6" fillId="0" borderId="84" xfId="0" applyFont="1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6" fillId="0" borderId="84" xfId="0" applyFont="1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6" fillId="0" borderId="85" xfId="0" applyFont="1" applyBorder="1" applyAlignment="1">
      <alignment horizontal="center" vertical="top" wrapText="1"/>
    </xf>
    <xf numFmtId="0" fontId="0" fillId="0" borderId="16" xfId="0" applyBorder="1" applyAlignment="1">
      <alignment wrapText="1"/>
    </xf>
    <xf numFmtId="0" fontId="0" fillId="0" borderId="67" xfId="0" applyBorder="1" applyAlignment="1">
      <alignment horizontal="center" vertical="top" wrapText="1"/>
    </xf>
    <xf numFmtId="0" fontId="0" fillId="0" borderId="21" xfId="0" applyBorder="1" applyAlignment="1">
      <alignment wrapText="1"/>
    </xf>
    <xf numFmtId="0" fontId="3" fillId="37" borderId="39" xfId="0" applyFont="1" applyFill="1" applyBorder="1" applyAlignment="1">
      <alignment horizontal="center" vertical="center"/>
    </xf>
    <xf numFmtId="0" fontId="3" fillId="37" borderId="30" xfId="0" applyFont="1" applyFill="1" applyBorder="1" applyAlignment="1">
      <alignment horizontal="left"/>
    </xf>
    <xf numFmtId="0" fontId="3" fillId="37" borderId="29" xfId="0" applyFont="1" applyFill="1" applyBorder="1" applyAlignment="1">
      <alignment/>
    </xf>
    <xf numFmtId="0" fontId="3" fillId="37" borderId="29" xfId="0" applyFont="1" applyFill="1" applyBorder="1" applyAlignment="1">
      <alignment horizontal="left"/>
    </xf>
    <xf numFmtId="0" fontId="3" fillId="37" borderId="29" xfId="0" applyFont="1" applyFill="1" applyBorder="1" applyAlignment="1">
      <alignment/>
    </xf>
    <xf numFmtId="0" fontId="3" fillId="37" borderId="29" xfId="0" applyFont="1" applyFill="1" applyBorder="1" applyAlignment="1">
      <alignment horizontal="center"/>
    </xf>
    <xf numFmtId="0" fontId="3" fillId="37" borderId="41" xfId="0" applyFont="1" applyFill="1" applyBorder="1" applyAlignment="1">
      <alignment horizontal="center"/>
    </xf>
    <xf numFmtId="0" fontId="3" fillId="37" borderId="30" xfId="0" applyFont="1" applyFill="1" applyBorder="1" applyAlignment="1">
      <alignment horizontal="center"/>
    </xf>
    <xf numFmtId="0" fontId="3" fillId="37" borderId="69" xfId="0" applyFont="1" applyFill="1" applyBorder="1" applyAlignment="1">
      <alignment horizontal="center"/>
    </xf>
    <xf numFmtId="0" fontId="3" fillId="37" borderId="31" xfId="0" applyFont="1" applyFill="1" applyBorder="1" applyAlignment="1">
      <alignment horizontal="center" wrapText="1"/>
    </xf>
    <xf numFmtId="0" fontId="3" fillId="37" borderId="0" xfId="0" applyFont="1" applyFill="1" applyAlignment="1">
      <alignment horizontal="center"/>
    </xf>
    <xf numFmtId="0" fontId="3" fillId="37" borderId="0" xfId="0" applyFont="1" applyFill="1" applyAlignment="1">
      <alignment/>
    </xf>
    <xf numFmtId="0" fontId="3" fillId="37" borderId="33" xfId="0" applyFont="1" applyFill="1" applyBorder="1" applyAlignment="1">
      <alignment horizontal="center" vertical="center"/>
    </xf>
  </cellXfs>
  <cellStyles count="91">
    <cellStyle name="Normal" xfId="0" builtinId="0"/>
    <cellStyle name="_JCC Gandul EMS Project (r.7)" xfId="15"/>
    <cellStyle name="_JCC Gandul EMS Project (r.8)" xfId="16"/>
    <cellStyle name="_JCC Procurement Plan &amp; Tracking" xfId="17"/>
    <cellStyle name="_JKT DCC Stage I (r.4)" xfId="18"/>
    <cellStyle name="_JKT DCC Stage I (r.6 Siemens - Subm against Disc)" xfId="19"/>
    <cellStyle name="_ML370-Swee Lian" xfId="20"/>
    <cellStyle name="_Procurement Plan &amp; Tracking" xfId="21"/>
    <cellStyle name="_Video order" xfId="22"/>
    <cellStyle name="20% - Accent1" xfId="23"/>
    <cellStyle name="20% - Accent2" xfId="24"/>
    <cellStyle name="20% - Accent3" xfId="25"/>
    <cellStyle name="20% - Accent4" xfId="26"/>
    <cellStyle name="20% - Accent5" xfId="27"/>
    <cellStyle name="20% - Accent6" xfId="28"/>
    <cellStyle name="40% - Accent1" xfId="29"/>
    <cellStyle name="40% - Accent2" xfId="30"/>
    <cellStyle name="40% - Accent3" xfId="31"/>
    <cellStyle name="40% - Accent4" xfId="32"/>
    <cellStyle name="40% - Accent5" xfId="33"/>
    <cellStyle name="40% - Accent6" xfId="34"/>
    <cellStyle name="60% - Accent1" xfId="35"/>
    <cellStyle name="60% - Accent2" xfId="36"/>
    <cellStyle name="60% - Accent3" xfId="37"/>
    <cellStyle name="60% - Accent4" xfId="38"/>
    <cellStyle name="60% - Accent5" xfId="39"/>
    <cellStyle name="60% - Accent6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 Currency (0)" xfId="48"/>
    <cellStyle name="Calculation" xfId="49"/>
    <cellStyle name="Check Cell" xfId="50"/>
    <cellStyle name="Comma" xfId="51" builtinId="3"/>
    <cellStyle name="Comma  - Style1" xfId="52"/>
    <cellStyle name="Comma  - Style2" xfId="53"/>
    <cellStyle name="Comma  - Style3" xfId="54"/>
    <cellStyle name="Comma  - Style4" xfId="55"/>
    <cellStyle name="Comma  - Style5" xfId="56"/>
    <cellStyle name="Comma  - Style6" xfId="57"/>
    <cellStyle name="Comma  - Style7" xfId="58"/>
    <cellStyle name="Comma  - Style8" xfId="59"/>
    <cellStyle name="Comma [0]" xfId="60" builtinId="6"/>
    <cellStyle name="Currency" xfId="61" builtinId="4"/>
    <cellStyle name="Currency [0]" xfId="62" builtinId="7"/>
    <cellStyle name="Dezimal [0]_(A) Access-Spares for 2000" xfId="63"/>
    <cellStyle name="Dezimal_(A) Access-Spares for 2000" xfId="64"/>
    <cellStyle name="Explanatory Text" xfId="65"/>
    <cellStyle name="Followed Hyperlink" xfId="66" builtinId="9"/>
    <cellStyle name="Good" xfId="67"/>
    <cellStyle name="Grey" xfId="68"/>
    <cellStyle name="Header" xfId="69"/>
    <cellStyle name="Header1" xfId="70"/>
    <cellStyle name="Header2" xfId="71"/>
    <cellStyle name="Heading 1" xfId="72"/>
    <cellStyle name="Heading 2" xfId="73"/>
    <cellStyle name="Heading 3" xfId="74"/>
    <cellStyle name="Heading 4" xfId="75"/>
    <cellStyle name="helvetica narrow" xfId="76"/>
    <cellStyle name="Hyperlink" xfId="77" builtinId="8"/>
    <cellStyle name="Input" xfId="78"/>
    <cellStyle name="Input [yellow]" xfId="79"/>
    <cellStyle name="Linked Cell" xfId="80"/>
    <cellStyle name="Main_Heading" xfId="81"/>
    <cellStyle name="Neutral" xfId="82"/>
    <cellStyle name="Normal - Style1" xfId="83"/>
    <cellStyle name="Normal_ACC Medan - Daftar Kebutuhan Data SCADA" xfId="84"/>
    <cellStyle name="Note" xfId="85"/>
    <cellStyle name="Option" xfId="86"/>
    <cellStyle name="Output" xfId="87"/>
    <cellStyle name="Percent" xfId="88" builtinId="5"/>
    <cellStyle name="Percent [2]" xfId="89"/>
    <cellStyle name="Price" xfId="90"/>
    <cellStyle name="ProdName" xfId="91"/>
    <cellStyle name="Product" xfId="92"/>
    <cellStyle name="Reference" xfId="93"/>
    <cellStyle name="Reference1" xfId="94"/>
    <cellStyle name="Standard_(A) Access-Spares for 2000" xfId="95"/>
    <cellStyle name="Style 1" xfId="96"/>
    <cellStyle name="Title" xfId="97"/>
    <cellStyle name="Total" xfId="98"/>
    <cellStyle name="underline" xfId="99"/>
    <cellStyle name="Unit" xfId="100"/>
    <cellStyle name="Währung [0]_(A) Access-Spares for 2000" xfId="101"/>
    <cellStyle name="Währung_(A) Access-Spares for 2000" xfId="102"/>
    <cellStyle name="Warning Text" xfId="103"/>
    <cellStyle name="一般_amt" xfId="10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tyles" Target="styles.xml" /><Relationship Id="rId34" Type="http://schemas.openxmlformats.org/officeDocument/2006/relationships/externalLink" Target="externalLinks/externalLink27.xml" /><Relationship Id="rId35" Type="http://schemas.openxmlformats.org/officeDocument/2006/relationships/calcChain" Target="calcChain.xml" /><Relationship Id="rId30" Type="http://schemas.openxmlformats.org/officeDocument/2006/relationships/externalLink" Target="externalLinks/externalLink23.xml" /><Relationship Id="rId31" Type="http://schemas.openxmlformats.org/officeDocument/2006/relationships/externalLink" Target="externalLinks/externalLink24.xml" /><Relationship Id="rId32" Type="http://schemas.openxmlformats.org/officeDocument/2006/relationships/externalLink" Target="externalLinks/externalLink25.xml" /><Relationship Id="rId33" Type="http://schemas.openxmlformats.org/officeDocument/2006/relationships/externalLink" Target="externalLinks/externalLink26.xml" /><Relationship Id="rId5" Type="http://schemas.openxmlformats.org/officeDocument/2006/relationships/worksheet" Target="worksheets/sheet4.xml" /><Relationship Id="rId9" Type="http://schemas.openxmlformats.org/officeDocument/2006/relationships/externalLink" Target="externalLinks/externalLink2.xml" /><Relationship Id="rId24" Type="http://schemas.openxmlformats.org/officeDocument/2006/relationships/externalLink" Target="externalLinks/externalLink17.xml" /><Relationship Id="rId25" Type="http://schemas.openxmlformats.org/officeDocument/2006/relationships/externalLink" Target="externalLinks/externalLink18.xml" /><Relationship Id="rId26" Type="http://schemas.openxmlformats.org/officeDocument/2006/relationships/externalLink" Target="externalLinks/externalLink19.xml" /><Relationship Id="rId27" Type="http://schemas.openxmlformats.org/officeDocument/2006/relationships/externalLink" Target="externalLinks/externalLink20.xml" /><Relationship Id="rId20" Type="http://schemas.openxmlformats.org/officeDocument/2006/relationships/externalLink" Target="externalLinks/externalLink13.xml" /><Relationship Id="rId21" Type="http://schemas.openxmlformats.org/officeDocument/2006/relationships/externalLink" Target="externalLinks/externalLink14.xml" /><Relationship Id="rId22" Type="http://schemas.openxmlformats.org/officeDocument/2006/relationships/externalLink" Target="externalLinks/externalLink15.xml" /><Relationship Id="rId23" Type="http://schemas.openxmlformats.org/officeDocument/2006/relationships/externalLink" Target="externalLinks/externalLink16.xml" /><Relationship Id="rId4" Type="http://schemas.openxmlformats.org/officeDocument/2006/relationships/worksheet" Target="worksheets/sheet3.xml" /><Relationship Id="rId28" Type="http://schemas.openxmlformats.org/officeDocument/2006/relationships/externalLink" Target="externalLinks/externalLink21.xml" /><Relationship Id="rId29" Type="http://schemas.openxmlformats.org/officeDocument/2006/relationships/externalLink" Target="externalLinks/externalLink22.xml" /><Relationship Id="rId8" Type="http://schemas.openxmlformats.org/officeDocument/2006/relationships/externalLink" Target="externalLinks/externalLink1.xml" /><Relationship Id="rId14" Type="http://schemas.openxmlformats.org/officeDocument/2006/relationships/externalLink" Target="externalLinks/externalLink7.xml" /><Relationship Id="rId15" Type="http://schemas.openxmlformats.org/officeDocument/2006/relationships/externalLink" Target="externalLinks/externalLink8.xml" /><Relationship Id="rId16" Type="http://schemas.openxmlformats.org/officeDocument/2006/relationships/externalLink" Target="externalLinks/externalLink9.xml" /><Relationship Id="rId17" Type="http://schemas.openxmlformats.org/officeDocument/2006/relationships/externalLink" Target="externalLinks/externalLink10.xml" /><Relationship Id="rId10" Type="http://schemas.openxmlformats.org/officeDocument/2006/relationships/externalLink" Target="externalLinks/externalLink3.xml" /><Relationship Id="rId11" Type="http://schemas.openxmlformats.org/officeDocument/2006/relationships/externalLink" Target="externalLinks/externalLink4.xml" /><Relationship Id="rId12" Type="http://schemas.openxmlformats.org/officeDocument/2006/relationships/externalLink" Target="externalLinks/externalLink5.xml" /><Relationship Id="rId13" Type="http://schemas.openxmlformats.org/officeDocument/2006/relationships/externalLink" Target="externalLinks/externalLink6.xml" /><Relationship Id="rId3" Type="http://schemas.openxmlformats.org/officeDocument/2006/relationships/worksheet" Target="worksheets/sheet2.xml" /><Relationship Id="rId18" Type="http://schemas.openxmlformats.org/officeDocument/2006/relationships/externalLink" Target="externalLinks/externalLink11.xml" /><Relationship Id="rId19" Type="http://schemas.openxmlformats.org/officeDocument/2006/relationships/externalLink" Target="externalLinks/externalLink1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sharedStrings" Target="sharedString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Malaysia\SESB%20SCC%20EMS\SESB%20SCC%20Cost%20Calculation\SESB%20SCC%20Revised%20Offer%20Costing\Quotation\Sun_CSA\SunSB_Quote_V0\SB_Quote_v0.xls" TargetMode="External" /></Relationships>
</file>

<file path=xl/externalLinks/_rels/externalLink10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mis\Forall\DriveC\My%20Project%20Management\CHINA%20EAST\East%20China%20SHG-JIG\Costing\EChina-Quotes%20for%20costing%20-%2024A.xls" TargetMode="External" /></Relationships>
</file>

<file path=xl/externalLinks/_rels/externalLink1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mis\Forall\DriveC\My%20Project%20Management\CHINA%20EAST\East%20China%20SHG-JIG\Costing\Hopf%20GPS%20-%2024A%20&amp;%20B.xls" TargetMode="External" /></Relationships>
</file>

<file path=xl/externalLinks/_rels/externalLink1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mis\Forall\DriveC\My%20Project%20Management\CHINA%20EAST\East%20China%20SHG-JIG\Costing\EChina-Technical%20Services%20Mhours%20-%2024A.xls" TargetMode="External" /></Relationships>
</file>

<file path=xl/externalLinks/_rels/externalLink1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Pa\SEMIS\MYanmar\Budgetary%20Costing\Myanmar%20NCC%20Upgrade%20Costing.xls" TargetMode="External" /></Relationships>
</file>

<file path=xl/externalLinks/_rels/externalLink14.xml.rels><?xml version="1.0" encoding="UTF-8" standalone="yes"?><Relationships xmlns="http://schemas.openxmlformats.org/package/2006/relationships"><Relationship Id="rId1" Type="http://schemas.openxmlformats.org/officeDocument/2006/relationships/externalLinkPath" Target="\Malaysia\SESB%20SCC%20EMS\SESB%20SCC%20Cost%20Calculation\SESB%20SCC%20Revised%20Offer%20Costing\Travel%20expenses.xls" TargetMode="External" /></Relationships>
</file>

<file path=xl/externalLinks/_rels/externalLink15.xml.rels><?xml version="1.0" encoding="UTF-8" standalone="yes"?><Relationships xmlns="http://schemas.openxmlformats.org/package/2006/relationships"><Relationship Id="rId1" Type="http://schemas.openxmlformats.org/officeDocument/2006/relationships/externalLinkPath" Target="\WINDOWS\Temporary%20Internet%20Files\Content.IE5\KZYBYX4T\uradmz0809.xls" TargetMode="External" /></Relationships>
</file>

<file path=xl/externalLinks/_rels/externalLink16.xml.rels><?xml version="1.0" encoding="UTF-8" standalone="yes"?><Relationships xmlns="http://schemas.openxmlformats.org/package/2006/relationships"><Relationship Id="rId1" Type="http://schemas.openxmlformats.org/officeDocument/2006/relationships/externalLinkPath" Target="\TEMP\QUOTES\QUOTEGEN.XLS" TargetMode="External" /></Relationships>
</file>

<file path=xl/externalLinks/_rels/externalLink17.xml.rels><?xml version="1.0" encoding="UTF-8" standalone="yes"?><Relationships xmlns="http://schemas.openxmlformats.org/package/2006/relationships"><Relationship Id="rId1" Type="http://schemas.openxmlformats.org/officeDocument/2006/relationships/externalLinkPath" Target="\03_New%20Proposals\Indonesia\Malang%20PowerCC%20Tender\Costing%20Submission\Malang%20costing%20(Rev%209).xls" TargetMode="External" /></Relationships>
</file>

<file path=xl/externalLinks/_rels/externalLink18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mis\forall\DOCUME~1\TANGK~1.SGS\LOCALS~1\Temp\Book14.xls" TargetMode="External" /></Relationships>
</file>

<file path=xl/externalLinks/_rels/externalLink19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mis\Forall\PowerCC%20GM\Template\Caltool-Anwendung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H:\SCHREINE\TRANSFER\CEZ\CEZ_GBP.XLS" TargetMode="External" /></Relationships>
</file>

<file path=xl/externalLinks/_rels/externalLink20.xml.rels><?xml version="1.0" encoding="UTF-8" standalone="yes"?><Relationships xmlns="http://schemas.openxmlformats.org/package/2006/relationships"><Relationship Id="rId1" Type="http://schemas.openxmlformats.org/officeDocument/2006/relationships/externalLinkPath" Target="\Taiwan\Kaoshiung%20ADCS\Cost%20Calculation\Quotation\IBM\CSA_IBM.xls" TargetMode="External" /></Relationships>
</file>

<file path=xl/externalLinks/_rels/externalLink21.xml.rels><?xml version="1.0" encoding="UTF-8" standalone="yes"?><Relationships xmlns="http://schemas.openxmlformats.org/package/2006/relationships"><Relationship Id="rId1" Type="http://schemas.openxmlformats.org/officeDocument/2006/relationships/externalLinkPath" Target="\DOCUME~1\limsli\LOCALS~1\Temp\Shanghai%20Cost%20Rev%203%20SEMIS.xls" TargetMode="External" /></Relationships>
</file>

<file path=xl/externalLinks/_rels/externalLink22.xml.rels><?xml version="1.0" encoding="UTF-8" standalone="yes"?><Relationships xmlns="http://schemas.openxmlformats.org/package/2006/relationships"><Relationship Id="rId1" Type="http://schemas.openxmlformats.org/officeDocument/2006/relationships/externalLinkPath" Target="http://f3.mail.yahoo.com/ym/ShowLetter/BOOK6.XLS" TargetMode="External" /></Relationships>
</file>

<file path=xl/externalLinks/_rels/externalLink2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mis\EM_BizDev\China\18.Fujian%20EMS%20Upgrade\Sourcing\From%20Swee%20Lian\040304\Fujian%20Upgrade%20Cost%20Calc%20r.0.xls" TargetMode="External" /></Relationships>
</file>

<file path=xl/externalLinks/_rels/externalLink24.xml.rels><?xml version="1.0" encoding="UTF-8" standalone="yes"?><Relationships xmlns="http://schemas.openxmlformats.org/package/2006/relationships"><Relationship Id="rId1" Type="http://schemas.openxmlformats.org/officeDocument/2006/relationships/externalLinkPath" Target="\Microsoft%20SharedFiles\Price%20Protection\Px%20Drop%20and%20%20Increase%200102.xls" TargetMode="External" /></Relationships>
</file>

<file path=xl/externalLinks/_rels/externalLink2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NODS_FS\SALES\FileDump\JCQuote10B.xls" TargetMode="External" /></Relationships>
</file>

<file path=xl/externalLinks/_rels/externalLink2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uey\Mktg\Alan's%20Briefcase\Price%20Lists\970801\%5B12/4/95%20Price%20List%20Model%5DParts" TargetMode="External" /></Relationships>
</file>

<file path=xl/externalLinks/_rels/externalLink27.xml.rels><?xml version="1.0" encoding="UTF-8" standalone="yes"?><Relationships xmlns="http://schemas.openxmlformats.org/package/2006/relationships"><Relationship Id="rId1" Type="http://schemas.openxmlformats.org/officeDocument/2006/relationships/externalLinkPath" Target="\117%20ACC%20Medan\RTU%20Design\Affectation\Hitung%20Panel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\1.%20Indonesia\ACC%20Ungaran\0.%20Cost%20Calculations\RCC%20Ungaran%20(HPS)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\kantor\MEDAN\Affectation%20Terminal%20Medan\Hitung%20Panel.xls" TargetMode="External" 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Pa\cc200_bizdev\My%20Documents\Geok\PA\EChina-Quotes%20for%20costing%20-%2024A.xls" TargetMode="External" /></Relationships>
</file>

<file path=xl/externalLinks/_rels/externalLink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Pa\cc200_bizdev\My%20Documents\Geok\PA\Hopf%20GPS%20-%2024A%20&amp;%20B.xls" TargetMode="External" /></Relationships>
</file>

<file path=xl/externalLinks/_rels/externalLink7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mis\Forall\ERLACHER\OFFER\INDIEN\ORISSA\KALK\ORISSA01.XLW" TargetMode="External" /></Relationships>
</file>

<file path=xl/externalLinks/_rels/externalLink8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mis\Forall\KOH%20CHEE%20KIONG\Projects\SCADADMS.XLW" TargetMode="External" /></Relationships>
</file>

<file path=xl/externalLinks/_rels/externalLink9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mis\Forall\DriveC\My%20Project%20Management\CHINA%20EAST\East%20China%20SHG-JIG\Costing\EChina-Costing%20Worksheet%20-24B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b2000v0"/>
      <sheetName val="sb100v0"/>
      <sheetName val="#REF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Ultra 10"/>
      <sheetName val="Ultra 60"/>
      <sheetName val="U80"/>
      <sheetName val="U10S"/>
      <sheetName val="E250"/>
      <sheetName val="E450"/>
      <sheetName val="Sun Blade"/>
    </sheetNames>
    <sheetDataSet>
      <sheetData sheetId="0"/>
      <sheetData sheetId="1"/>
      <sheetData sheetId="2"/>
      <sheetData sheetId="3"/>
      <sheetData sheetId="4"/>
      <sheetData sheetId="5">
        <row r="12">
          <cell r="E12">
            <v>11027</v>
          </cell>
        </row>
      </sheetData>
      <sheetData sheetId="6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opf"/>
      <sheetName val="Option"/>
      <sheetName val="Hopf GPS - 24A &amp; B"/>
    </sheetNames>
    <sheetDataSet>
      <sheetData sheetId="0">
        <row r="10">
          <cell r="E10">
            <v>135</v>
          </cell>
        </row>
        <row r="16">
          <cell r="E16">
            <v>10.2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Exchange Rate"/>
      <sheetName val="Trips x Days-SCADA"/>
      <sheetName val="Trips x Days -Applicatn"/>
      <sheetName val="Trip Base"/>
      <sheetName val="T-Basic Spectrum"/>
      <sheetName val="T-Data Base"/>
      <sheetName val="T- System Adm"/>
      <sheetName val="T- Spectrum Prog."/>
      <sheetName val="Basic Rates"/>
      <sheetName val="T-Power Mkt I"/>
      <sheetName val="T-HW TCI"/>
      <sheetName val="T-On-the-job SA"/>
      <sheetName val="Hardware - RTU"/>
      <sheetName val="T-Application SW"/>
      <sheetName val="T-Power Mkt II"/>
      <sheetName val="T-Dispatcher"/>
      <sheetName val="T-Pwr Mkt Broker"/>
      <sheetName val="Liaison Mtg 1 -shanghai"/>
      <sheetName val="Liaison Mtg 2 -Shanghai"/>
      <sheetName val="Liaison Mtg 3 - SIN"/>
      <sheetName val="Liaison Mtg 4 - Vienna"/>
      <sheetName val="DVTS Setup"/>
      <sheetName val="Custom Clear"/>
      <sheetName val="Install,debug,SAT (1)"/>
      <sheetName val="Install,debug,SA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E450"/>
      <sheetName val="Ultra 10"/>
      <sheetName val="Blade1000"/>
      <sheetName val="sht1"/>
      <sheetName val="Price Schedule"/>
      <sheetName val="Price Summary"/>
      <sheetName val="MS"/>
      <sheetName val="Myanmar CC"/>
      <sheetName val="MPLS"/>
      <sheetName val="NB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FAT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E280R"/>
      <sheetName val="E420R"/>
      <sheetName val="URA E450"/>
    </sheetNames>
    <sheetDataSet>
      <sheetData sheetId="0"/>
      <sheetData sheetId="1"/>
      <sheetData sheetId="2"/>
      <sheetData sheetId="3">
        <row r="14">
          <cell r="O14">
            <v>1.05</v>
          </cell>
          <cell r="P14">
            <v>1.8</v>
          </cell>
          <cell r="Q14">
            <v>0.95</v>
          </cell>
          <cell r="R14">
            <v>0.02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FaxCover"/>
      <sheetName val="Quote"/>
    </sheetNames>
    <sheetDataSet>
      <sheetData sheetId="0"/>
      <sheetData sheetId="1">
        <row r="22">
          <cell r="A22">
            <v>34955</v>
          </cell>
          <cell r="B22" t="str">
            <v>Net 30</v>
          </cell>
        </row>
        <row r="26">
          <cell r="A26">
            <v>1</v>
          </cell>
          <cell r="B26" t="str">
            <v>Purify 3.0 Simple License                    </v>
          </cell>
          <cell r="C26">
            <v>4</v>
          </cell>
          <cell r="D26">
            <v>1298</v>
          </cell>
          <cell r="E26">
            <v>250</v>
          </cell>
        </row>
        <row r="50">
          <cell r="D50" t="str">
            <v>Gary Swart</v>
          </cell>
        </row>
        <row r="51">
          <cell r="B51">
            <v>34971</v>
          </cell>
        </row>
        <row r="53">
          <cell r="D53" t="str">
            <v>Account Executive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chedule"/>
      <sheetName val="List of Deliverables"/>
      <sheetName val="Price Schedule"/>
      <sheetName val="Calculation"/>
      <sheetName val="MS"/>
      <sheetName val="MS 2"/>
      <sheetName val="MS 3"/>
      <sheetName val="MS 4"/>
      <sheetName val="PM"/>
      <sheetName val="ENGG"/>
      <sheetName val="TRG"/>
      <sheetName val="3RD P"/>
      <sheetName val="RTU"/>
      <sheetName val="PCC HW"/>
      <sheetName val="Budget"/>
      <sheetName val="Sheet4"/>
      <sheetName val="Sheet3"/>
      <sheetName val="Sheet1"/>
      <sheetName val="Sheet2"/>
    </sheetNames>
    <sheetDataSet>
      <sheetData sheetId="0"/>
      <sheetData sheetId="4">
        <row r="22">
          <cell r="V22">
            <v>1.8</v>
          </cell>
        </row>
        <row r="24">
          <cell r="V24">
            <v>1.69</v>
          </cell>
        </row>
      </sheetData>
      <sheetData sheetId="9"/>
      <sheetData sheetId="17"/>
      <sheetData sheetId="18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pec 2 CSA"/>
      <sheetName val="IBM - Quote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OG"/>
      <sheetName val="MS"/>
      <sheetName val="Calculation"/>
      <sheetName val="LIC"/>
      <sheetName val="THP"/>
      <sheetName val="PM"/>
      <sheetName val="SWENG"/>
      <sheetName val="SWENG_Risk"/>
      <sheetName val="PEENG1"/>
      <sheetName val="PEENG4"/>
      <sheetName val="TRA_TS"/>
      <sheetName val="b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8">
          <cell r="C38" t="str">
            <v>Base System</v>
          </cell>
          <cell r="D38">
            <v>0</v>
          </cell>
          <cell r="E38">
            <v>0</v>
          </cell>
        </row>
        <row r="39">
          <cell r="A39" t="str">
            <v>RISK1</v>
          </cell>
          <cell r="C39" t="str">
            <v>System Services (Server)</v>
          </cell>
          <cell r="D39">
            <v>0</v>
          </cell>
          <cell r="E39">
            <v>0</v>
          </cell>
          <cell r="F39">
            <v>81</v>
          </cell>
          <cell r="G39" t="str">
            <v>Risk</v>
          </cell>
        </row>
        <row r="40">
          <cell r="A40" t="str">
            <v>RISK2</v>
          </cell>
          <cell r="C40" t="str">
            <v>System Services (UIs)</v>
          </cell>
          <cell r="D40">
            <v>0</v>
          </cell>
          <cell r="E40">
            <v>0</v>
          </cell>
          <cell r="F40">
            <v>81</v>
          </cell>
          <cell r="G40" t="str">
            <v>Risk</v>
          </cell>
        </row>
        <row r="41">
          <cell r="A41" t="str">
            <v>RISK3</v>
          </cell>
          <cell r="C41" t="str">
            <v>System installation</v>
          </cell>
          <cell r="D41">
            <v>0</v>
          </cell>
          <cell r="E41">
            <v>0</v>
          </cell>
          <cell r="F41">
            <v>81</v>
          </cell>
          <cell r="G41" t="str">
            <v>Risk</v>
          </cell>
        </row>
        <row r="42">
          <cell r="A42" t="str">
            <v>RISK4</v>
          </cell>
          <cell r="C42" t="str">
            <v>Licence Manager</v>
          </cell>
          <cell r="D42">
            <v>0</v>
          </cell>
          <cell r="E42">
            <v>0</v>
          </cell>
          <cell r="F42">
            <v>81</v>
          </cell>
          <cell r="G42" t="str">
            <v>Risk</v>
          </cell>
        </row>
        <row r="43">
          <cell r="A43" t="str">
            <v>RISK5</v>
          </cell>
          <cell r="C43" t="str">
            <v>Project Data Management</v>
          </cell>
          <cell r="D43">
            <v>0</v>
          </cell>
          <cell r="E43">
            <v>0</v>
          </cell>
          <cell r="F43">
            <v>81</v>
          </cell>
          <cell r="G43" t="str">
            <v>Risk</v>
          </cell>
        </row>
        <row r="44">
          <cell r="A44" t="str">
            <v>RISK6</v>
          </cell>
          <cell r="C44" t="str">
            <v>Engineering System</v>
          </cell>
          <cell r="D44">
            <v>0</v>
          </cell>
          <cell r="E44">
            <v>0</v>
          </cell>
          <cell r="F44">
            <v>81</v>
          </cell>
          <cell r="G44" t="str">
            <v>Risk</v>
          </cell>
        </row>
        <row r="45">
          <cell r="A45" t="str">
            <v>RISK7</v>
          </cell>
          <cell r="C45" t="str">
            <v>Automatic Display Builder</v>
          </cell>
          <cell r="D45">
            <v>0</v>
          </cell>
          <cell r="E45">
            <v>0</v>
          </cell>
          <cell r="F45">
            <v>81</v>
          </cell>
          <cell r="G45" t="str">
            <v>Risk</v>
          </cell>
        </row>
        <row r="46">
          <cell r="A46" t="str">
            <v>RISK8</v>
          </cell>
          <cell r="C46" t="str">
            <v>Data I/O Intergraph/SICAD</v>
          </cell>
          <cell r="D46">
            <v>0</v>
          </cell>
          <cell r="E46">
            <v>0</v>
          </cell>
          <cell r="F46">
            <v>81</v>
          </cell>
          <cell r="G46" t="str">
            <v>Risk</v>
          </cell>
        </row>
        <row r="47">
          <cell r="A47" t="str">
            <v>RISK9</v>
          </cell>
          <cell r="C47" t="str">
            <v>Data I/O GIS (dxf-Files)</v>
          </cell>
          <cell r="D47">
            <v>0</v>
          </cell>
          <cell r="E47">
            <v>0</v>
          </cell>
          <cell r="F47">
            <v>81</v>
          </cell>
          <cell r="G47" t="str">
            <v>Risk</v>
          </cell>
        </row>
        <row r="48">
          <cell r="A48" t="str">
            <v>RISK10</v>
          </cell>
          <cell r="C48" t="str">
            <v>Temporary Network Topology Modification (JCG)</v>
          </cell>
          <cell r="D48">
            <v>0</v>
          </cell>
          <cell r="E48">
            <v>0</v>
          </cell>
          <cell r="F48">
            <v>81</v>
          </cell>
          <cell r="G48" t="str">
            <v>Risk</v>
          </cell>
        </row>
        <row r="49">
          <cell r="A49" t="str">
            <v>RISK11</v>
          </cell>
          <cell r="C49" t="str">
            <v>Data model electrical network</v>
          </cell>
          <cell r="D49">
            <v>0</v>
          </cell>
          <cell r="E49">
            <v>0</v>
          </cell>
          <cell r="F49">
            <v>81</v>
          </cell>
          <cell r="G49" t="str">
            <v>Risk</v>
          </cell>
        </row>
        <row r="50">
          <cell r="A50" t="str">
            <v>RISK12</v>
          </cell>
          <cell r="C50" t="str">
            <v>Data model generating &amp; trading</v>
          </cell>
          <cell r="D50">
            <v>0</v>
          </cell>
          <cell r="E50">
            <v>0</v>
          </cell>
          <cell r="F50">
            <v>81</v>
          </cell>
          <cell r="G50" t="str">
            <v>Risk</v>
          </cell>
        </row>
        <row r="51">
          <cell r="A51" t="str">
            <v>RISK13</v>
          </cell>
          <cell r="C51" t="str">
            <v>Data model multi-market generation &amp; trading</v>
          </cell>
          <cell r="D51">
            <v>0</v>
          </cell>
          <cell r="E51">
            <v>0</v>
          </cell>
          <cell r="F51">
            <v>81</v>
          </cell>
          <cell r="G51" t="str">
            <v>Risk</v>
          </cell>
        </row>
        <row r="52">
          <cell r="A52" t="str">
            <v>RISK14</v>
          </cell>
          <cell r="C52" t="str">
            <v>Data model rail</v>
          </cell>
          <cell r="D52">
            <v>0</v>
          </cell>
          <cell r="E52">
            <v>0</v>
          </cell>
          <cell r="F52">
            <v>81</v>
          </cell>
          <cell r="G52" t="str">
            <v>Risk</v>
          </cell>
        </row>
        <row r="53">
          <cell r="A53" t="str">
            <v>RISK15</v>
          </cell>
          <cell r="C53" t="str">
            <v>Data model gas</v>
          </cell>
          <cell r="D53">
            <v>0</v>
          </cell>
          <cell r="E53">
            <v>0</v>
          </cell>
          <cell r="F53">
            <v>81</v>
          </cell>
          <cell r="G53" t="str">
            <v>Risk</v>
          </cell>
        </row>
        <row r="54">
          <cell r="A54" t="str">
            <v>RISK16</v>
          </cell>
          <cell r="C54" t="str">
            <v>Data model water</v>
          </cell>
          <cell r="D54">
            <v>0</v>
          </cell>
          <cell r="E54">
            <v>0</v>
          </cell>
          <cell r="F54">
            <v>81</v>
          </cell>
          <cell r="G54" t="str">
            <v>Risk</v>
          </cell>
        </row>
        <row r="55">
          <cell r="A55" t="str">
            <v>RISK17</v>
          </cell>
          <cell r="C55" t="str">
            <v>Data model district heating</v>
          </cell>
          <cell r="D55">
            <v>0</v>
          </cell>
          <cell r="E55">
            <v>0</v>
          </cell>
          <cell r="F55">
            <v>81</v>
          </cell>
          <cell r="G55" t="str">
            <v>Risk</v>
          </cell>
        </row>
        <row r="56">
          <cell r="A56" t="str">
            <v>RISK18</v>
          </cell>
          <cell r="C56" t="str">
            <v>Preconfigured database GM</v>
          </cell>
          <cell r="D56">
            <v>0</v>
          </cell>
          <cell r="E56">
            <v>0</v>
          </cell>
          <cell r="F56">
            <v>81</v>
          </cell>
          <cell r="G56" t="str">
            <v>Risk</v>
          </cell>
        </row>
        <row r="57">
          <cell r="A57" t="str">
            <v>RISK19</v>
          </cell>
          <cell r="C57" t="str">
            <v>Preconfigured database TM</v>
          </cell>
          <cell r="D57">
            <v>0</v>
          </cell>
          <cell r="E57">
            <v>0</v>
          </cell>
          <cell r="F57">
            <v>81</v>
          </cell>
          <cell r="G57" t="str">
            <v>Risk</v>
          </cell>
        </row>
        <row r="58">
          <cell r="A58" t="str">
            <v>RISK20</v>
          </cell>
          <cell r="C58" t="str">
            <v>Preconfigured database DM</v>
          </cell>
          <cell r="D58">
            <v>0</v>
          </cell>
          <cell r="E58">
            <v>0</v>
          </cell>
          <cell r="F58">
            <v>81</v>
          </cell>
          <cell r="G58" t="str">
            <v>Risk</v>
          </cell>
        </row>
        <row r="59">
          <cell r="A59" t="str">
            <v>RISK21</v>
          </cell>
          <cell r="C59" t="str">
            <v>Preconfigured database EC</v>
          </cell>
          <cell r="D59">
            <v>0</v>
          </cell>
          <cell r="E59">
            <v>0</v>
          </cell>
          <cell r="F59">
            <v>81</v>
          </cell>
          <cell r="G59" t="str">
            <v>Risk</v>
          </cell>
        </row>
        <row r="60">
          <cell r="A60" t="str">
            <v>RISK22</v>
          </cell>
          <cell r="C60" t="str">
            <v>Demo system database </v>
          </cell>
          <cell r="D60">
            <v>0</v>
          </cell>
          <cell r="E60">
            <v>0</v>
          </cell>
          <cell r="F60">
            <v>81</v>
          </cell>
          <cell r="G60" t="str">
            <v>Risk</v>
          </cell>
        </row>
        <row r="61">
          <cell r="A61" t="str">
            <v>RISK23</v>
          </cell>
          <cell r="C61" t="str">
            <v>User Interface Base</v>
          </cell>
          <cell r="D61">
            <v>0</v>
          </cell>
          <cell r="E61">
            <v>0</v>
          </cell>
          <cell r="F61">
            <v>81</v>
          </cell>
          <cell r="G61" t="str">
            <v>Risk</v>
          </cell>
        </row>
        <row r="62">
          <cell r="A62" t="str">
            <v>RISK24</v>
          </cell>
          <cell r="C62" t="str">
            <v>Report subsystem</v>
          </cell>
          <cell r="D62">
            <v>0</v>
          </cell>
          <cell r="E62">
            <v>0</v>
          </cell>
          <cell r="F62">
            <v>81</v>
          </cell>
          <cell r="G62" t="str">
            <v>Risk</v>
          </cell>
        </row>
        <row r="63">
          <cell r="A63" t="str">
            <v>RISK25</v>
          </cell>
          <cell r="C63" t="str">
            <v>Runtime Explorer</v>
          </cell>
          <cell r="D63">
            <v>0</v>
          </cell>
          <cell r="E63">
            <v>0</v>
          </cell>
          <cell r="F63">
            <v>81</v>
          </cell>
          <cell r="G63" t="str">
            <v>Risk</v>
          </cell>
        </row>
        <row r="64">
          <cell r="A64" t="str">
            <v>RISK26</v>
          </cell>
          <cell r="C64" t="str">
            <v>Network Diagram Explorer</v>
          </cell>
          <cell r="D64">
            <v>0</v>
          </cell>
          <cell r="E64">
            <v>0</v>
          </cell>
          <cell r="F64">
            <v>81</v>
          </cell>
          <cell r="G64" t="str">
            <v>Risk</v>
          </cell>
        </row>
        <row r="65">
          <cell r="A65" t="str">
            <v>RISK27</v>
          </cell>
          <cell r="C65" t="str">
            <v>System Events &amp; Alarms</v>
          </cell>
          <cell r="D65">
            <v>0</v>
          </cell>
          <cell r="E65">
            <v>0</v>
          </cell>
          <cell r="F65">
            <v>81</v>
          </cell>
          <cell r="G65" t="str">
            <v>Risk</v>
          </cell>
        </row>
        <row r="66">
          <cell r="A66" t="str">
            <v>RISK28</v>
          </cell>
          <cell r="C66" t="str">
            <v>System Management</v>
          </cell>
          <cell r="D66">
            <v>0</v>
          </cell>
          <cell r="E66">
            <v>0</v>
          </cell>
          <cell r="F66">
            <v>81</v>
          </cell>
          <cell r="G66" t="str">
            <v>Risk</v>
          </cell>
        </row>
        <row r="67">
          <cell r="A67" t="str">
            <v>RISK29</v>
          </cell>
          <cell r="C67" t="str">
            <v>Variance Report Tool</v>
          </cell>
          <cell r="D67">
            <v>0</v>
          </cell>
          <cell r="E67">
            <v>0</v>
          </cell>
          <cell r="F67">
            <v>81</v>
          </cell>
          <cell r="G67" t="str">
            <v>Risk</v>
          </cell>
        </row>
        <row r="68">
          <cell r="A68" t="str">
            <v>RISK30</v>
          </cell>
          <cell r="C68" t="str">
            <v>APIs for customer applications</v>
          </cell>
          <cell r="D68">
            <v>0</v>
          </cell>
          <cell r="E68">
            <v>0</v>
          </cell>
          <cell r="F68">
            <v>81</v>
          </cell>
          <cell r="G68" t="str">
            <v>Risk</v>
          </cell>
        </row>
        <row r="69">
          <cell r="A69" t="str">
            <v>RISK31</v>
          </cell>
          <cell r="C69" t="str">
            <v>Development Environment</v>
          </cell>
          <cell r="D69">
            <v>0</v>
          </cell>
          <cell r="E69">
            <v>0</v>
          </cell>
          <cell r="F69">
            <v>81</v>
          </cell>
          <cell r="G69" t="str">
            <v>Risk</v>
          </cell>
        </row>
        <row r="70">
          <cell r="A70" t="str">
            <v>RISK32</v>
          </cell>
          <cell r="C70" t="str">
            <v>Redundancy</v>
          </cell>
          <cell r="D70">
            <v>0</v>
          </cell>
          <cell r="E70">
            <v>0</v>
          </cell>
          <cell r="F70">
            <v>81</v>
          </cell>
          <cell r="G70" t="str">
            <v>Risk</v>
          </cell>
        </row>
        <row r="71">
          <cell r="A71" t="str">
            <v>RISK33</v>
          </cell>
          <cell r="C71" t="str">
            <v>Multisite </v>
          </cell>
          <cell r="D71">
            <v>0</v>
          </cell>
          <cell r="E71">
            <v>0</v>
          </cell>
          <cell r="F71">
            <v>81</v>
          </cell>
          <cell r="G71" t="str">
            <v>Risk</v>
          </cell>
        </row>
        <row r="72">
          <cell r="A72" t="str">
            <v>RISK34</v>
          </cell>
          <cell r="C72" t="str">
            <v>Migration from 3.x/4.x</v>
          </cell>
          <cell r="D72">
            <v>0</v>
          </cell>
          <cell r="E72">
            <v>0</v>
          </cell>
          <cell r="F72">
            <v>81</v>
          </cell>
          <cell r="G72" t="str">
            <v>Risk</v>
          </cell>
        </row>
        <row r="73">
          <cell r="A73" t="str">
            <v>RISK35</v>
          </cell>
          <cell r="C73" t="str">
            <v>NLS-English</v>
          </cell>
          <cell r="D73">
            <v>0</v>
          </cell>
          <cell r="E73">
            <v>0</v>
          </cell>
          <cell r="F73">
            <v>81</v>
          </cell>
          <cell r="G73" t="str">
            <v>Risk</v>
          </cell>
        </row>
        <row r="74">
          <cell r="A74" t="str">
            <v>RISK36</v>
          </cell>
          <cell r="C74" t="str">
            <v>Online Documentation English</v>
          </cell>
          <cell r="D74">
            <v>0</v>
          </cell>
          <cell r="E74">
            <v>0</v>
          </cell>
          <cell r="F74">
            <v>81</v>
          </cell>
          <cell r="G74" t="str">
            <v>Risk</v>
          </cell>
        </row>
        <row r="75">
          <cell r="A75" t="str">
            <v>RISK37</v>
          </cell>
          <cell r="C75" t="str">
            <v>NLS-German</v>
          </cell>
          <cell r="D75">
            <v>0</v>
          </cell>
          <cell r="E75">
            <v>0</v>
          </cell>
          <cell r="F75">
            <v>81</v>
          </cell>
          <cell r="G75" t="str">
            <v>Risk</v>
          </cell>
        </row>
        <row r="76">
          <cell r="A76" t="str">
            <v>RISK38</v>
          </cell>
          <cell r="C76" t="str">
            <v>Online Documentation German</v>
          </cell>
          <cell r="D76">
            <v>0</v>
          </cell>
          <cell r="E76">
            <v>0</v>
          </cell>
          <cell r="F76">
            <v>81</v>
          </cell>
          <cell r="G76" t="str">
            <v>Risk</v>
          </cell>
        </row>
        <row r="77">
          <cell r="A77" t="str">
            <v>RISK39</v>
          </cell>
          <cell r="C77" t="str">
            <v>NLS-Spanish</v>
          </cell>
          <cell r="D77">
            <v>0</v>
          </cell>
          <cell r="E77">
            <v>0</v>
          </cell>
          <cell r="F77">
            <v>81</v>
          </cell>
          <cell r="G77" t="str">
            <v>Risk</v>
          </cell>
        </row>
        <row r="78">
          <cell r="A78" t="str">
            <v>RISK40</v>
          </cell>
          <cell r="C78" t="str">
            <v>Online Documenation Spanish</v>
          </cell>
          <cell r="D78">
            <v>0</v>
          </cell>
          <cell r="E78">
            <v>0</v>
          </cell>
          <cell r="F78">
            <v>81</v>
          </cell>
          <cell r="G78" t="str">
            <v>Risk</v>
          </cell>
        </row>
        <row r="79">
          <cell r="C79" t="str">
            <v>SCADA Applications</v>
          </cell>
          <cell r="D79">
            <v>0</v>
          </cell>
          <cell r="E79">
            <v>0</v>
          </cell>
        </row>
        <row r="80">
          <cell r="A80" t="str">
            <v>RISK41</v>
          </cell>
          <cell r="C80" t="str">
            <v>Data Processing</v>
          </cell>
          <cell r="D80">
            <v>0</v>
          </cell>
          <cell r="E80">
            <v>0</v>
          </cell>
          <cell r="F80">
            <v>81</v>
          </cell>
          <cell r="G80" t="str">
            <v>Risk</v>
          </cell>
        </row>
        <row r="81">
          <cell r="A81" t="str">
            <v>RISK42</v>
          </cell>
          <cell r="C81" t="str">
            <v>Marking &amp; Tagging</v>
          </cell>
          <cell r="D81">
            <v>0</v>
          </cell>
          <cell r="E81">
            <v>0</v>
          </cell>
          <cell r="F81">
            <v>81</v>
          </cell>
          <cell r="G81" t="str">
            <v>Risk</v>
          </cell>
        </row>
        <row r="82">
          <cell r="A82" t="str">
            <v>RISK43</v>
          </cell>
          <cell r="C82" t="str">
            <v>Supervisory control</v>
          </cell>
          <cell r="D82">
            <v>0</v>
          </cell>
          <cell r="E82">
            <v>0</v>
          </cell>
          <cell r="F82">
            <v>81</v>
          </cell>
          <cell r="G82" t="str">
            <v>Risk</v>
          </cell>
        </row>
        <row r="83">
          <cell r="A83" t="str">
            <v>RISK44</v>
          </cell>
          <cell r="C83" t="str">
            <v>Tele Control Interface (incl. IEC-870-5-1)</v>
          </cell>
          <cell r="D83">
            <v>0</v>
          </cell>
          <cell r="E83">
            <v>0</v>
          </cell>
          <cell r="F83">
            <v>81</v>
          </cell>
          <cell r="G83" t="str">
            <v>Risk</v>
          </cell>
        </row>
        <row r="84">
          <cell r="A84" t="str">
            <v>RISK45</v>
          </cell>
          <cell r="C84" t="str">
            <v>RTU Protocol IEC-870-5-102</v>
          </cell>
          <cell r="D84">
            <v>0</v>
          </cell>
          <cell r="E84">
            <v>0</v>
          </cell>
          <cell r="F84">
            <v>81</v>
          </cell>
          <cell r="G84" t="str">
            <v>Risk</v>
          </cell>
        </row>
        <row r="85">
          <cell r="A85" t="str">
            <v>RISK46</v>
          </cell>
          <cell r="C85" t="str">
            <v>RTU Protocol IEC-870-5-104</v>
          </cell>
          <cell r="D85">
            <v>0</v>
          </cell>
          <cell r="E85">
            <v>0</v>
          </cell>
          <cell r="F85">
            <v>81</v>
          </cell>
          <cell r="G85" t="str">
            <v>Risk</v>
          </cell>
        </row>
        <row r="86">
          <cell r="A86" t="str">
            <v>RISK47</v>
          </cell>
          <cell r="C86" t="str">
            <v>RTU Protocol DNP 3.0</v>
          </cell>
          <cell r="D86">
            <v>0</v>
          </cell>
          <cell r="E86">
            <v>0</v>
          </cell>
          <cell r="F86">
            <v>81</v>
          </cell>
          <cell r="G86" t="str">
            <v>Risk</v>
          </cell>
        </row>
        <row r="87">
          <cell r="A87" t="str">
            <v>RISK48</v>
          </cell>
          <cell r="C87" t="str">
            <v>RTU Protocol SINAUT 8-FW</v>
          </cell>
          <cell r="D87">
            <v>0</v>
          </cell>
          <cell r="E87">
            <v>0</v>
          </cell>
          <cell r="F87">
            <v>81</v>
          </cell>
          <cell r="G87" t="str">
            <v>Risk</v>
          </cell>
        </row>
        <row r="88">
          <cell r="A88" t="str">
            <v>RISK49</v>
          </cell>
          <cell r="C88" t="str">
            <v>RTU Protocol CDC Type I</v>
          </cell>
          <cell r="D88">
            <v>0</v>
          </cell>
          <cell r="E88">
            <v>0</v>
          </cell>
          <cell r="F88">
            <v>81</v>
          </cell>
          <cell r="G88" t="str">
            <v>Risk</v>
          </cell>
        </row>
        <row r="89">
          <cell r="A89" t="str">
            <v>RISK50</v>
          </cell>
          <cell r="C89" t="str">
            <v>RTU Protocol CDC Type II</v>
          </cell>
          <cell r="D89">
            <v>0</v>
          </cell>
          <cell r="E89">
            <v>0</v>
          </cell>
          <cell r="F89">
            <v>81</v>
          </cell>
          <cell r="G89" t="str">
            <v>Risk</v>
          </cell>
        </row>
        <row r="90">
          <cell r="A90" t="str">
            <v>RISK51</v>
          </cell>
          <cell r="C90" t="str">
            <v>RTU Protocol Conitel 2020</v>
          </cell>
          <cell r="D90">
            <v>0</v>
          </cell>
          <cell r="E90">
            <v>0</v>
          </cell>
          <cell r="F90">
            <v>81</v>
          </cell>
          <cell r="G90" t="str">
            <v>Risk</v>
          </cell>
        </row>
        <row r="91">
          <cell r="A91" t="str">
            <v>RISK52</v>
          </cell>
          <cell r="C91" t="str">
            <v>RTU Protocol L&amp;G TG8979</v>
          </cell>
          <cell r="D91">
            <v>0</v>
          </cell>
          <cell r="E91">
            <v>0</v>
          </cell>
          <cell r="F91">
            <v>81</v>
          </cell>
          <cell r="G91" t="str">
            <v>Risk</v>
          </cell>
        </row>
        <row r="92">
          <cell r="A92" t="str">
            <v>RISK53</v>
          </cell>
          <cell r="C92" t="str">
            <v>RTU Protocol RP570</v>
          </cell>
          <cell r="D92">
            <v>0</v>
          </cell>
          <cell r="E92">
            <v>0</v>
          </cell>
          <cell r="F92">
            <v>81</v>
          </cell>
          <cell r="G92" t="str">
            <v>Risk</v>
          </cell>
        </row>
        <row r="93">
          <cell r="A93" t="str">
            <v>RISK54</v>
          </cell>
          <cell r="C93" t="str">
            <v>Profibus</v>
          </cell>
          <cell r="D93">
            <v>0</v>
          </cell>
          <cell r="E93">
            <v>0</v>
          </cell>
          <cell r="F93">
            <v>81</v>
          </cell>
          <cell r="G93" t="str">
            <v>Risk</v>
          </cell>
        </row>
        <row r="94">
          <cell r="A94" t="str">
            <v>RISK55</v>
          </cell>
          <cell r="C94" t="str">
            <v>CFE (incl. IEC-870-5-1)</v>
          </cell>
          <cell r="D94">
            <v>0</v>
          </cell>
          <cell r="E94">
            <v>0</v>
          </cell>
          <cell r="F94">
            <v>81</v>
          </cell>
          <cell r="G94" t="str">
            <v>Risk</v>
          </cell>
        </row>
        <row r="95">
          <cell r="A95" t="str">
            <v>RISK56</v>
          </cell>
          <cell r="C95" t="str">
            <v>RTU Protocol IEC-870-5-102</v>
          </cell>
          <cell r="D95">
            <v>0</v>
          </cell>
          <cell r="E95">
            <v>0</v>
          </cell>
          <cell r="F95">
            <v>81</v>
          </cell>
          <cell r="G95" t="str">
            <v>Risk</v>
          </cell>
        </row>
        <row r="96">
          <cell r="A96" t="str">
            <v>RISK57</v>
          </cell>
          <cell r="C96" t="str">
            <v>RTU Protocol IEC-870-5-104</v>
          </cell>
          <cell r="D96">
            <v>0</v>
          </cell>
          <cell r="E96">
            <v>0</v>
          </cell>
          <cell r="F96">
            <v>81</v>
          </cell>
          <cell r="G96" t="str">
            <v>Risk</v>
          </cell>
        </row>
        <row r="97">
          <cell r="A97" t="str">
            <v>RISK58</v>
          </cell>
          <cell r="C97" t="str">
            <v>RTU Protocol DNP 3.0</v>
          </cell>
          <cell r="D97">
            <v>0</v>
          </cell>
          <cell r="E97">
            <v>0</v>
          </cell>
          <cell r="F97">
            <v>81</v>
          </cell>
          <cell r="G97" t="str">
            <v>Risk</v>
          </cell>
        </row>
        <row r="98">
          <cell r="A98" t="str">
            <v>RISK59</v>
          </cell>
          <cell r="C98" t="str">
            <v>RTU Protocol SINAUT 8-FW</v>
          </cell>
          <cell r="D98">
            <v>0</v>
          </cell>
          <cell r="E98">
            <v>0</v>
          </cell>
          <cell r="F98">
            <v>81</v>
          </cell>
          <cell r="G98" t="str">
            <v>Risk</v>
          </cell>
        </row>
        <row r="99">
          <cell r="A99" t="str">
            <v>RISK60</v>
          </cell>
          <cell r="C99" t="str">
            <v>RTU Protocol CDC Type I</v>
          </cell>
          <cell r="D99">
            <v>0</v>
          </cell>
          <cell r="E99">
            <v>0</v>
          </cell>
          <cell r="F99">
            <v>81</v>
          </cell>
          <cell r="G99" t="str">
            <v>Risk</v>
          </cell>
        </row>
        <row r="100">
          <cell r="A100" t="str">
            <v>RISK61</v>
          </cell>
          <cell r="C100" t="str">
            <v>RTU Protocol CDC Type II</v>
          </cell>
          <cell r="D100">
            <v>0</v>
          </cell>
          <cell r="E100">
            <v>0</v>
          </cell>
          <cell r="F100">
            <v>81</v>
          </cell>
          <cell r="G100" t="str">
            <v>Risk</v>
          </cell>
        </row>
        <row r="101">
          <cell r="A101" t="str">
            <v>RISK62</v>
          </cell>
          <cell r="C101" t="str">
            <v>RTU Protocol Conitel 2020</v>
          </cell>
          <cell r="D101">
            <v>0</v>
          </cell>
          <cell r="E101">
            <v>0</v>
          </cell>
          <cell r="F101">
            <v>81</v>
          </cell>
          <cell r="G101" t="str">
            <v>Risk</v>
          </cell>
        </row>
        <row r="102">
          <cell r="A102" t="str">
            <v>RISK63</v>
          </cell>
          <cell r="C102" t="str">
            <v>RTU Protocol L&amp;G TG8979</v>
          </cell>
          <cell r="D102">
            <v>0</v>
          </cell>
          <cell r="E102">
            <v>0</v>
          </cell>
          <cell r="F102">
            <v>81</v>
          </cell>
          <cell r="G102" t="str">
            <v>Risk</v>
          </cell>
        </row>
        <row r="103">
          <cell r="A103" t="str">
            <v>RISK64</v>
          </cell>
          <cell r="C103" t="str">
            <v>RTU Protocol RP570</v>
          </cell>
          <cell r="D103">
            <v>0</v>
          </cell>
          <cell r="E103">
            <v>0</v>
          </cell>
          <cell r="F103">
            <v>81</v>
          </cell>
          <cell r="G103" t="str">
            <v>Risk</v>
          </cell>
        </row>
        <row r="104">
          <cell r="A104" t="str">
            <v>RISK65</v>
          </cell>
          <cell r="C104" t="str">
            <v>Profibus</v>
          </cell>
          <cell r="D104">
            <v>0</v>
          </cell>
          <cell r="E104">
            <v>0</v>
          </cell>
          <cell r="F104">
            <v>81</v>
          </cell>
          <cell r="G104" t="str">
            <v>Risk</v>
          </cell>
        </row>
        <row r="105">
          <cell r="A105" t="str">
            <v>RISK66</v>
          </cell>
          <cell r="C105" t="str">
            <v>Control Center communication protocol ICCP (IEC-870-6)</v>
          </cell>
          <cell r="D105">
            <v>0</v>
          </cell>
          <cell r="E105">
            <v>0</v>
          </cell>
          <cell r="F105">
            <v>81</v>
          </cell>
          <cell r="G105" t="str">
            <v>Risk</v>
          </cell>
        </row>
        <row r="106">
          <cell r="A106" t="str">
            <v>RISK67</v>
          </cell>
          <cell r="C106" t="str">
            <v>Real-time data (Block 1,2,5)</v>
          </cell>
          <cell r="D106">
            <v>0</v>
          </cell>
          <cell r="E106">
            <v>0</v>
          </cell>
          <cell r="F106">
            <v>81</v>
          </cell>
          <cell r="G106" t="str">
            <v>Risk</v>
          </cell>
        </row>
        <row r="107">
          <cell r="A107" t="str">
            <v>RISK68</v>
          </cell>
          <cell r="C107" t="str">
            <v>Historical data (Block 8)</v>
          </cell>
          <cell r="D107">
            <v>0</v>
          </cell>
          <cell r="E107">
            <v>0</v>
          </cell>
          <cell r="F107">
            <v>81</v>
          </cell>
          <cell r="G107" t="str">
            <v>Risk</v>
          </cell>
        </row>
        <row r="108">
          <cell r="A108" t="str">
            <v>RISK69</v>
          </cell>
          <cell r="C108" t="str">
            <v>Schedule data (Block 8)</v>
          </cell>
          <cell r="D108">
            <v>0</v>
          </cell>
          <cell r="E108">
            <v>0</v>
          </cell>
          <cell r="F108">
            <v>81</v>
          </cell>
          <cell r="G108" t="str">
            <v>Risk</v>
          </cell>
        </row>
        <row r="109">
          <cell r="A109" t="str">
            <v>RISK70</v>
          </cell>
          <cell r="C109" t="str">
            <v>Meter Acquisition (different protocols than TCI)</v>
          </cell>
          <cell r="D109">
            <v>0</v>
          </cell>
          <cell r="E109">
            <v>0</v>
          </cell>
          <cell r="F109">
            <v>81</v>
          </cell>
          <cell r="G109" t="str">
            <v>Risk</v>
          </cell>
        </row>
        <row r="110">
          <cell r="C110" t="str">
            <v>Historical and Schedule Data (HSD)</v>
          </cell>
          <cell r="D110">
            <v>0</v>
          </cell>
          <cell r="E110">
            <v>0</v>
          </cell>
        </row>
        <row r="111">
          <cell r="A111" t="str">
            <v>RISK71</v>
          </cell>
          <cell r="C111" t="str">
            <v>Current Operating Plan</v>
          </cell>
          <cell r="D111">
            <v>0</v>
          </cell>
          <cell r="E111">
            <v>0</v>
          </cell>
          <cell r="F111">
            <v>81</v>
          </cell>
          <cell r="G111" t="str">
            <v>Risk</v>
          </cell>
        </row>
        <row r="112">
          <cell r="A112" t="str">
            <v>RISK72</v>
          </cell>
          <cell r="C112" t="str">
            <v>Historical Information System</v>
          </cell>
          <cell r="D112">
            <v>0</v>
          </cell>
          <cell r="E112">
            <v>0</v>
          </cell>
          <cell r="F112">
            <v>81</v>
          </cell>
          <cell r="G112" t="str">
            <v>Risk</v>
          </cell>
        </row>
        <row r="113">
          <cell r="A113" t="str">
            <v>RISK73</v>
          </cell>
          <cell r="C113" t="str">
            <v>Archiving on external media</v>
          </cell>
          <cell r="D113">
            <v>0</v>
          </cell>
          <cell r="E113">
            <v>0</v>
          </cell>
          <cell r="F113">
            <v>81</v>
          </cell>
          <cell r="G113" t="str">
            <v>Risk</v>
          </cell>
        </row>
        <row r="114">
          <cell r="A114" t="str">
            <v>RISK74</v>
          </cell>
          <cell r="C114" t="str">
            <v>SQL-Interface I/O (read/write archived data with full SQL capabilities)</v>
          </cell>
          <cell r="D114">
            <v>0</v>
          </cell>
          <cell r="E114">
            <v>0</v>
          </cell>
          <cell r="F114">
            <v>81</v>
          </cell>
          <cell r="G114" t="str">
            <v>Risk</v>
          </cell>
        </row>
        <row r="115">
          <cell r="A115" t="str">
            <v>RISK75</v>
          </cell>
          <cell r="C115" t="str">
            <v>Historical Calculations</v>
          </cell>
          <cell r="D115">
            <v>0</v>
          </cell>
          <cell r="E115">
            <v>0</v>
          </cell>
          <cell r="F115">
            <v>81</v>
          </cell>
          <cell r="G115" t="str">
            <v>Risk</v>
          </cell>
        </row>
        <row r="116">
          <cell r="A116" t="str">
            <v>RISK76</v>
          </cell>
          <cell r="C116" t="str">
            <v>Accounting of energy</v>
          </cell>
          <cell r="D116">
            <v>0</v>
          </cell>
          <cell r="E116">
            <v>0</v>
          </cell>
          <cell r="F116">
            <v>81</v>
          </cell>
          <cell r="G116" t="str">
            <v>Risk</v>
          </cell>
        </row>
        <row r="117">
          <cell r="A117" t="str">
            <v>RISK77</v>
          </cell>
          <cell r="C117" t="str">
            <v>Accounting of ancillary services, transmission services</v>
          </cell>
          <cell r="D117">
            <v>0</v>
          </cell>
          <cell r="E117">
            <v>0</v>
          </cell>
          <cell r="F117">
            <v>81</v>
          </cell>
          <cell r="G117" t="str">
            <v>Risk</v>
          </cell>
        </row>
        <row r="118">
          <cell r="A118" t="str">
            <v>RISK78</v>
          </cell>
          <cell r="C118" t="str">
            <v>Settlement System</v>
          </cell>
          <cell r="D118">
            <v>0</v>
          </cell>
          <cell r="E118">
            <v>0</v>
          </cell>
          <cell r="F118">
            <v>81</v>
          </cell>
          <cell r="G118" t="str">
            <v>Risk</v>
          </cell>
        </row>
        <row r="119">
          <cell r="A119" t="str">
            <v>RISK79</v>
          </cell>
          <cell r="C119" t="str">
            <v>Disturbance Data Collection</v>
          </cell>
          <cell r="D119">
            <v>0</v>
          </cell>
          <cell r="E119">
            <v>0</v>
          </cell>
          <cell r="F119">
            <v>81</v>
          </cell>
          <cell r="G119" t="str">
            <v>Risk</v>
          </cell>
        </row>
        <row r="120">
          <cell r="A120" t="str">
            <v>RISK80</v>
          </cell>
          <cell r="C120" t="str">
            <v>Record/Playback</v>
          </cell>
          <cell r="D120">
            <v>0</v>
          </cell>
          <cell r="E120">
            <v>0</v>
          </cell>
          <cell r="F120">
            <v>81</v>
          </cell>
          <cell r="G120" t="str">
            <v>Risk</v>
          </cell>
        </row>
        <row r="121">
          <cell r="C121" t="str">
            <v>Operations Applications (OA)</v>
          </cell>
          <cell r="D121">
            <v>0</v>
          </cell>
          <cell r="E121">
            <v>0</v>
          </cell>
        </row>
        <row r="122">
          <cell r="A122" t="str">
            <v>RISK81</v>
          </cell>
          <cell r="C122" t="str">
            <v>Flag equipment based on overload/markers</v>
          </cell>
          <cell r="D122">
            <v>0</v>
          </cell>
          <cell r="E122">
            <v>0</v>
          </cell>
          <cell r="F122">
            <v>81</v>
          </cell>
          <cell r="G122" t="str">
            <v>Risk</v>
          </cell>
        </row>
        <row r="123">
          <cell r="A123" t="str">
            <v>RISK82</v>
          </cell>
          <cell r="C123" t="str">
            <v>Topology based calculations</v>
          </cell>
          <cell r="D123">
            <v>0</v>
          </cell>
          <cell r="E123">
            <v>0</v>
          </cell>
          <cell r="F123">
            <v>81</v>
          </cell>
          <cell r="G123" t="str">
            <v>Risk</v>
          </cell>
        </row>
        <row r="124">
          <cell r="A124" t="str">
            <v>RISK83</v>
          </cell>
          <cell r="C124" t="str">
            <v>Feeder injection based line coloring</v>
          </cell>
          <cell r="D124">
            <v>0</v>
          </cell>
          <cell r="E124">
            <v>0</v>
          </cell>
          <cell r="F124">
            <v>81</v>
          </cell>
          <cell r="G124" t="str">
            <v>Risk</v>
          </cell>
        </row>
        <row r="125">
          <cell r="A125" t="str">
            <v>RISK84</v>
          </cell>
          <cell r="C125" t="str">
            <v>Tracing functions</v>
          </cell>
          <cell r="D125">
            <v>0</v>
          </cell>
          <cell r="E125">
            <v>0</v>
          </cell>
          <cell r="F125">
            <v>81</v>
          </cell>
          <cell r="G125" t="str">
            <v>Risk</v>
          </cell>
        </row>
        <row r="126">
          <cell r="A126" t="str">
            <v>RISK85</v>
          </cell>
          <cell r="C126" t="str">
            <v>Switching Procedure Management</v>
          </cell>
          <cell r="D126">
            <v>0</v>
          </cell>
          <cell r="E126">
            <v>0</v>
          </cell>
          <cell r="F126">
            <v>81</v>
          </cell>
          <cell r="G126" t="str">
            <v>Risk</v>
          </cell>
        </row>
        <row r="127">
          <cell r="A127" t="str">
            <v>RISK86</v>
          </cell>
          <cell r="C127" t="str">
            <v>Load Shedding</v>
          </cell>
          <cell r="D127">
            <v>0</v>
          </cell>
          <cell r="E127">
            <v>0</v>
          </cell>
          <cell r="F127">
            <v>81</v>
          </cell>
          <cell r="G127" t="str">
            <v>Risk</v>
          </cell>
        </row>
        <row r="128">
          <cell r="A128" t="str">
            <v>RISK87</v>
          </cell>
          <cell r="C128" t="str">
            <v>Outage Scheduling</v>
          </cell>
          <cell r="D128">
            <v>0</v>
          </cell>
          <cell r="E128">
            <v>0</v>
          </cell>
          <cell r="F128">
            <v>81</v>
          </cell>
          <cell r="G128" t="str">
            <v>Risk</v>
          </cell>
        </row>
        <row r="129">
          <cell r="A129" t="str">
            <v>RISK88</v>
          </cell>
          <cell r="C129" t="str">
            <v>Outage Management (needs Switching Procedure Management 2)</v>
          </cell>
          <cell r="D129">
            <v>0</v>
          </cell>
          <cell r="E129">
            <v>0</v>
          </cell>
          <cell r="F129">
            <v>81</v>
          </cell>
          <cell r="G129" t="str">
            <v>Risk</v>
          </cell>
        </row>
        <row r="130">
          <cell r="A130" t="str">
            <v>RISK89</v>
          </cell>
          <cell r="C130" t="str">
            <v>Interface to Trouble Call System</v>
          </cell>
          <cell r="D130">
            <v>0</v>
          </cell>
          <cell r="E130">
            <v>0</v>
          </cell>
          <cell r="F130">
            <v>81</v>
          </cell>
          <cell r="G130" t="str">
            <v>Risk</v>
          </cell>
        </row>
        <row r="131">
          <cell r="A131" t="str">
            <v>RISK90</v>
          </cell>
          <cell r="C131" t="str">
            <v>Trouble Call System</v>
          </cell>
          <cell r="D131">
            <v>0</v>
          </cell>
          <cell r="E131">
            <v>0</v>
          </cell>
          <cell r="F131">
            <v>81</v>
          </cell>
          <cell r="G131" t="str">
            <v>Risk</v>
          </cell>
        </row>
        <row r="132">
          <cell r="A132" t="str">
            <v>RISK91</v>
          </cell>
          <cell r="C132" t="str">
            <v>Crew Management System</v>
          </cell>
          <cell r="D132">
            <v>0</v>
          </cell>
          <cell r="E132">
            <v>0</v>
          </cell>
          <cell r="F132">
            <v>81</v>
          </cell>
          <cell r="G132" t="str">
            <v>Risk</v>
          </cell>
        </row>
        <row r="133">
          <cell r="A133" t="str">
            <v>RISK92</v>
          </cell>
          <cell r="C133" t="str">
            <v>Intelligent Alarm Processor</v>
          </cell>
          <cell r="D133">
            <v>0</v>
          </cell>
          <cell r="E133">
            <v>0</v>
          </cell>
          <cell r="F133">
            <v>81</v>
          </cell>
          <cell r="G133" t="str">
            <v>Risk</v>
          </cell>
        </row>
        <row r="134">
          <cell r="A134" t="str">
            <v>RISK93</v>
          </cell>
          <cell r="C134" t="str">
            <v>Fault Diagnosis</v>
          </cell>
          <cell r="D134">
            <v>0</v>
          </cell>
          <cell r="E134">
            <v>0</v>
          </cell>
          <cell r="F134">
            <v>81</v>
          </cell>
          <cell r="G134" t="str">
            <v>Risk</v>
          </cell>
        </row>
        <row r="135">
          <cell r="A135" t="str">
            <v>RISK94</v>
          </cell>
          <cell r="C135" t="str">
            <v>System Restoration</v>
          </cell>
          <cell r="D135">
            <v>0</v>
          </cell>
          <cell r="E135">
            <v>0</v>
          </cell>
          <cell r="F135">
            <v>81</v>
          </cell>
          <cell r="G135" t="str">
            <v>Risk</v>
          </cell>
        </row>
        <row r="136">
          <cell r="C136" t="str">
            <v>Demand  Side Management (DSM)</v>
          </cell>
          <cell r="D136">
            <v>0</v>
          </cell>
          <cell r="E136">
            <v>0</v>
          </cell>
        </row>
        <row r="137">
          <cell r="A137" t="str">
            <v>RISK95</v>
          </cell>
          <cell r="C137" t="str">
            <v>DSM base functionality</v>
          </cell>
          <cell r="D137">
            <v>0</v>
          </cell>
          <cell r="E137">
            <v>0</v>
          </cell>
          <cell r="F137">
            <v>81</v>
          </cell>
          <cell r="G137" t="str">
            <v>Risk</v>
          </cell>
        </row>
        <row r="138">
          <cell r="A138" t="str">
            <v>RISK96</v>
          </cell>
          <cell r="C138" t="str">
            <v>DSM models  for electrical networks</v>
          </cell>
          <cell r="D138">
            <v>0</v>
          </cell>
          <cell r="E138">
            <v>0</v>
          </cell>
          <cell r="F138">
            <v>81</v>
          </cell>
          <cell r="G138" t="str">
            <v>Risk</v>
          </cell>
        </row>
        <row r="139">
          <cell r="A139" t="str">
            <v>RISK97</v>
          </cell>
          <cell r="C139" t="str">
            <v>Model for Emergency Generators (e.g. Diesel)</v>
          </cell>
          <cell r="D139">
            <v>0</v>
          </cell>
          <cell r="E139">
            <v>0</v>
          </cell>
          <cell r="F139">
            <v>81</v>
          </cell>
          <cell r="G139" t="str">
            <v>Risk</v>
          </cell>
        </row>
        <row r="140">
          <cell r="A140" t="str">
            <v>RISK98</v>
          </cell>
          <cell r="C140" t="str">
            <v>Model for Storage Heating</v>
          </cell>
          <cell r="D140">
            <v>0</v>
          </cell>
          <cell r="E140">
            <v>0</v>
          </cell>
          <cell r="F140">
            <v>81</v>
          </cell>
          <cell r="G140" t="str">
            <v>Risk</v>
          </cell>
        </row>
        <row r="141">
          <cell r="A141" t="str">
            <v>RISK99</v>
          </cell>
          <cell r="C141" t="str">
            <v>Model for Air Conditioning</v>
          </cell>
          <cell r="D141">
            <v>0</v>
          </cell>
          <cell r="E141">
            <v>0</v>
          </cell>
          <cell r="F141">
            <v>81</v>
          </cell>
          <cell r="G141" t="str">
            <v>Risk</v>
          </cell>
        </row>
        <row r="142">
          <cell r="A142" t="str">
            <v>RISK100</v>
          </cell>
          <cell r="C142" t="str">
            <v>Model for Large Switchable Consumers</v>
          </cell>
          <cell r="D142">
            <v>0</v>
          </cell>
          <cell r="E142">
            <v>0</v>
          </cell>
          <cell r="F142">
            <v>81</v>
          </cell>
          <cell r="G142" t="str">
            <v>Risk</v>
          </cell>
        </row>
        <row r="143">
          <cell r="A143" t="str">
            <v>RISK101</v>
          </cell>
          <cell r="C143" t="str">
            <v>Model for Voltage Reduction</v>
          </cell>
          <cell r="D143">
            <v>0</v>
          </cell>
          <cell r="E143">
            <v>0</v>
          </cell>
          <cell r="F143">
            <v>81</v>
          </cell>
          <cell r="G143" t="str">
            <v>Risk</v>
          </cell>
        </row>
        <row r="144">
          <cell r="A144" t="str">
            <v>RISK102</v>
          </cell>
          <cell r="C144" t="str">
            <v>Model for district heating power stations</v>
          </cell>
          <cell r="D144">
            <v>0</v>
          </cell>
          <cell r="E144">
            <v>0</v>
          </cell>
          <cell r="F144">
            <v>81</v>
          </cell>
          <cell r="G144" t="str">
            <v>Risk</v>
          </cell>
        </row>
        <row r="145">
          <cell r="A145" t="str">
            <v>RISK103</v>
          </cell>
          <cell r="C145" t="str">
            <v>DSM for gas networks</v>
          </cell>
          <cell r="D145">
            <v>0</v>
          </cell>
          <cell r="E145">
            <v>0</v>
          </cell>
          <cell r="F145">
            <v>81</v>
          </cell>
          <cell r="G145" t="str">
            <v>Risk</v>
          </cell>
        </row>
        <row r="146">
          <cell r="C146" t="str">
            <v>Consumption Forecasting Applications (CFA)</v>
          </cell>
          <cell r="D146">
            <v>0</v>
          </cell>
          <cell r="E146">
            <v>0</v>
          </cell>
        </row>
        <row r="147">
          <cell r="A147" t="str">
            <v>RISK104</v>
          </cell>
          <cell r="C147" t="str">
            <v>Short Term Load Forecast</v>
          </cell>
          <cell r="D147">
            <v>0</v>
          </cell>
          <cell r="E147">
            <v>0</v>
          </cell>
          <cell r="F147">
            <v>81</v>
          </cell>
          <cell r="G147" t="str">
            <v>Risk</v>
          </cell>
        </row>
        <row r="148">
          <cell r="A148" t="str">
            <v>RISK105</v>
          </cell>
          <cell r="C148" t="str">
            <v>Forecast for ancillary services</v>
          </cell>
          <cell r="D148">
            <v>0</v>
          </cell>
          <cell r="E148">
            <v>0</v>
          </cell>
          <cell r="F148">
            <v>81</v>
          </cell>
          <cell r="G148" t="str">
            <v>Risk</v>
          </cell>
        </row>
        <row r="149">
          <cell r="A149" t="str">
            <v>RISK106</v>
          </cell>
          <cell r="C149" t="str">
            <v>Short Term Load Forecast for load groups (Load Profiling)</v>
          </cell>
          <cell r="D149">
            <v>0</v>
          </cell>
          <cell r="E149">
            <v>0</v>
          </cell>
          <cell r="F149">
            <v>81</v>
          </cell>
          <cell r="G149" t="str">
            <v>Risk</v>
          </cell>
        </row>
        <row r="150">
          <cell r="A150" t="str">
            <v>RISK107</v>
          </cell>
          <cell r="C150" t="str">
            <v>Long Term/Mid Term Load Forecasting</v>
          </cell>
          <cell r="D150">
            <v>0</v>
          </cell>
          <cell r="E150">
            <v>0</v>
          </cell>
          <cell r="F150">
            <v>81</v>
          </cell>
          <cell r="G150" t="str">
            <v>Risk</v>
          </cell>
        </row>
        <row r="151">
          <cell r="C151" t="str">
            <v>Energy Market Management (EMM)</v>
          </cell>
          <cell r="D151">
            <v>0</v>
          </cell>
          <cell r="E151">
            <v>0</v>
          </cell>
        </row>
        <row r="152">
          <cell r="A152" t="str">
            <v>RISK108</v>
          </cell>
          <cell r="C152" t="str">
            <v>Short Term Price Forecast</v>
          </cell>
          <cell r="D152">
            <v>0</v>
          </cell>
          <cell r="E152">
            <v>0</v>
          </cell>
          <cell r="F152">
            <v>81</v>
          </cell>
          <cell r="G152" t="str">
            <v>Risk</v>
          </cell>
        </row>
        <row r="153">
          <cell r="A153" t="str">
            <v>RISK109</v>
          </cell>
          <cell r="C153" t="str">
            <v>Base Interface to Trading Tool &amp; Risk Management</v>
          </cell>
          <cell r="D153">
            <v>0</v>
          </cell>
          <cell r="E153">
            <v>0</v>
          </cell>
          <cell r="F153">
            <v>81</v>
          </cell>
          <cell r="G153" t="str">
            <v>Risk</v>
          </cell>
        </row>
        <row r="154">
          <cell r="A154" t="str">
            <v>RISK110</v>
          </cell>
          <cell r="C154" t="str">
            <v>Advanced Interface to Trading Tool &amp; Risk Management</v>
          </cell>
          <cell r="D154">
            <v>0</v>
          </cell>
          <cell r="E154">
            <v>0</v>
          </cell>
          <cell r="F154">
            <v>81</v>
          </cell>
          <cell r="G154" t="str">
            <v>Risk</v>
          </cell>
        </row>
        <row r="155">
          <cell r="A155" t="str">
            <v>RISK111</v>
          </cell>
          <cell r="C155" t="str">
            <v>Transaction Management G (GenCo, deregulated market)</v>
          </cell>
          <cell r="D155">
            <v>0</v>
          </cell>
          <cell r="E155">
            <v>0</v>
          </cell>
          <cell r="F155">
            <v>81</v>
          </cell>
          <cell r="G155" t="str">
            <v>Risk</v>
          </cell>
        </row>
        <row r="156">
          <cell r="A156" t="str">
            <v>RISK112</v>
          </cell>
          <cell r="C156" t="str">
            <v>OASIS Interface for a transmission customer</v>
          </cell>
          <cell r="D156">
            <v>0</v>
          </cell>
          <cell r="E156">
            <v>0</v>
          </cell>
          <cell r="F156">
            <v>81</v>
          </cell>
          <cell r="G156" t="str">
            <v>Risk</v>
          </cell>
        </row>
        <row r="157">
          <cell r="A157" t="str">
            <v>RISK113</v>
          </cell>
          <cell r="C157" t="str">
            <v>E-Tag Interface for a transmission customer</v>
          </cell>
          <cell r="D157">
            <v>0</v>
          </cell>
          <cell r="E157">
            <v>0</v>
          </cell>
          <cell r="F157">
            <v>81</v>
          </cell>
          <cell r="G157" t="str">
            <v>Risk</v>
          </cell>
        </row>
        <row r="158">
          <cell r="A158" t="str">
            <v>RISK114</v>
          </cell>
          <cell r="C158" t="str">
            <v>Transaction Management T </v>
          </cell>
          <cell r="D158">
            <v>0</v>
          </cell>
          <cell r="E158">
            <v>0</v>
          </cell>
          <cell r="F158">
            <v>81</v>
          </cell>
          <cell r="G158" t="str">
            <v>Risk</v>
          </cell>
        </row>
        <row r="159">
          <cell r="A159" t="str">
            <v>RISK115</v>
          </cell>
          <cell r="C159" t="str">
            <v>OASIS Interface for a transmission provider</v>
          </cell>
          <cell r="D159">
            <v>0</v>
          </cell>
          <cell r="E159">
            <v>0</v>
          </cell>
          <cell r="F159">
            <v>81</v>
          </cell>
          <cell r="G159" t="str">
            <v>Risk</v>
          </cell>
        </row>
        <row r="160">
          <cell r="A160" t="str">
            <v>RISK116</v>
          </cell>
          <cell r="C160" t="str">
            <v>E-Tag Interface for a transmission provider</v>
          </cell>
          <cell r="D160">
            <v>0</v>
          </cell>
          <cell r="E160">
            <v>0</v>
          </cell>
          <cell r="F160">
            <v>81</v>
          </cell>
          <cell r="G160" t="str">
            <v>Risk</v>
          </cell>
        </row>
        <row r="161">
          <cell r="A161" t="str">
            <v>RISK117</v>
          </cell>
          <cell r="C161" t="str">
            <v>Transaction Management ESP</v>
          </cell>
          <cell r="D161">
            <v>0</v>
          </cell>
          <cell r="E161">
            <v>0</v>
          </cell>
          <cell r="F161">
            <v>81</v>
          </cell>
          <cell r="G161" t="str">
            <v>Risk</v>
          </cell>
        </row>
        <row r="162">
          <cell r="A162" t="str">
            <v>RISK118</v>
          </cell>
          <cell r="C162" t="str">
            <v>Transmission Reservation System (TRS)</v>
          </cell>
          <cell r="D162">
            <v>0</v>
          </cell>
          <cell r="E162">
            <v>0</v>
          </cell>
          <cell r="F162">
            <v>81</v>
          </cell>
          <cell r="G162" t="str">
            <v>Risk</v>
          </cell>
        </row>
        <row r="163">
          <cell r="A163" t="str">
            <v>RISK119</v>
          </cell>
          <cell r="C163" t="str">
            <v>Bid evaluation &amp; clearing</v>
          </cell>
          <cell r="D163">
            <v>0</v>
          </cell>
          <cell r="E163">
            <v>0</v>
          </cell>
          <cell r="F163">
            <v>81</v>
          </cell>
          <cell r="G163" t="str">
            <v>Risk</v>
          </cell>
        </row>
        <row r="164">
          <cell r="A164" t="str">
            <v>RISK120</v>
          </cell>
          <cell r="C164" t="str">
            <v>Power Applications (PA)</v>
          </cell>
          <cell r="D164">
            <v>0</v>
          </cell>
          <cell r="E164">
            <v>0</v>
          </cell>
          <cell r="F164">
            <v>81</v>
          </cell>
          <cell r="G164" t="str">
            <v>Risk</v>
          </cell>
        </row>
        <row r="165">
          <cell r="A165" t="str">
            <v>RISK121</v>
          </cell>
          <cell r="C165" t="str">
            <v>Generation Allocation &amp; Unit Control     </v>
          </cell>
          <cell r="D165">
            <v>0</v>
          </cell>
          <cell r="E165">
            <v>0</v>
          </cell>
          <cell r="F165">
            <v>81</v>
          </cell>
          <cell r="G165" t="str">
            <v>Risk</v>
          </cell>
        </row>
        <row r="166">
          <cell r="A166" t="str">
            <v>RISK122</v>
          </cell>
          <cell r="C166" t="str">
            <v>Load Frequency Control</v>
          </cell>
          <cell r="D166">
            <v>0</v>
          </cell>
          <cell r="E166">
            <v>0</v>
          </cell>
          <cell r="F166">
            <v>81</v>
          </cell>
          <cell r="G166" t="str">
            <v>Risk</v>
          </cell>
        </row>
        <row r="167">
          <cell r="A167" t="str">
            <v>RISK123</v>
          </cell>
          <cell r="C167" t="str">
            <v>LFC Performance Monitor</v>
          </cell>
          <cell r="D167">
            <v>0</v>
          </cell>
          <cell r="E167">
            <v>0</v>
          </cell>
          <cell r="F167">
            <v>81</v>
          </cell>
          <cell r="G167" t="str">
            <v>Risk</v>
          </cell>
        </row>
        <row r="168">
          <cell r="A168" t="str">
            <v>RISK124</v>
          </cell>
          <cell r="C168" t="str">
            <v>Economic Dispatch                 </v>
          </cell>
          <cell r="D168">
            <v>0</v>
          </cell>
          <cell r="E168">
            <v>0</v>
          </cell>
          <cell r="F168">
            <v>81</v>
          </cell>
          <cell r="G168" t="str">
            <v>Risk</v>
          </cell>
        </row>
        <row r="169">
          <cell r="A169" t="str">
            <v>RISK125</v>
          </cell>
          <cell r="C169" t="str">
            <v>Dynamic Dispatch</v>
          </cell>
          <cell r="D169">
            <v>0</v>
          </cell>
          <cell r="E169">
            <v>0</v>
          </cell>
          <cell r="F169">
            <v>81</v>
          </cell>
          <cell r="G169" t="str">
            <v>Risk</v>
          </cell>
        </row>
        <row r="170">
          <cell r="A170" t="str">
            <v>RISK126</v>
          </cell>
          <cell r="C170" t="str">
            <v>Ancillary Services Monitor (Reserve Monitor)                  </v>
          </cell>
          <cell r="D170">
            <v>0</v>
          </cell>
          <cell r="E170">
            <v>0</v>
          </cell>
          <cell r="F170">
            <v>81</v>
          </cell>
          <cell r="G170" t="str">
            <v>Risk</v>
          </cell>
        </row>
        <row r="171">
          <cell r="A171" t="str">
            <v>RISK127</v>
          </cell>
          <cell r="C171" t="str">
            <v>Production Cost Monitor          </v>
          </cell>
          <cell r="D171">
            <v>0</v>
          </cell>
          <cell r="E171">
            <v>0</v>
          </cell>
          <cell r="F171">
            <v>81</v>
          </cell>
          <cell r="G171" t="str">
            <v>Risk</v>
          </cell>
        </row>
        <row r="172">
          <cell r="A172" t="str">
            <v>RISK128</v>
          </cell>
          <cell r="C172" t="str">
            <v>Constrained Economic Dispatch </v>
          </cell>
          <cell r="D172">
            <v>0</v>
          </cell>
          <cell r="E172">
            <v>0</v>
          </cell>
          <cell r="F172">
            <v>81</v>
          </cell>
          <cell r="G172" t="str">
            <v>Risk</v>
          </cell>
        </row>
        <row r="173">
          <cell r="A173" t="str">
            <v>RISK129</v>
          </cell>
          <cell r="C173" t="str">
            <v>Short Term Trade Evaluation (Economy A)</v>
          </cell>
          <cell r="D173">
            <v>0</v>
          </cell>
          <cell r="E173">
            <v>0</v>
          </cell>
          <cell r="F173">
            <v>81</v>
          </cell>
          <cell r="G173" t="str">
            <v>Risk</v>
          </cell>
        </row>
        <row r="174">
          <cell r="A174" t="str">
            <v>RISK130</v>
          </cell>
          <cell r="C174" t="str">
            <v>Multiple Transaction Evaluation (A )</v>
          </cell>
          <cell r="D174">
            <v>0</v>
          </cell>
          <cell r="E174">
            <v>0</v>
          </cell>
          <cell r="F174">
            <v>81</v>
          </cell>
          <cell r="G174" t="str">
            <v>Risk</v>
          </cell>
        </row>
        <row r="175">
          <cell r="C175" t="str">
            <v>Generation Scheduling Applications (GSA)</v>
          </cell>
          <cell r="D175">
            <v>0</v>
          </cell>
          <cell r="E175">
            <v>0</v>
          </cell>
        </row>
        <row r="176">
          <cell r="A176" t="str">
            <v>RISK131</v>
          </cell>
          <cell r="C176" t="str">
            <v>Interchange Transaction Scheduling</v>
          </cell>
          <cell r="D176">
            <v>0</v>
          </cell>
          <cell r="E176">
            <v>0</v>
          </cell>
          <cell r="F176">
            <v>81</v>
          </cell>
          <cell r="G176" t="str">
            <v>Risk</v>
          </cell>
        </row>
        <row r="177">
          <cell r="A177" t="str">
            <v>RISK132</v>
          </cell>
          <cell r="C177" t="str">
            <v>Inflow Forecast</v>
          </cell>
          <cell r="D177">
            <v>0</v>
          </cell>
          <cell r="E177">
            <v>0</v>
          </cell>
          <cell r="F177">
            <v>81</v>
          </cell>
          <cell r="G177" t="str">
            <v>Risk</v>
          </cell>
        </row>
        <row r="178">
          <cell r="A178" t="str">
            <v>RISK133</v>
          </cell>
          <cell r="C178" t="str">
            <v>Thermal Unit Commitment</v>
          </cell>
          <cell r="D178">
            <v>0</v>
          </cell>
          <cell r="E178">
            <v>0</v>
          </cell>
          <cell r="F178">
            <v>81</v>
          </cell>
          <cell r="G178" t="str">
            <v>Risk</v>
          </cell>
        </row>
        <row r="179">
          <cell r="A179" t="str">
            <v>RISK134</v>
          </cell>
          <cell r="C179" t="str">
            <v>Interchange Transaction Evaluation (A+B)</v>
          </cell>
          <cell r="D179">
            <v>0</v>
          </cell>
          <cell r="E179">
            <v>0</v>
          </cell>
          <cell r="F179">
            <v>81</v>
          </cell>
          <cell r="G179" t="str">
            <v>Risk</v>
          </cell>
        </row>
        <row r="180">
          <cell r="A180" t="str">
            <v>RISK135</v>
          </cell>
          <cell r="C180" t="str">
            <v>Consideration of cogeneration</v>
          </cell>
          <cell r="D180">
            <v>0</v>
          </cell>
          <cell r="E180">
            <v>0</v>
          </cell>
          <cell r="F180">
            <v>81</v>
          </cell>
          <cell r="G180" t="str">
            <v>Risk</v>
          </cell>
        </row>
        <row r="181">
          <cell r="A181" t="str">
            <v>RISK136</v>
          </cell>
          <cell r="C181" t="str">
            <v>Hydro Scheduling</v>
          </cell>
          <cell r="D181">
            <v>0</v>
          </cell>
          <cell r="E181">
            <v>0</v>
          </cell>
          <cell r="F181">
            <v>81</v>
          </cell>
          <cell r="G181" t="str">
            <v>Risk</v>
          </cell>
        </row>
        <row r="182">
          <cell r="A182" t="str">
            <v>RISK137</v>
          </cell>
          <cell r="C182" t="str">
            <v>Hydro Thermal Coordination</v>
          </cell>
          <cell r="D182">
            <v>0</v>
          </cell>
          <cell r="E182">
            <v>0</v>
          </cell>
          <cell r="F182">
            <v>81</v>
          </cell>
          <cell r="G182" t="str">
            <v>Risk</v>
          </cell>
        </row>
        <row r="183">
          <cell r="A183" t="str">
            <v>RISK138</v>
          </cell>
          <cell r="C183" t="str">
            <v>Trade Optimizing Scheduler</v>
          </cell>
          <cell r="D183">
            <v>0</v>
          </cell>
          <cell r="E183">
            <v>0</v>
          </cell>
          <cell r="F183">
            <v>81</v>
          </cell>
          <cell r="G183" t="str">
            <v>Risk</v>
          </cell>
        </row>
        <row r="184">
          <cell r="A184" t="str">
            <v>RISK139</v>
          </cell>
          <cell r="C184" t="str">
            <v>Multiple Transaction Evaluation (A+B)</v>
          </cell>
          <cell r="D184">
            <v>0</v>
          </cell>
          <cell r="E184">
            <v>0</v>
          </cell>
          <cell r="F184">
            <v>81</v>
          </cell>
          <cell r="G184" t="str">
            <v>Risk</v>
          </cell>
        </row>
        <row r="185">
          <cell r="A185" t="str">
            <v>RISK140</v>
          </cell>
          <cell r="C185" t="str">
            <v>Planning of ancillary services</v>
          </cell>
          <cell r="D185">
            <v>0</v>
          </cell>
          <cell r="E185">
            <v>0</v>
          </cell>
          <cell r="F185">
            <v>81</v>
          </cell>
          <cell r="G185" t="str">
            <v>Risk</v>
          </cell>
        </row>
        <row r="186">
          <cell r="A186" t="str">
            <v>RISK141</v>
          </cell>
          <cell r="C186" t="str">
            <v>Maintenance Scheduling</v>
          </cell>
          <cell r="D186">
            <v>0</v>
          </cell>
          <cell r="E186">
            <v>0</v>
          </cell>
          <cell r="F186">
            <v>81</v>
          </cell>
          <cell r="G186" t="str">
            <v>Risk</v>
          </cell>
        </row>
        <row r="187">
          <cell r="A187" t="str">
            <v>RISK142</v>
          </cell>
          <cell r="C187" t="str">
            <v>Long Term Hydro Optimization</v>
          </cell>
          <cell r="D187">
            <v>0</v>
          </cell>
          <cell r="E187">
            <v>0</v>
          </cell>
          <cell r="F187">
            <v>81</v>
          </cell>
          <cell r="G187" t="str">
            <v>Risk</v>
          </cell>
        </row>
        <row r="188">
          <cell r="A188" t="str">
            <v>RISK143</v>
          </cell>
          <cell r="C188" t="str">
            <v>Resource Optimization</v>
          </cell>
          <cell r="D188">
            <v>0</v>
          </cell>
          <cell r="E188">
            <v>0</v>
          </cell>
          <cell r="F188">
            <v>81</v>
          </cell>
          <cell r="G188" t="str">
            <v>Risk</v>
          </cell>
        </row>
        <row r="189">
          <cell r="A189" t="str">
            <v>RISK144</v>
          </cell>
          <cell r="C189" t="str">
            <v>Probabilistic Production Costing</v>
          </cell>
          <cell r="D189">
            <v>0</v>
          </cell>
          <cell r="E189">
            <v>0</v>
          </cell>
          <cell r="F189">
            <v>81</v>
          </cell>
          <cell r="G189" t="str">
            <v>Risk</v>
          </cell>
        </row>
        <row r="190">
          <cell r="C190" t="str">
            <v>Transmission Network Applications (TNA)</v>
          </cell>
          <cell r="D190">
            <v>0</v>
          </cell>
          <cell r="E190">
            <v>0</v>
          </cell>
        </row>
        <row r="191">
          <cell r="A191" t="str">
            <v>RISK145</v>
          </cell>
          <cell r="C191" t="str">
            <v>Real time / Study NA Executive Control </v>
          </cell>
          <cell r="D191">
            <v>0</v>
          </cell>
          <cell r="E191">
            <v>0</v>
          </cell>
          <cell r="F191">
            <v>81</v>
          </cell>
          <cell r="G191" t="str">
            <v>Risk</v>
          </cell>
        </row>
        <row r="192">
          <cell r="A192" t="str">
            <v>RISK146</v>
          </cell>
          <cell r="C192" t="str">
            <v>Model Update </v>
          </cell>
          <cell r="D192">
            <v>0</v>
          </cell>
          <cell r="E192">
            <v>0</v>
          </cell>
          <cell r="F192">
            <v>81</v>
          </cell>
          <cell r="G192" t="str">
            <v>Risk</v>
          </cell>
        </row>
        <row r="193">
          <cell r="A193" t="str">
            <v>RISK147</v>
          </cell>
          <cell r="C193" t="str">
            <v>State Estimator</v>
          </cell>
          <cell r="D193">
            <v>0</v>
          </cell>
          <cell r="E193">
            <v>0</v>
          </cell>
          <cell r="F193">
            <v>81</v>
          </cell>
          <cell r="G193" t="str">
            <v>Risk</v>
          </cell>
        </row>
        <row r="194">
          <cell r="A194" t="str">
            <v>RISK148</v>
          </cell>
          <cell r="C194" t="str">
            <v>Network Parameter Adaptation (Bus Scheduler)</v>
          </cell>
          <cell r="D194">
            <v>0</v>
          </cell>
          <cell r="E194">
            <v>0</v>
          </cell>
          <cell r="F194">
            <v>81</v>
          </cell>
          <cell r="G194" t="str">
            <v>Risk</v>
          </cell>
        </row>
        <row r="195">
          <cell r="A195" t="str">
            <v>RISK149</v>
          </cell>
          <cell r="C195" t="str">
            <v>Dispatcher Power Flow</v>
          </cell>
          <cell r="D195">
            <v>0</v>
          </cell>
          <cell r="E195">
            <v>0</v>
          </cell>
          <cell r="F195">
            <v>81</v>
          </cell>
          <cell r="G195" t="str">
            <v>Risk</v>
          </cell>
        </row>
        <row r="196">
          <cell r="A196" t="str">
            <v>RISK150</v>
          </cell>
          <cell r="C196" t="str">
            <v>Security Analysis (Contingency Evaluation)</v>
          </cell>
          <cell r="D196">
            <v>0</v>
          </cell>
          <cell r="E196">
            <v>0</v>
          </cell>
          <cell r="F196">
            <v>81</v>
          </cell>
          <cell r="G196" t="str">
            <v>Risk</v>
          </cell>
        </row>
        <row r="197">
          <cell r="A197" t="str">
            <v>RISK151</v>
          </cell>
          <cell r="C197" t="str">
            <v>Security Checked Switching</v>
          </cell>
          <cell r="D197">
            <v>0</v>
          </cell>
          <cell r="E197">
            <v>0</v>
          </cell>
          <cell r="F197">
            <v>81</v>
          </cell>
          <cell r="G197" t="str">
            <v>Risk</v>
          </cell>
        </row>
        <row r="198">
          <cell r="A198" t="str">
            <v>RISK152</v>
          </cell>
          <cell r="C198" t="str">
            <v>Scan-Rate SE</v>
          </cell>
          <cell r="D198">
            <v>0</v>
          </cell>
          <cell r="E198">
            <v>0</v>
          </cell>
          <cell r="F198">
            <v>81</v>
          </cell>
          <cell r="G198" t="str">
            <v>Risk</v>
          </cell>
        </row>
        <row r="199">
          <cell r="A199" t="str">
            <v>RISK153</v>
          </cell>
          <cell r="C199" t="str">
            <v>Network Parameter Estimation</v>
          </cell>
          <cell r="D199">
            <v>0</v>
          </cell>
          <cell r="E199">
            <v>0</v>
          </cell>
          <cell r="F199">
            <v>81</v>
          </cell>
          <cell r="G199" t="str">
            <v>Risk</v>
          </cell>
        </row>
        <row r="200">
          <cell r="A200" t="str">
            <v>RISK154</v>
          </cell>
          <cell r="C200" t="str">
            <v>Network Reduction</v>
          </cell>
          <cell r="D200">
            <v>0</v>
          </cell>
          <cell r="E200">
            <v>0</v>
          </cell>
          <cell r="F200">
            <v>81</v>
          </cell>
          <cell r="G200" t="str">
            <v>Risk</v>
          </cell>
        </row>
        <row r="201">
          <cell r="A201" t="str">
            <v>RISK155</v>
          </cell>
          <cell r="C201" t="str">
            <v>Network Sensitivity (Penalty Factor Calculation)</v>
          </cell>
          <cell r="D201">
            <v>0</v>
          </cell>
          <cell r="E201">
            <v>0</v>
          </cell>
          <cell r="F201">
            <v>81</v>
          </cell>
          <cell r="G201" t="str">
            <v>Risk</v>
          </cell>
        </row>
        <row r="202">
          <cell r="A202" t="str">
            <v>RISK156</v>
          </cell>
          <cell r="C202" t="str">
            <v>Transmission Feasibility Evaluation (TFE)</v>
          </cell>
          <cell r="D202">
            <v>0</v>
          </cell>
          <cell r="E202">
            <v>0</v>
          </cell>
          <cell r="F202">
            <v>81</v>
          </cell>
          <cell r="G202" t="str">
            <v>Risk</v>
          </cell>
        </row>
        <row r="203">
          <cell r="A203" t="str">
            <v>RISK157</v>
          </cell>
          <cell r="C203" t="str">
            <v>TFE based on OPF</v>
          </cell>
          <cell r="D203">
            <v>0</v>
          </cell>
          <cell r="E203">
            <v>0</v>
          </cell>
          <cell r="F203">
            <v>81</v>
          </cell>
          <cell r="G203" t="str">
            <v>Risk</v>
          </cell>
        </row>
        <row r="204">
          <cell r="A204" t="str">
            <v>RISK158</v>
          </cell>
          <cell r="C204" t="str">
            <v>Available Transmission Capacity Calculation (ATC)</v>
          </cell>
          <cell r="D204">
            <v>0</v>
          </cell>
          <cell r="E204">
            <v>0</v>
          </cell>
          <cell r="F204">
            <v>81</v>
          </cell>
          <cell r="G204" t="str">
            <v>Risk</v>
          </cell>
        </row>
        <row r="205">
          <cell r="A205" t="str">
            <v>RISK159</v>
          </cell>
          <cell r="C205" t="str">
            <v>ATC based on OPF</v>
          </cell>
          <cell r="D205">
            <v>0</v>
          </cell>
          <cell r="E205">
            <v>0</v>
          </cell>
          <cell r="F205">
            <v>81</v>
          </cell>
          <cell r="G205" t="str">
            <v>Risk</v>
          </cell>
        </row>
        <row r="206">
          <cell r="A206" t="str">
            <v>RISK160</v>
          </cell>
          <cell r="C206" t="str">
            <v>Short Circuit  Calculation (SCC)</v>
          </cell>
          <cell r="D206">
            <v>0</v>
          </cell>
          <cell r="E206">
            <v>0</v>
          </cell>
          <cell r="F206">
            <v>81</v>
          </cell>
          <cell r="G206" t="str">
            <v>Risk</v>
          </cell>
        </row>
        <row r="207">
          <cell r="A207" t="str">
            <v>RISK161</v>
          </cell>
          <cell r="C207" t="str">
            <v>Security Dispatch</v>
          </cell>
          <cell r="D207">
            <v>0</v>
          </cell>
          <cell r="E207">
            <v>0</v>
          </cell>
          <cell r="F207">
            <v>81</v>
          </cell>
          <cell r="G207" t="str">
            <v>Risk</v>
          </cell>
        </row>
        <row r="208">
          <cell r="A208" t="str">
            <v>RISK162</v>
          </cell>
          <cell r="C208" t="str">
            <v>Voltage Scheduler</v>
          </cell>
          <cell r="D208">
            <v>0</v>
          </cell>
          <cell r="E208">
            <v>0</v>
          </cell>
          <cell r="F208">
            <v>81</v>
          </cell>
          <cell r="G208" t="str">
            <v>Risk</v>
          </cell>
        </row>
        <row r="209">
          <cell r="A209" t="str">
            <v>RISK163</v>
          </cell>
          <cell r="C209" t="str">
            <v>Security Dispatch closed-loop (see CED)</v>
          </cell>
          <cell r="D209">
            <v>0</v>
          </cell>
          <cell r="E209">
            <v>0</v>
          </cell>
          <cell r="F209">
            <v>81</v>
          </cell>
          <cell r="G209" t="str">
            <v>Risk</v>
          </cell>
        </row>
        <row r="210">
          <cell r="A210" t="str">
            <v>RISK164</v>
          </cell>
          <cell r="C210" t="str">
            <v>Voltage Scheduler closed-loop</v>
          </cell>
          <cell r="D210">
            <v>0</v>
          </cell>
          <cell r="E210">
            <v>0</v>
          </cell>
          <cell r="F210">
            <v>81</v>
          </cell>
          <cell r="G210" t="str">
            <v>Risk</v>
          </cell>
        </row>
        <row r="211">
          <cell r="A211" t="str">
            <v>RISK165</v>
          </cell>
          <cell r="C211" t="str">
            <v>Optimal Power Flow</v>
          </cell>
          <cell r="D211">
            <v>0</v>
          </cell>
          <cell r="E211">
            <v>0</v>
          </cell>
          <cell r="F211">
            <v>81</v>
          </cell>
          <cell r="G211" t="str">
            <v>Risk</v>
          </cell>
        </row>
        <row r="212">
          <cell r="A212" t="str">
            <v>RISK166</v>
          </cell>
          <cell r="C212" t="str">
            <v>Security Constrained Optimal Power Flow</v>
          </cell>
          <cell r="D212">
            <v>0</v>
          </cell>
          <cell r="E212">
            <v>0</v>
          </cell>
          <cell r="F212">
            <v>81</v>
          </cell>
          <cell r="G212" t="str">
            <v>Risk</v>
          </cell>
        </row>
        <row r="213">
          <cell r="A213" t="str">
            <v>RISK167</v>
          </cell>
          <cell r="C213" t="str">
            <v>Location Dependent Pricing Analysis</v>
          </cell>
          <cell r="D213">
            <v>0</v>
          </cell>
          <cell r="E213">
            <v>0</v>
          </cell>
          <cell r="F213">
            <v>81</v>
          </cell>
          <cell r="G213" t="str">
            <v>Risk</v>
          </cell>
        </row>
        <row r="214">
          <cell r="A214" t="str">
            <v>RISK168</v>
          </cell>
          <cell r="C214" t="str">
            <v>Dynamic Security Assessment</v>
          </cell>
          <cell r="D214">
            <v>0</v>
          </cell>
          <cell r="E214">
            <v>0</v>
          </cell>
          <cell r="F214">
            <v>81</v>
          </cell>
          <cell r="G214" t="str">
            <v>Risk</v>
          </cell>
        </row>
        <row r="215">
          <cell r="A215" t="str">
            <v>RISK169</v>
          </cell>
          <cell r="C215" t="str">
            <v>Voltage Stability Assessment</v>
          </cell>
          <cell r="D215">
            <v>0</v>
          </cell>
          <cell r="E215">
            <v>0</v>
          </cell>
          <cell r="F215">
            <v>81</v>
          </cell>
          <cell r="G215" t="str">
            <v>Risk</v>
          </cell>
        </row>
        <row r="216">
          <cell r="A216" t="str">
            <v>RISK170</v>
          </cell>
          <cell r="C216" t="str">
            <v>Ancillary Service Bid Evaluation</v>
          </cell>
          <cell r="D216">
            <v>0</v>
          </cell>
          <cell r="E216">
            <v>0</v>
          </cell>
          <cell r="F216">
            <v>81</v>
          </cell>
          <cell r="G216" t="str">
            <v>Risk</v>
          </cell>
        </row>
        <row r="217">
          <cell r="A217" t="str">
            <v>RISK171</v>
          </cell>
          <cell r="C217" t="str">
            <v>Congestion Management</v>
          </cell>
          <cell r="D217">
            <v>0</v>
          </cell>
          <cell r="E217">
            <v>0</v>
          </cell>
          <cell r="F217">
            <v>81</v>
          </cell>
          <cell r="G217" t="str">
            <v>Risk</v>
          </cell>
        </row>
        <row r="218">
          <cell r="A218" t="str">
            <v>RISK172</v>
          </cell>
          <cell r="C218" t="str">
            <v>Congestion Foreceast</v>
          </cell>
          <cell r="D218">
            <v>0</v>
          </cell>
          <cell r="E218">
            <v>0</v>
          </cell>
          <cell r="F218">
            <v>81</v>
          </cell>
          <cell r="G218" t="str">
            <v>Risk</v>
          </cell>
        </row>
        <row r="219">
          <cell r="A219" t="str">
            <v>RISK173</v>
          </cell>
          <cell r="C219" t="str">
            <v>Restoration Assistance</v>
          </cell>
          <cell r="D219">
            <v>0</v>
          </cell>
          <cell r="E219">
            <v>0</v>
          </cell>
          <cell r="F219">
            <v>81</v>
          </cell>
          <cell r="G219" t="str">
            <v>Risk</v>
          </cell>
        </row>
        <row r="220">
          <cell r="A220" t="str">
            <v>RISK174</v>
          </cell>
          <cell r="C220" t="str">
            <v>Fixed Transmission Right Reservation (FTR)</v>
          </cell>
          <cell r="D220">
            <v>0</v>
          </cell>
          <cell r="E220">
            <v>0</v>
          </cell>
          <cell r="F220">
            <v>81</v>
          </cell>
          <cell r="G220" t="str">
            <v>Risk</v>
          </cell>
        </row>
        <row r="221">
          <cell r="C221" t="str">
            <v>Distribution Network Applications (DNA)</v>
          </cell>
          <cell r="D221">
            <v>0</v>
          </cell>
          <cell r="E221">
            <v>0</v>
          </cell>
        </row>
        <row r="222">
          <cell r="A222" t="str">
            <v>RISK175</v>
          </cell>
          <cell r="C222" t="str">
            <v>Fault Location (in distribution networks)</v>
          </cell>
          <cell r="D222">
            <v>0</v>
          </cell>
          <cell r="E222">
            <v>0</v>
          </cell>
          <cell r="F222">
            <v>81</v>
          </cell>
          <cell r="G222" t="str">
            <v>Risk</v>
          </cell>
        </row>
        <row r="223">
          <cell r="A223" t="str">
            <v>RISK176</v>
          </cell>
          <cell r="C223" t="str">
            <v>Fault Location based on distance protection</v>
          </cell>
          <cell r="D223">
            <v>0</v>
          </cell>
          <cell r="E223">
            <v>0</v>
          </cell>
          <cell r="F223">
            <v>81</v>
          </cell>
          <cell r="G223" t="str">
            <v>Risk</v>
          </cell>
        </row>
        <row r="224">
          <cell r="A224" t="str">
            <v>RISK177</v>
          </cell>
          <cell r="C224" t="str">
            <v>Distribution Power Flow</v>
          </cell>
          <cell r="D224">
            <v>0</v>
          </cell>
          <cell r="E224">
            <v>0</v>
          </cell>
          <cell r="F224">
            <v>81</v>
          </cell>
          <cell r="G224" t="str">
            <v>Risk</v>
          </cell>
        </row>
        <row r="225">
          <cell r="A225" t="str">
            <v>RISK178</v>
          </cell>
          <cell r="C225" t="str">
            <v>Fault Isolation and Service Restoration (in distribution networks)</v>
          </cell>
          <cell r="D225">
            <v>0</v>
          </cell>
          <cell r="E225">
            <v>0</v>
          </cell>
          <cell r="F225">
            <v>81</v>
          </cell>
          <cell r="G225" t="str">
            <v>Risk</v>
          </cell>
        </row>
        <row r="226">
          <cell r="A226" t="str">
            <v>RISK179</v>
          </cell>
          <cell r="C226" t="str">
            <v>Volt/Var Control</v>
          </cell>
          <cell r="D226">
            <v>0</v>
          </cell>
          <cell r="E226">
            <v>0</v>
          </cell>
          <cell r="F226">
            <v>81</v>
          </cell>
          <cell r="G226" t="str">
            <v>Risk</v>
          </cell>
        </row>
        <row r="227">
          <cell r="A227" t="str">
            <v>RISK180</v>
          </cell>
          <cell r="C227" t="str">
            <v>Feeder Reconfiguration</v>
          </cell>
          <cell r="D227">
            <v>0</v>
          </cell>
          <cell r="E227">
            <v>0</v>
          </cell>
          <cell r="F227">
            <v>81</v>
          </cell>
          <cell r="G227" t="str">
            <v>Risk</v>
          </cell>
        </row>
        <row r="228">
          <cell r="A228" t="str">
            <v>RISK181</v>
          </cell>
          <cell r="C228" t="str">
            <v>Distribution System Short Circuit Analysis</v>
          </cell>
          <cell r="D228">
            <v>0</v>
          </cell>
          <cell r="E228">
            <v>0</v>
          </cell>
          <cell r="F228">
            <v>81</v>
          </cell>
          <cell r="G228" t="str">
            <v>Risk</v>
          </cell>
        </row>
        <row r="229">
          <cell r="A229" t="str">
            <v>RISK182</v>
          </cell>
          <cell r="C229" t="str">
            <v>Radial Short Circuit Analysis</v>
          </cell>
          <cell r="D229">
            <v>0</v>
          </cell>
          <cell r="E229">
            <v>0</v>
          </cell>
          <cell r="F229">
            <v>81</v>
          </cell>
          <cell r="G229" t="str">
            <v>Risk</v>
          </cell>
        </row>
        <row r="230">
          <cell r="C230" t="str">
            <v>Operator Training Simulator (OTS)</v>
          </cell>
          <cell r="D230">
            <v>0</v>
          </cell>
          <cell r="E230">
            <v>0</v>
          </cell>
        </row>
        <row r="231">
          <cell r="A231" t="str">
            <v>RISK183</v>
          </cell>
          <cell r="C231" t="str">
            <v>Data Change Simulator (simple process simulator)</v>
          </cell>
          <cell r="D231">
            <v>0</v>
          </cell>
          <cell r="E231">
            <v>0</v>
          </cell>
          <cell r="F231">
            <v>81</v>
          </cell>
          <cell r="G231" t="str">
            <v>Risk</v>
          </cell>
        </row>
        <row r="232">
          <cell r="A232" t="str">
            <v>RISK184</v>
          </cell>
          <cell r="C232" t="str">
            <v>Power System Model</v>
          </cell>
          <cell r="D232">
            <v>0</v>
          </cell>
          <cell r="E232">
            <v>0</v>
          </cell>
          <cell r="F232">
            <v>81</v>
          </cell>
          <cell r="G232" t="str">
            <v>Risk</v>
          </cell>
        </row>
        <row r="233">
          <cell r="A233" t="str">
            <v>RISK185</v>
          </cell>
          <cell r="C233" t="str">
            <v>Instructor Position (Scenario Execution Support Functions)</v>
          </cell>
          <cell r="D233">
            <v>0</v>
          </cell>
          <cell r="E233">
            <v>0</v>
          </cell>
          <cell r="F233">
            <v>81</v>
          </cell>
          <cell r="G233" t="str">
            <v>Risk</v>
          </cell>
        </row>
        <row r="234">
          <cell r="A234" t="str">
            <v>RISK186</v>
          </cell>
          <cell r="C234" t="str">
            <v>Control Center Model in Simulation Mode</v>
          </cell>
          <cell r="D234">
            <v>0</v>
          </cell>
          <cell r="E234">
            <v>0</v>
          </cell>
          <cell r="F234">
            <v>81</v>
          </cell>
          <cell r="G234" t="str">
            <v>Risk</v>
          </cell>
        </row>
        <row r="235">
          <cell r="A235" t="str">
            <v>RISK187</v>
          </cell>
          <cell r="C235" t="str">
            <v>Base Case Retention (Permanent Cases)</v>
          </cell>
          <cell r="D235">
            <v>0</v>
          </cell>
          <cell r="E235">
            <v>0</v>
          </cell>
          <cell r="F235">
            <v>81</v>
          </cell>
          <cell r="G235" t="str">
            <v>Risk</v>
          </cell>
        </row>
        <row r="236">
          <cell r="A236" t="str">
            <v>RISK188</v>
          </cell>
          <cell r="C236" t="str">
            <v>Instructor Support Functions  (Scenario Building Support Functions)</v>
          </cell>
          <cell r="D236">
            <v>0</v>
          </cell>
          <cell r="E236">
            <v>0</v>
          </cell>
          <cell r="F236">
            <v>81</v>
          </cell>
          <cell r="G236" t="str">
            <v>Risk</v>
          </cell>
        </row>
        <row r="237">
          <cell r="A237" t="str">
            <v>RISK189</v>
          </cell>
          <cell r="C237" t="str">
            <v>Instructor Support Functions  (Transient Stability)</v>
          </cell>
          <cell r="D237">
            <v>0</v>
          </cell>
          <cell r="E237">
            <v>0</v>
          </cell>
          <cell r="F237">
            <v>81</v>
          </cell>
          <cell r="G237" t="str">
            <v>Risk</v>
          </cell>
        </row>
        <row r="238">
          <cell r="A238" t="str">
            <v>RISK190</v>
          </cell>
          <cell r="C238" t="str">
            <v>Deregulation Simulator</v>
          </cell>
          <cell r="D238">
            <v>0</v>
          </cell>
          <cell r="E238">
            <v>0</v>
          </cell>
          <cell r="F238">
            <v>81</v>
          </cell>
          <cell r="G238" t="str">
            <v>Risk</v>
          </cell>
        </row>
        <row r="239">
          <cell r="A239" t="str">
            <v>RISK191</v>
          </cell>
          <cell r="C239" t="str">
            <v>Simulation of multisite behavior</v>
          </cell>
          <cell r="D239">
            <v>0</v>
          </cell>
          <cell r="E239">
            <v>0</v>
          </cell>
          <cell r="F239">
            <v>81</v>
          </cell>
          <cell r="G239" t="str">
            <v>Risk</v>
          </cell>
        </row>
      </sheetData>
      <sheetData sheetId="8"/>
      <sheetData sheetId="9"/>
      <sheetData sheetId="10">
        <row r="22">
          <cell r="L22">
            <v>500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eisbildungsblatt"/>
      <sheetName val="PB1"/>
      <sheetName val="PB2"/>
      <sheetName val="PRICESCH"/>
      <sheetName val="Sun Micro"/>
      <sheetName val="Summary"/>
      <sheetName val="EVNL Contract"/>
      <sheetName val="Man Power Assignment"/>
      <sheetName val="KALK"/>
      <sheetName val="Proj Item Cost"/>
      <sheetName val="Conversion Rates"/>
      <sheetName val="HW"/>
      <sheetName val="VERS9701"/>
      <sheetName val="ENGIN"/>
      <sheetName val="Training"/>
      <sheetName val="TCI"/>
      <sheetName val="LCD-Recorder"/>
      <sheetName val="mX18x5m"/>
      <sheetName val="mX3x2m"/>
      <sheetName val="Converters"/>
      <sheetName val="ZG_Factors"/>
    </sheetNames>
    <sheetDataSet>
      <sheetData sheetId="0">
        <row r="54">
          <cell r="J54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BM Sin (2)"/>
    </sheetNames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alcToolRev"/>
      <sheetName val="Labor Rates"/>
      <sheetName val="Cost Sign Off"/>
      <sheetName val="Management Summary"/>
      <sheetName val="Price Sheet Summary"/>
      <sheetName val="Target Costing"/>
      <sheetName val="Work Breakdown Summary"/>
      <sheetName val="Calculation"/>
      <sheetName val="Options"/>
      <sheetName val="Project  task sheets "/>
      <sheetName val="Proj. Management"/>
      <sheetName val="Base task sheets"/>
      <sheetName val="PE task sheets"/>
      <sheetName val="LIC1"/>
      <sheetName val="Risk"/>
      <sheetName val="Training"/>
      <sheetName val="Change Log &amp; Labor Summary"/>
      <sheetName val="SOW"/>
    </sheetNames>
    <sheetDataSet>
      <sheetData sheetId="1">
        <row r="1">
          <cell r="I1" t="str">
            <v>Minneapolis</v>
          </cell>
        </row>
        <row r="4">
          <cell r="B4">
            <v>2002</v>
          </cell>
        </row>
        <row r="5">
          <cell r="B5">
            <v>2003</v>
          </cell>
        </row>
        <row r="6">
          <cell r="B6">
            <v>2004</v>
          </cell>
        </row>
        <row r="7">
          <cell r="B7">
            <v>2005</v>
          </cell>
        </row>
        <row r="8">
          <cell r="B8">
            <v>2006</v>
          </cell>
        </row>
        <row r="9">
          <cell r="B9">
            <v>2007</v>
          </cell>
        </row>
        <row r="10">
          <cell r="B10">
            <v>2008</v>
          </cell>
        </row>
        <row r="11">
          <cell r="B11">
            <v>2009</v>
          </cell>
        </row>
      </sheetData>
      <sheetData sheetId="3"/>
      <sheetData sheetId="4"/>
      <sheetData sheetId="11">
        <row r="288">
          <cell r="O288">
            <v>18</v>
          </cell>
        </row>
        <row r="297">
          <cell r="F297">
            <v>151.8</v>
          </cell>
          <cell r="J297">
            <v>268</v>
          </cell>
          <cell r="K297">
            <v>1285</v>
          </cell>
          <cell r="M297">
            <v>349.5</v>
          </cell>
        </row>
      </sheetData>
      <sheetData sheetId="12">
        <row r="268">
          <cell r="P268">
            <v>95.6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AP DATA"/>
    </sheetNames>
    <sheetDataSet>
      <sheetData sheetId="0">
        <row r="6">
          <cell r="A6" t="str">
            <v>ACTIVE HUB-03 120</v>
          </cell>
          <cell r="B6">
            <v>410</v>
          </cell>
          <cell r="C6">
            <v>185</v>
          </cell>
        </row>
        <row r="7">
          <cell r="A7" t="str">
            <v>ACTIVE HUB-03 240</v>
          </cell>
          <cell r="B7">
            <v>410</v>
          </cell>
          <cell r="C7">
            <v>185</v>
          </cell>
        </row>
        <row r="8">
          <cell r="A8" t="str">
            <v>ARCNET-16BIT B PROM</v>
          </cell>
          <cell r="B8">
            <v>50</v>
          </cell>
          <cell r="C8">
            <v>33</v>
          </cell>
        </row>
        <row r="9">
          <cell r="A9" t="str">
            <v>ARCNET-PC130E</v>
          </cell>
          <cell r="B9">
            <v>175</v>
          </cell>
          <cell r="C9">
            <v>79</v>
          </cell>
        </row>
        <row r="10">
          <cell r="A10" t="str">
            <v>ARCNET-PC270E</v>
          </cell>
          <cell r="B10">
            <v>175</v>
          </cell>
          <cell r="C10">
            <v>79</v>
          </cell>
        </row>
        <row r="11">
          <cell r="A11" t="str">
            <v>ARCNET-PC270E/INSTKT</v>
          </cell>
          <cell r="B11">
            <v>185</v>
          </cell>
          <cell r="C11">
            <v>85</v>
          </cell>
        </row>
        <row r="12">
          <cell r="A12" t="str">
            <v>ARCNET-PC600WS</v>
          </cell>
          <cell r="B12">
            <v>199</v>
          </cell>
          <cell r="C12">
            <v>99</v>
          </cell>
        </row>
        <row r="13">
          <cell r="A13" t="str">
            <v>ARCNET-PC650WS</v>
          </cell>
          <cell r="B13">
            <v>199</v>
          </cell>
          <cell r="C13">
            <v>99</v>
          </cell>
        </row>
        <row r="14">
          <cell r="A14" t="str">
            <v>BNC 93 OHM TERM</v>
          </cell>
          <cell r="B14">
            <v>11</v>
          </cell>
          <cell r="C14">
            <v>7</v>
          </cell>
        </row>
        <row r="15">
          <cell r="A15" t="str">
            <v>ELITEVIEW 4.8</v>
          </cell>
          <cell r="B15">
            <v>395</v>
          </cell>
          <cell r="C15">
            <v>158</v>
          </cell>
        </row>
        <row r="16">
          <cell r="A16" t="str">
            <v>EV/WIN-UPG4.8</v>
          </cell>
          <cell r="B16">
            <v>95</v>
          </cell>
          <cell r="C16">
            <v>38</v>
          </cell>
        </row>
        <row r="17">
          <cell r="A17" t="str">
            <v>IHUB COAX 120V</v>
          </cell>
          <cell r="B17">
            <v>645</v>
          </cell>
          <cell r="C17">
            <v>325</v>
          </cell>
        </row>
        <row r="18">
          <cell r="A18" t="str">
            <v>IHUB COAX 240V</v>
          </cell>
          <cell r="B18">
            <v>645</v>
          </cell>
          <cell r="C18">
            <v>325</v>
          </cell>
        </row>
        <row r="19">
          <cell r="A19" t="str">
            <v>IHUB TP 120V</v>
          </cell>
          <cell r="B19">
            <v>795</v>
          </cell>
          <cell r="C19">
            <v>410</v>
          </cell>
        </row>
        <row r="20">
          <cell r="A20" t="str">
            <v>IHUB TP 240V</v>
          </cell>
          <cell r="B20">
            <v>795</v>
          </cell>
          <cell r="C20">
            <v>410</v>
          </cell>
        </row>
        <row r="21">
          <cell r="A21" t="str">
            <v>INTERNAL HUB</v>
          </cell>
          <cell r="B21">
            <v>295</v>
          </cell>
          <cell r="C21">
            <v>88</v>
          </cell>
        </row>
        <row r="22">
          <cell r="A22" t="str">
            <v>LANET16C</v>
          </cell>
          <cell r="B22">
            <v>188</v>
          </cell>
          <cell r="C22">
            <v>105</v>
          </cell>
        </row>
        <row r="23">
          <cell r="A23" t="str">
            <v>NETWARE 2.1 PROM KIT</v>
          </cell>
          <cell r="B23">
            <v>50</v>
          </cell>
          <cell r="C23">
            <v>33</v>
          </cell>
        </row>
        <row r="24">
          <cell r="A24" t="str">
            <v>PASSIVE HUB-P</v>
          </cell>
          <cell r="B24">
            <v>100</v>
          </cell>
          <cell r="C24">
            <v>48</v>
          </cell>
        </row>
        <row r="25">
          <cell r="A25" t="str">
            <v>SMC-E16C</v>
          </cell>
          <cell r="B25">
            <v>119</v>
          </cell>
          <cell r="C25">
            <v>85</v>
          </cell>
        </row>
        <row r="26">
          <cell r="A26" t="str">
            <v>SMC-E16C/50PK</v>
          </cell>
          <cell r="B26">
            <v>4700</v>
          </cell>
          <cell r="C26">
            <v>3250</v>
          </cell>
        </row>
        <row r="27">
          <cell r="A27" t="str">
            <v>SMC-EP2ROM</v>
          </cell>
          <cell r="B27">
            <v>49</v>
          </cell>
          <cell r="C27">
            <v>29</v>
          </cell>
        </row>
        <row r="28">
          <cell r="A28" t="str">
            <v>SMC-EP2ROM-20</v>
          </cell>
          <cell r="B28">
            <v>780</v>
          </cell>
          <cell r="C28">
            <v>500</v>
          </cell>
        </row>
        <row r="29">
          <cell r="A29" t="str">
            <v>SMC-EZ008</v>
          </cell>
          <cell r="B29">
            <v>480</v>
          </cell>
          <cell r="C29">
            <v>336</v>
          </cell>
        </row>
        <row r="30">
          <cell r="A30" t="str">
            <v>SMC-EZ008 INT</v>
          </cell>
          <cell r="B30">
            <v>480</v>
          </cell>
          <cell r="C30">
            <v>336</v>
          </cell>
        </row>
        <row r="31">
          <cell r="A31" t="str">
            <v>SMC-EZ108</v>
          </cell>
          <cell r="B31">
            <v>1340</v>
          </cell>
          <cell r="C31">
            <v>804</v>
          </cell>
        </row>
        <row r="32">
          <cell r="A32" t="str">
            <v>SMC-EZ108 INT</v>
          </cell>
          <cell r="B32">
            <v>1340</v>
          </cell>
          <cell r="C32">
            <v>804</v>
          </cell>
        </row>
        <row r="33">
          <cell r="A33" t="str">
            <v>SMC-FROM</v>
          </cell>
          <cell r="B33">
            <v>49</v>
          </cell>
          <cell r="C33">
            <v>29</v>
          </cell>
        </row>
        <row r="34">
          <cell r="A34" t="str">
            <v>SMC-RPUX1</v>
          </cell>
          <cell r="B34">
            <v>300</v>
          </cell>
          <cell r="C34">
            <v>165</v>
          </cell>
        </row>
        <row r="35">
          <cell r="A35" t="str">
            <v>SMC-RPUX1 EUR</v>
          </cell>
          <cell r="B35">
            <v>300</v>
          </cell>
          <cell r="C35">
            <v>180</v>
          </cell>
        </row>
        <row r="36">
          <cell r="A36" t="str">
            <v>SMC-RPUX1 UK</v>
          </cell>
          <cell r="B36">
            <v>300</v>
          </cell>
          <cell r="C36">
            <v>180</v>
          </cell>
        </row>
        <row r="37">
          <cell r="A37" t="str">
            <v>SMC-RPUX5</v>
          </cell>
          <cell r="B37">
            <v>1600</v>
          </cell>
          <cell r="C37">
            <v>880</v>
          </cell>
        </row>
        <row r="38">
          <cell r="A38" t="str">
            <v>SMC-TCONN/100PK</v>
          </cell>
          <cell r="B38">
            <v>399</v>
          </cell>
          <cell r="C38">
            <v>250</v>
          </cell>
        </row>
        <row r="39">
          <cell r="A39" t="str">
            <v>SMC-TRE</v>
          </cell>
          <cell r="B39">
            <v>232</v>
          </cell>
          <cell r="C39">
            <v>175</v>
          </cell>
        </row>
        <row r="40">
          <cell r="A40" t="str">
            <v>SMC-TRROM</v>
          </cell>
          <cell r="B40">
            <v>39</v>
          </cell>
          <cell r="C40">
            <v>19</v>
          </cell>
        </row>
        <row r="41">
          <cell r="A41" t="str">
            <v>SMC-UROM</v>
          </cell>
          <cell r="B41">
            <v>39</v>
          </cell>
          <cell r="C41">
            <v>19</v>
          </cell>
        </row>
        <row r="42">
          <cell r="A42" t="str">
            <v>SMC1208BT</v>
          </cell>
          <cell r="B42">
            <v>42</v>
          </cell>
          <cell r="C42">
            <v>21</v>
          </cell>
        </row>
        <row r="43">
          <cell r="A43" t="str">
            <v>SMC1208BT-50</v>
          </cell>
          <cell r="B43">
            <v>1800</v>
          </cell>
          <cell r="C43">
            <v>900</v>
          </cell>
        </row>
        <row r="44">
          <cell r="A44" t="str">
            <v>SMC1208BTA</v>
          </cell>
          <cell r="B44">
            <v>72</v>
          </cell>
          <cell r="C44">
            <v>36</v>
          </cell>
        </row>
        <row r="45">
          <cell r="A45" t="str">
            <v>SMC1208BTA-50</v>
          </cell>
          <cell r="B45">
            <v>3200</v>
          </cell>
          <cell r="C45">
            <v>1500</v>
          </cell>
        </row>
        <row r="46">
          <cell r="A46" t="str">
            <v>SMC1208T</v>
          </cell>
          <cell r="B46">
            <v>36</v>
          </cell>
          <cell r="C46">
            <v>18</v>
          </cell>
        </row>
        <row r="47">
          <cell r="A47" t="str">
            <v>SMC1208T-50</v>
          </cell>
          <cell r="B47">
            <v>1500</v>
          </cell>
          <cell r="C47">
            <v>750</v>
          </cell>
        </row>
        <row r="48">
          <cell r="A48" t="str">
            <v>SMC1211TX</v>
          </cell>
          <cell r="B48">
            <v>41</v>
          </cell>
          <cell r="C48">
            <v>24.6</v>
          </cell>
        </row>
        <row r="49">
          <cell r="A49" t="str">
            <v>SMC1211TX-50</v>
          </cell>
          <cell r="B49">
            <v>1950</v>
          </cell>
          <cell r="C49">
            <v>1170</v>
          </cell>
        </row>
        <row r="50">
          <cell r="A50" t="str">
            <v>SMC1660BT</v>
          </cell>
          <cell r="B50">
            <v>42</v>
          </cell>
          <cell r="C50">
            <v>21</v>
          </cell>
        </row>
        <row r="51">
          <cell r="A51" t="str">
            <v>SMC1660BT-50</v>
          </cell>
          <cell r="B51">
            <v>1800</v>
          </cell>
          <cell r="C51">
            <v>900</v>
          </cell>
        </row>
        <row r="52">
          <cell r="A52" t="str">
            <v>SMC1660BTA</v>
          </cell>
          <cell r="B52">
            <v>72</v>
          </cell>
          <cell r="C52">
            <v>36</v>
          </cell>
        </row>
        <row r="53">
          <cell r="A53" t="str">
            <v>SMC1660BTA-50</v>
          </cell>
          <cell r="B53">
            <v>3200</v>
          </cell>
          <cell r="C53">
            <v>1500</v>
          </cell>
        </row>
        <row r="54">
          <cell r="A54" t="str">
            <v>SMC1660T</v>
          </cell>
          <cell r="B54">
            <v>36</v>
          </cell>
          <cell r="C54">
            <v>18</v>
          </cell>
        </row>
        <row r="55">
          <cell r="A55" t="str">
            <v>SMC1660T-50</v>
          </cell>
          <cell r="B55">
            <v>1500</v>
          </cell>
          <cell r="C55">
            <v>750</v>
          </cell>
        </row>
        <row r="56">
          <cell r="A56" t="str">
            <v>SMC3100A</v>
          </cell>
          <cell r="B56">
            <v>30</v>
          </cell>
          <cell r="C56">
            <v>18</v>
          </cell>
        </row>
        <row r="57">
          <cell r="A57" t="str">
            <v>SMC3100F</v>
          </cell>
          <cell r="B57">
            <v>169</v>
          </cell>
          <cell r="C57">
            <v>101.4</v>
          </cell>
        </row>
        <row r="58">
          <cell r="A58" t="str">
            <v>SMC3116T</v>
          </cell>
          <cell r="B58">
            <v>430</v>
          </cell>
          <cell r="C58">
            <v>258</v>
          </cell>
        </row>
        <row r="59">
          <cell r="A59" t="str">
            <v>SMC3116T EUR</v>
          </cell>
          <cell r="B59">
            <v>430</v>
          </cell>
          <cell r="C59">
            <v>258</v>
          </cell>
        </row>
        <row r="60">
          <cell r="A60" t="str">
            <v>SMC3116T UK</v>
          </cell>
          <cell r="B60">
            <v>430</v>
          </cell>
          <cell r="C60">
            <v>258</v>
          </cell>
        </row>
        <row r="61">
          <cell r="A61" t="str">
            <v>SMC3116TI</v>
          </cell>
          <cell r="B61">
            <v>590</v>
          </cell>
          <cell r="C61">
            <v>354</v>
          </cell>
        </row>
        <row r="62">
          <cell r="A62" t="str">
            <v>SMC3116TI EUR</v>
          </cell>
          <cell r="B62">
            <v>590</v>
          </cell>
          <cell r="C62">
            <v>354</v>
          </cell>
        </row>
        <row r="63">
          <cell r="A63" t="str">
            <v>SMC3116TI UK</v>
          </cell>
          <cell r="B63">
            <v>590</v>
          </cell>
          <cell r="C63">
            <v>354</v>
          </cell>
        </row>
        <row r="64">
          <cell r="A64" t="str">
            <v>SMC3206BC</v>
          </cell>
          <cell r="B64">
            <v>749</v>
          </cell>
          <cell r="C64">
            <v>499</v>
          </cell>
        </row>
        <row r="65">
          <cell r="A65" t="str">
            <v>SMC3206BC EUR</v>
          </cell>
          <cell r="B65">
            <v>749</v>
          </cell>
          <cell r="C65">
            <v>499</v>
          </cell>
        </row>
        <row r="66">
          <cell r="A66" t="str">
            <v>SMC3206BC UK</v>
          </cell>
          <cell r="B66">
            <v>749</v>
          </cell>
          <cell r="C66">
            <v>499</v>
          </cell>
        </row>
        <row r="67">
          <cell r="A67" t="str">
            <v>SMC3206TA</v>
          </cell>
          <cell r="B67">
            <v>225</v>
          </cell>
          <cell r="C67">
            <v>135</v>
          </cell>
        </row>
        <row r="68">
          <cell r="A68" t="str">
            <v>SMC3206TA 240</v>
          </cell>
          <cell r="B68">
            <v>225</v>
          </cell>
          <cell r="C68">
            <v>135</v>
          </cell>
        </row>
        <row r="69">
          <cell r="A69" t="str">
            <v>SMC3212TC</v>
          </cell>
          <cell r="B69">
            <v>499</v>
          </cell>
          <cell r="C69">
            <v>299</v>
          </cell>
        </row>
        <row r="70">
          <cell r="A70" t="str">
            <v>SMC3212TC EUR</v>
          </cell>
          <cell r="B70">
            <v>499</v>
          </cell>
          <cell r="C70">
            <v>299</v>
          </cell>
        </row>
        <row r="71">
          <cell r="A71" t="str">
            <v>SMC3212TC UK</v>
          </cell>
          <cell r="B71">
            <v>499</v>
          </cell>
          <cell r="C71">
            <v>299</v>
          </cell>
        </row>
        <row r="72">
          <cell r="A72" t="str">
            <v>SMC3300-A</v>
          </cell>
          <cell r="B72">
            <v>40</v>
          </cell>
          <cell r="C72">
            <v>24</v>
          </cell>
        </row>
        <row r="73">
          <cell r="A73" t="str">
            <v>SMC3300-C</v>
          </cell>
          <cell r="B73">
            <v>60</v>
          </cell>
          <cell r="C73">
            <v>36</v>
          </cell>
        </row>
        <row r="74">
          <cell r="A74" t="str">
            <v>SMC3300-CABLE</v>
          </cell>
          <cell r="B74">
            <v>50</v>
          </cell>
          <cell r="C74">
            <v>30</v>
          </cell>
        </row>
        <row r="75">
          <cell r="A75" t="str">
            <v>SMC3300-F</v>
          </cell>
          <cell r="B75">
            <v>220</v>
          </cell>
          <cell r="C75">
            <v>132</v>
          </cell>
        </row>
        <row r="76">
          <cell r="A76" t="str">
            <v>SMC3300-NMM</v>
          </cell>
          <cell r="B76">
            <v>400</v>
          </cell>
          <cell r="C76">
            <v>240</v>
          </cell>
        </row>
        <row r="77">
          <cell r="A77" t="str">
            <v>SMC3300-T</v>
          </cell>
          <cell r="B77">
            <v>60</v>
          </cell>
          <cell r="C77">
            <v>36</v>
          </cell>
        </row>
        <row r="78">
          <cell r="A78" t="str">
            <v>SMC3306BC</v>
          </cell>
          <cell r="B78">
            <v>999</v>
          </cell>
          <cell r="C78">
            <v>599</v>
          </cell>
        </row>
        <row r="79">
          <cell r="A79" t="str">
            <v>SMC3306BC EUR</v>
          </cell>
          <cell r="B79">
            <v>999</v>
          </cell>
          <cell r="C79">
            <v>599</v>
          </cell>
        </row>
        <row r="80">
          <cell r="A80" t="str">
            <v>SMC3306BC UK</v>
          </cell>
          <cell r="B80">
            <v>999</v>
          </cell>
          <cell r="C80">
            <v>599</v>
          </cell>
        </row>
        <row r="81">
          <cell r="A81" t="str">
            <v>SMC3306FC</v>
          </cell>
          <cell r="B81">
            <v>2169</v>
          </cell>
          <cell r="C81">
            <v>1301.4</v>
          </cell>
        </row>
        <row r="82">
          <cell r="A82" t="str">
            <v>SMC3306FC EUR</v>
          </cell>
          <cell r="B82">
            <v>2169</v>
          </cell>
          <cell r="C82">
            <v>1301.4</v>
          </cell>
        </row>
        <row r="83">
          <cell r="A83" t="str">
            <v>SMC3306FC UK</v>
          </cell>
          <cell r="B83">
            <v>2169</v>
          </cell>
          <cell r="C83">
            <v>1301.4</v>
          </cell>
        </row>
        <row r="84">
          <cell r="A84" t="str">
            <v>SMC3312TA</v>
          </cell>
          <cell r="B84">
            <v>600</v>
          </cell>
          <cell r="C84">
            <v>306</v>
          </cell>
        </row>
        <row r="85">
          <cell r="A85" t="str">
            <v>SMC3312TA EUR</v>
          </cell>
          <cell r="B85">
            <v>600</v>
          </cell>
          <cell r="C85">
            <v>306</v>
          </cell>
        </row>
        <row r="86">
          <cell r="A86" t="str">
            <v>SMC3312TA UK</v>
          </cell>
          <cell r="B86">
            <v>600</v>
          </cell>
          <cell r="C86">
            <v>306</v>
          </cell>
        </row>
        <row r="87">
          <cell r="A87" t="str">
            <v>SMC3312TAI</v>
          </cell>
          <cell r="B87">
            <v>780</v>
          </cell>
          <cell r="C87">
            <v>468</v>
          </cell>
        </row>
        <row r="88">
          <cell r="A88" t="str">
            <v>SMC3312TAI EUR</v>
          </cell>
          <cell r="B88">
            <v>780</v>
          </cell>
          <cell r="C88">
            <v>468</v>
          </cell>
        </row>
        <row r="89">
          <cell r="A89" t="str">
            <v>SMC3312TAI UK</v>
          </cell>
          <cell r="B89">
            <v>780</v>
          </cell>
          <cell r="C89">
            <v>468</v>
          </cell>
        </row>
        <row r="90">
          <cell r="A90" t="str">
            <v>SMC3314T</v>
          </cell>
          <cell r="B90">
            <v>660</v>
          </cell>
          <cell r="C90">
            <v>336.6</v>
          </cell>
        </row>
        <row r="91">
          <cell r="A91" t="str">
            <v>SMC3314T EUR</v>
          </cell>
          <cell r="B91">
            <v>660</v>
          </cell>
          <cell r="C91">
            <v>336.6</v>
          </cell>
        </row>
        <row r="92">
          <cell r="A92" t="str">
            <v>SMC3314T UK</v>
          </cell>
          <cell r="B92">
            <v>660</v>
          </cell>
          <cell r="C92">
            <v>336.6</v>
          </cell>
        </row>
        <row r="93">
          <cell r="A93" t="str">
            <v>SMC3326TA</v>
          </cell>
          <cell r="B93">
            <v>1049</v>
          </cell>
          <cell r="C93">
            <v>550.8</v>
          </cell>
        </row>
        <row r="94">
          <cell r="A94" t="str">
            <v>SMC3326TA EUR</v>
          </cell>
          <cell r="B94">
            <v>1049</v>
          </cell>
          <cell r="C94">
            <v>550.8</v>
          </cell>
        </row>
        <row r="95">
          <cell r="A95" t="str">
            <v>SMC3326TA UK</v>
          </cell>
          <cell r="B95">
            <v>1049</v>
          </cell>
          <cell r="C95">
            <v>550.8</v>
          </cell>
        </row>
        <row r="96">
          <cell r="A96" t="str">
            <v>SMC3326TAI</v>
          </cell>
          <cell r="B96">
            <v>1260</v>
          </cell>
          <cell r="C96">
            <v>756</v>
          </cell>
        </row>
        <row r="97">
          <cell r="A97" t="str">
            <v>SMC3326TAI EUR</v>
          </cell>
          <cell r="B97">
            <v>1260</v>
          </cell>
          <cell r="C97">
            <v>756</v>
          </cell>
        </row>
        <row r="98">
          <cell r="A98" t="str">
            <v>SMC3326TAI UK</v>
          </cell>
          <cell r="B98">
            <v>1260</v>
          </cell>
          <cell r="C98">
            <v>756</v>
          </cell>
        </row>
        <row r="99">
          <cell r="A99" t="str">
            <v>SMC3328T</v>
          </cell>
          <cell r="B99">
            <v>1049</v>
          </cell>
          <cell r="C99">
            <v>591.6</v>
          </cell>
        </row>
        <row r="100">
          <cell r="A100" t="str">
            <v>SMC3328T EUR</v>
          </cell>
          <cell r="B100">
            <v>1049</v>
          </cell>
          <cell r="C100">
            <v>591.6</v>
          </cell>
        </row>
        <row r="101">
          <cell r="A101" t="str">
            <v>SMC3328T UK</v>
          </cell>
          <cell r="B101">
            <v>1049</v>
          </cell>
          <cell r="C101">
            <v>591.6</v>
          </cell>
        </row>
        <row r="102">
          <cell r="A102" t="str">
            <v>SMC3328TELCO</v>
          </cell>
          <cell r="B102">
            <v>1089</v>
          </cell>
          <cell r="C102">
            <v>749</v>
          </cell>
        </row>
        <row r="103">
          <cell r="A103" t="str">
            <v>SMC3328TELCO EUR</v>
          </cell>
          <cell r="B103">
            <v>1089</v>
          </cell>
          <cell r="C103">
            <v>749</v>
          </cell>
        </row>
        <row r="104">
          <cell r="A104" t="str">
            <v>SMC3328TELCO UK</v>
          </cell>
          <cell r="B104">
            <v>1089</v>
          </cell>
          <cell r="C104">
            <v>749</v>
          </cell>
        </row>
        <row r="105">
          <cell r="A105" t="str">
            <v>SMC3402BNC</v>
          </cell>
          <cell r="B105">
            <v>149</v>
          </cell>
          <cell r="C105">
            <v>99</v>
          </cell>
        </row>
        <row r="106">
          <cell r="A106" t="str">
            <v>SMC3402F</v>
          </cell>
          <cell r="B106">
            <v>399</v>
          </cell>
          <cell r="C106">
            <v>249</v>
          </cell>
        </row>
        <row r="107">
          <cell r="A107" t="str">
            <v>SMC3402TP</v>
          </cell>
          <cell r="B107">
            <v>99</v>
          </cell>
          <cell r="C107">
            <v>69</v>
          </cell>
        </row>
        <row r="108">
          <cell r="A108" t="str">
            <v>SMC3605T-EZ</v>
          </cell>
          <cell r="B108">
            <v>68</v>
          </cell>
          <cell r="C108">
            <v>40.8</v>
          </cell>
        </row>
        <row r="109">
          <cell r="A109" t="str">
            <v>SMC3605T-EZ AUS</v>
          </cell>
          <cell r="B109">
            <v>68</v>
          </cell>
          <cell r="C109">
            <v>40.8</v>
          </cell>
        </row>
        <row r="110">
          <cell r="A110" t="str">
            <v>SMC3605T-EZ EUR</v>
          </cell>
          <cell r="B110">
            <v>68</v>
          </cell>
          <cell r="C110">
            <v>40.8</v>
          </cell>
        </row>
        <row r="111">
          <cell r="A111" t="str">
            <v>SMC3605T-EZ JPN</v>
          </cell>
          <cell r="B111">
            <v>68</v>
          </cell>
          <cell r="C111">
            <v>40.8</v>
          </cell>
        </row>
        <row r="112">
          <cell r="A112" t="str">
            <v>SMC3605T-EZ SA</v>
          </cell>
          <cell r="B112">
            <v>68</v>
          </cell>
          <cell r="C112">
            <v>40.8</v>
          </cell>
        </row>
        <row r="113">
          <cell r="A113" t="str">
            <v>SMC3605T-EZ UK</v>
          </cell>
          <cell r="B113">
            <v>68</v>
          </cell>
          <cell r="C113">
            <v>40.8</v>
          </cell>
        </row>
        <row r="114">
          <cell r="A114" t="str">
            <v>SMC3608T-EZ</v>
          </cell>
          <cell r="B114">
            <v>86</v>
          </cell>
          <cell r="C114">
            <v>51.6</v>
          </cell>
        </row>
        <row r="115">
          <cell r="A115" t="str">
            <v>SMC3608T-EZ AUS</v>
          </cell>
          <cell r="B115">
            <v>86</v>
          </cell>
          <cell r="C115">
            <v>51.6</v>
          </cell>
        </row>
        <row r="116">
          <cell r="A116" t="str">
            <v>SMC3608T-EZ EUR</v>
          </cell>
          <cell r="B116">
            <v>86</v>
          </cell>
          <cell r="C116">
            <v>51.6</v>
          </cell>
        </row>
        <row r="117">
          <cell r="A117" t="str">
            <v>SMC3608T-EZ JPN</v>
          </cell>
          <cell r="B117">
            <v>86</v>
          </cell>
          <cell r="C117">
            <v>51.6</v>
          </cell>
        </row>
        <row r="118">
          <cell r="A118" t="str">
            <v>SMC3608T-EZ SA</v>
          </cell>
          <cell r="B118">
            <v>86</v>
          </cell>
          <cell r="C118">
            <v>51.6</v>
          </cell>
        </row>
        <row r="119">
          <cell r="A119" t="str">
            <v>SMC3608T-EZ UK</v>
          </cell>
          <cell r="B119">
            <v>86</v>
          </cell>
          <cell r="C119">
            <v>51.6</v>
          </cell>
        </row>
        <row r="120">
          <cell r="A120" t="str">
            <v>SMC3608TAC-EZ</v>
          </cell>
          <cell r="B120">
            <v>120</v>
          </cell>
          <cell r="C120">
            <v>72</v>
          </cell>
        </row>
        <row r="121">
          <cell r="A121" t="str">
            <v>SMC3608TAC-EZ AUS</v>
          </cell>
          <cell r="B121">
            <v>120</v>
          </cell>
          <cell r="C121">
            <v>72</v>
          </cell>
        </row>
        <row r="122">
          <cell r="A122" t="str">
            <v>SMC3608TAC-EZ EUR</v>
          </cell>
          <cell r="B122">
            <v>120</v>
          </cell>
          <cell r="C122">
            <v>72</v>
          </cell>
        </row>
        <row r="123">
          <cell r="A123" t="str">
            <v>SMC3608TAC-EZ JPN</v>
          </cell>
          <cell r="B123">
            <v>120</v>
          </cell>
          <cell r="C123">
            <v>72</v>
          </cell>
        </row>
        <row r="124">
          <cell r="A124" t="str">
            <v>SMC3608TAC-EZ SA</v>
          </cell>
          <cell r="B124">
            <v>120</v>
          </cell>
          <cell r="C124">
            <v>72</v>
          </cell>
        </row>
        <row r="125">
          <cell r="A125" t="str">
            <v>SMC3608TAC-EZ UK</v>
          </cell>
          <cell r="B125">
            <v>120</v>
          </cell>
          <cell r="C125">
            <v>72</v>
          </cell>
        </row>
        <row r="126">
          <cell r="A126" t="str">
            <v>SMC3616TC-EZ</v>
          </cell>
          <cell r="B126">
            <v>200</v>
          </cell>
          <cell r="C126">
            <v>120</v>
          </cell>
        </row>
        <row r="127">
          <cell r="A127" t="str">
            <v>SMC3616TC-EZ AUS</v>
          </cell>
          <cell r="B127">
            <v>200</v>
          </cell>
          <cell r="C127">
            <v>120</v>
          </cell>
        </row>
        <row r="128">
          <cell r="A128" t="str">
            <v>SMC3616TC-EZ EUR</v>
          </cell>
          <cell r="B128">
            <v>200</v>
          </cell>
          <cell r="C128">
            <v>120</v>
          </cell>
        </row>
        <row r="129">
          <cell r="A129" t="str">
            <v>SMC3616TC-EZ SA</v>
          </cell>
          <cell r="B129">
            <v>200</v>
          </cell>
          <cell r="C129">
            <v>120</v>
          </cell>
        </row>
        <row r="130">
          <cell r="A130" t="str">
            <v>SMC3616TC-EZ UK</v>
          </cell>
          <cell r="B130">
            <v>200</v>
          </cell>
          <cell r="C130">
            <v>120</v>
          </cell>
        </row>
        <row r="131">
          <cell r="A131" t="str">
            <v>SMC4000I-RMM</v>
          </cell>
          <cell r="B131">
            <v>995</v>
          </cell>
          <cell r="C131">
            <v>699</v>
          </cell>
        </row>
        <row r="132">
          <cell r="A132" t="str">
            <v>SMC4008DN</v>
          </cell>
          <cell r="B132">
            <v>425</v>
          </cell>
          <cell r="C132">
            <v>305</v>
          </cell>
        </row>
        <row r="133">
          <cell r="A133" t="str">
            <v>SMC4016RC</v>
          </cell>
          <cell r="B133">
            <v>1199</v>
          </cell>
          <cell r="C133">
            <v>849</v>
          </cell>
        </row>
        <row r="134">
          <cell r="A134" t="str">
            <v>SMC4016RC 240</v>
          </cell>
          <cell r="B134">
            <v>1199</v>
          </cell>
          <cell r="C134">
            <v>849</v>
          </cell>
        </row>
        <row r="135">
          <cell r="A135" t="str">
            <v>SMC4016RN</v>
          </cell>
          <cell r="B135">
            <v>625</v>
          </cell>
          <cell r="C135">
            <v>450</v>
          </cell>
        </row>
        <row r="136">
          <cell r="A136" t="str">
            <v>SMC5008TX</v>
          </cell>
          <cell r="B136">
            <v>380</v>
          </cell>
          <cell r="C136">
            <v>228</v>
          </cell>
        </row>
        <row r="137">
          <cell r="A137" t="str">
            <v>SMC5008TX EUR</v>
          </cell>
          <cell r="B137">
            <v>380</v>
          </cell>
          <cell r="C137">
            <v>228</v>
          </cell>
        </row>
        <row r="138">
          <cell r="A138" t="str">
            <v>SMC5008TX UK</v>
          </cell>
          <cell r="B138">
            <v>380</v>
          </cell>
          <cell r="C138">
            <v>228</v>
          </cell>
        </row>
        <row r="139">
          <cell r="A139" t="str">
            <v>SMC5208-05PCI</v>
          </cell>
          <cell r="B139">
            <v>740</v>
          </cell>
          <cell r="C139">
            <v>555</v>
          </cell>
        </row>
        <row r="140">
          <cell r="A140" t="str">
            <v>SMC5208-05PCI EUR</v>
          </cell>
          <cell r="B140">
            <v>740</v>
          </cell>
          <cell r="C140">
            <v>555</v>
          </cell>
        </row>
        <row r="141">
          <cell r="A141" t="str">
            <v>SMC5208-05PCI UK</v>
          </cell>
          <cell r="B141">
            <v>740</v>
          </cell>
          <cell r="C141">
            <v>555</v>
          </cell>
        </row>
        <row r="142">
          <cell r="A142" t="str">
            <v>SMC5208DS</v>
          </cell>
          <cell r="B142">
            <v>570</v>
          </cell>
          <cell r="C142">
            <v>342</v>
          </cell>
        </row>
        <row r="143">
          <cell r="A143" t="str">
            <v>SMC5208DS EUR</v>
          </cell>
          <cell r="B143">
            <v>570</v>
          </cell>
          <cell r="C143">
            <v>342</v>
          </cell>
        </row>
        <row r="144">
          <cell r="A144" t="str">
            <v>SMC5208DS UK</v>
          </cell>
          <cell r="B144">
            <v>570</v>
          </cell>
          <cell r="C144">
            <v>342</v>
          </cell>
        </row>
        <row r="145">
          <cell r="A145" t="str">
            <v>SMC5208TX</v>
          </cell>
          <cell r="B145">
            <v>580</v>
          </cell>
          <cell r="C145">
            <v>348</v>
          </cell>
        </row>
        <row r="146">
          <cell r="A146" t="str">
            <v>SMC5208TX EUR</v>
          </cell>
          <cell r="B146">
            <v>580</v>
          </cell>
          <cell r="C146">
            <v>348</v>
          </cell>
        </row>
        <row r="147">
          <cell r="A147" t="str">
            <v>SMC5208TX UK</v>
          </cell>
          <cell r="B147">
            <v>580</v>
          </cell>
          <cell r="C147">
            <v>348</v>
          </cell>
        </row>
        <row r="148">
          <cell r="A148" t="str">
            <v>SMC5216</v>
          </cell>
          <cell r="B148">
            <v>800</v>
          </cell>
          <cell r="C148">
            <v>480</v>
          </cell>
        </row>
        <row r="149">
          <cell r="A149" t="str">
            <v>SMC5216 EUR</v>
          </cell>
          <cell r="B149">
            <v>800</v>
          </cell>
          <cell r="C149">
            <v>480</v>
          </cell>
        </row>
        <row r="150">
          <cell r="A150" t="str">
            <v>SMC5216 UK</v>
          </cell>
          <cell r="B150">
            <v>800</v>
          </cell>
          <cell r="C150">
            <v>480</v>
          </cell>
        </row>
        <row r="151">
          <cell r="A151" t="str">
            <v>SMC5216DS</v>
          </cell>
          <cell r="B151">
            <v>950</v>
          </cell>
          <cell r="C151">
            <v>570</v>
          </cell>
        </row>
        <row r="152">
          <cell r="A152" t="str">
            <v>SMC5216DS EUR</v>
          </cell>
          <cell r="B152">
            <v>950</v>
          </cell>
          <cell r="C152">
            <v>570</v>
          </cell>
        </row>
        <row r="153">
          <cell r="A153" t="str">
            <v>SMC5216DS UK</v>
          </cell>
          <cell r="B153">
            <v>950</v>
          </cell>
          <cell r="C153">
            <v>570</v>
          </cell>
        </row>
        <row r="154">
          <cell r="A154" t="str">
            <v>SMC5300-CABLE</v>
          </cell>
          <cell r="B154">
            <v>70</v>
          </cell>
          <cell r="C154">
            <v>42</v>
          </cell>
        </row>
        <row r="155">
          <cell r="A155" t="str">
            <v>SMC5300-FXSC</v>
          </cell>
          <cell r="B155">
            <v>350</v>
          </cell>
          <cell r="C155">
            <v>210</v>
          </cell>
        </row>
        <row r="156">
          <cell r="A156" t="str">
            <v>SMC5300-HSM</v>
          </cell>
          <cell r="B156">
            <v>320</v>
          </cell>
          <cell r="C156">
            <v>192</v>
          </cell>
        </row>
        <row r="157">
          <cell r="A157" t="str">
            <v>SMC5300-HSM/FXSC</v>
          </cell>
          <cell r="B157">
            <v>500</v>
          </cell>
          <cell r="C157">
            <v>300</v>
          </cell>
        </row>
        <row r="158">
          <cell r="A158" t="str">
            <v>SMC5300-NMU</v>
          </cell>
          <cell r="B158">
            <v>1000</v>
          </cell>
          <cell r="C158">
            <v>600</v>
          </cell>
        </row>
        <row r="159">
          <cell r="A159" t="str">
            <v>SMC5300-NMU EUR</v>
          </cell>
          <cell r="B159">
            <v>1000</v>
          </cell>
          <cell r="C159">
            <v>600</v>
          </cell>
        </row>
        <row r="160">
          <cell r="A160" t="str">
            <v>SMC5300-NMU UK</v>
          </cell>
          <cell r="B160">
            <v>1000</v>
          </cell>
          <cell r="C160">
            <v>600</v>
          </cell>
        </row>
        <row r="161">
          <cell r="A161" t="str">
            <v>SMC5300-RPS</v>
          </cell>
          <cell r="B161">
            <v>440</v>
          </cell>
          <cell r="C161">
            <v>242</v>
          </cell>
        </row>
        <row r="162">
          <cell r="A162" t="str">
            <v>SMC5300-SFX</v>
          </cell>
          <cell r="B162">
            <v>645</v>
          </cell>
          <cell r="C162">
            <v>387</v>
          </cell>
        </row>
        <row r="163">
          <cell r="A163" t="str">
            <v>SMC5300-SMM</v>
          </cell>
          <cell r="B163">
            <v>490</v>
          </cell>
          <cell r="C163">
            <v>294</v>
          </cell>
        </row>
        <row r="164">
          <cell r="A164" t="str">
            <v>SMC5300-STX</v>
          </cell>
          <cell r="B164">
            <v>520</v>
          </cell>
          <cell r="C164">
            <v>312</v>
          </cell>
        </row>
        <row r="165">
          <cell r="A165" t="str">
            <v>SMC5300-STX4</v>
          </cell>
          <cell r="B165">
            <v>970</v>
          </cell>
          <cell r="C165">
            <v>582</v>
          </cell>
        </row>
        <row r="166">
          <cell r="A166" t="str">
            <v>SMC5300-STXFX</v>
          </cell>
          <cell r="B166">
            <v>1180</v>
          </cell>
          <cell r="C166">
            <v>708</v>
          </cell>
        </row>
        <row r="167">
          <cell r="A167" t="str">
            <v>SMC5300-TX</v>
          </cell>
          <cell r="B167">
            <v>160</v>
          </cell>
          <cell r="C167">
            <v>96</v>
          </cell>
        </row>
        <row r="168">
          <cell r="A168" t="str">
            <v>SMC5312T4</v>
          </cell>
          <cell r="B168">
            <v>1875</v>
          </cell>
          <cell r="C168">
            <v>1125</v>
          </cell>
        </row>
        <row r="169">
          <cell r="A169" t="str">
            <v>SMC5312T4 EUR</v>
          </cell>
          <cell r="B169">
            <v>1875</v>
          </cell>
          <cell r="C169">
            <v>1125</v>
          </cell>
        </row>
        <row r="170">
          <cell r="A170" t="str">
            <v>SMC5312T4 UK</v>
          </cell>
          <cell r="B170">
            <v>1875</v>
          </cell>
          <cell r="C170">
            <v>1125</v>
          </cell>
        </row>
        <row r="171">
          <cell r="A171" t="str">
            <v>SMC5312TX</v>
          </cell>
          <cell r="B171">
            <v>1170</v>
          </cell>
          <cell r="C171">
            <v>702</v>
          </cell>
        </row>
        <row r="172">
          <cell r="A172" t="str">
            <v>SMC5312TX EUR</v>
          </cell>
          <cell r="B172">
            <v>1170</v>
          </cell>
          <cell r="C172">
            <v>702</v>
          </cell>
        </row>
        <row r="173">
          <cell r="A173" t="str">
            <v>SMC5312TX UK</v>
          </cell>
          <cell r="B173">
            <v>1170</v>
          </cell>
          <cell r="C173">
            <v>702</v>
          </cell>
        </row>
        <row r="174">
          <cell r="A174" t="str">
            <v>SMC5324-20PCI</v>
          </cell>
          <cell r="B174">
            <v>2990</v>
          </cell>
          <cell r="C174">
            <v>2242.5</v>
          </cell>
        </row>
        <row r="175">
          <cell r="A175" t="str">
            <v>SMC5324-20PCI EUR</v>
          </cell>
          <cell r="B175">
            <v>2990</v>
          </cell>
          <cell r="C175">
            <v>2242.5</v>
          </cell>
        </row>
        <row r="176">
          <cell r="A176" t="str">
            <v>SMC5324-20PCI UK</v>
          </cell>
          <cell r="B176">
            <v>2990</v>
          </cell>
          <cell r="C176">
            <v>2242.5</v>
          </cell>
        </row>
        <row r="177">
          <cell r="A177" t="str">
            <v>SMC5324T4</v>
          </cell>
          <cell r="B177">
            <v>3440</v>
          </cell>
          <cell r="C177">
            <v>2064</v>
          </cell>
        </row>
        <row r="178">
          <cell r="A178" t="str">
            <v>SMC5324T4 EUR</v>
          </cell>
          <cell r="B178">
            <v>3440</v>
          </cell>
          <cell r="C178">
            <v>2064</v>
          </cell>
        </row>
        <row r="179">
          <cell r="A179" t="str">
            <v>SMC5324T4 UK</v>
          </cell>
          <cell r="B179">
            <v>3440</v>
          </cell>
          <cell r="C179">
            <v>2064</v>
          </cell>
        </row>
        <row r="180">
          <cell r="A180" t="str">
            <v>SMC5324TX</v>
          </cell>
          <cell r="B180">
            <v>1875</v>
          </cell>
          <cell r="C180">
            <v>1125</v>
          </cell>
        </row>
        <row r="181">
          <cell r="A181" t="str">
            <v>SMC5324TX EUR</v>
          </cell>
          <cell r="B181">
            <v>1875</v>
          </cell>
          <cell r="C181">
            <v>1125</v>
          </cell>
        </row>
        <row r="182">
          <cell r="A182" t="str">
            <v>SMC5324TX UK</v>
          </cell>
          <cell r="B182">
            <v>1875</v>
          </cell>
          <cell r="C182">
            <v>1125</v>
          </cell>
        </row>
        <row r="183">
          <cell r="A183" t="str">
            <v>SMC5512DS</v>
          </cell>
          <cell r="B183">
            <v>1200</v>
          </cell>
          <cell r="C183">
            <v>720</v>
          </cell>
        </row>
        <row r="184">
          <cell r="A184" t="str">
            <v>SMC5512DS EUR</v>
          </cell>
          <cell r="B184">
            <v>1200</v>
          </cell>
          <cell r="C184">
            <v>720</v>
          </cell>
        </row>
        <row r="185">
          <cell r="A185" t="str">
            <v>SMC5512DS UK</v>
          </cell>
          <cell r="B185">
            <v>1200</v>
          </cell>
          <cell r="C185">
            <v>720</v>
          </cell>
        </row>
        <row r="186">
          <cell r="A186" t="str">
            <v>SMC5524DS</v>
          </cell>
          <cell r="B186">
            <v>1800</v>
          </cell>
          <cell r="C186">
            <v>1080</v>
          </cell>
        </row>
        <row r="187">
          <cell r="A187" t="str">
            <v>SMC5524DS EUR</v>
          </cell>
          <cell r="B187">
            <v>1800</v>
          </cell>
          <cell r="C187">
            <v>1080</v>
          </cell>
        </row>
        <row r="188">
          <cell r="A188" t="str">
            <v>SMC5524DS UK</v>
          </cell>
          <cell r="B188">
            <v>1800</v>
          </cell>
          <cell r="C188">
            <v>1080</v>
          </cell>
        </row>
        <row r="189">
          <cell r="A189" t="str">
            <v>SMC6016FF</v>
          </cell>
          <cell r="B189">
            <v>800</v>
          </cell>
          <cell r="C189">
            <v>480</v>
          </cell>
        </row>
        <row r="190">
          <cell r="A190" t="str">
            <v>SMC6016TF</v>
          </cell>
          <cell r="B190">
            <v>680</v>
          </cell>
          <cell r="C190">
            <v>408</v>
          </cell>
        </row>
        <row r="191">
          <cell r="A191" t="str">
            <v>SMC6016TT</v>
          </cell>
          <cell r="B191">
            <v>500</v>
          </cell>
          <cell r="C191">
            <v>300</v>
          </cell>
        </row>
        <row r="192">
          <cell r="A192" t="str">
            <v>SMC6408TF</v>
          </cell>
          <cell r="B192">
            <v>1500</v>
          </cell>
          <cell r="C192">
            <v>900</v>
          </cell>
        </row>
        <row r="193">
          <cell r="A193" t="str">
            <v>SMC6408TF INT</v>
          </cell>
          <cell r="B193">
            <v>1500</v>
          </cell>
          <cell r="C193">
            <v>900</v>
          </cell>
        </row>
        <row r="194">
          <cell r="A194" t="str">
            <v>SMC6408TT</v>
          </cell>
          <cell r="B194">
            <v>900</v>
          </cell>
          <cell r="C194">
            <v>540</v>
          </cell>
        </row>
        <row r="195">
          <cell r="A195" t="str">
            <v>SMC6408TT INT</v>
          </cell>
          <cell r="B195">
            <v>900</v>
          </cell>
          <cell r="C195">
            <v>540</v>
          </cell>
        </row>
        <row r="196">
          <cell r="A196" t="str">
            <v>SMC6416TF</v>
          </cell>
          <cell r="B196">
            <v>1990</v>
          </cell>
          <cell r="C196">
            <v>1194</v>
          </cell>
        </row>
        <row r="197">
          <cell r="A197" t="str">
            <v>SMC6416TF INT</v>
          </cell>
          <cell r="B197">
            <v>1990</v>
          </cell>
          <cell r="C197">
            <v>1194</v>
          </cell>
        </row>
        <row r="198">
          <cell r="A198" t="str">
            <v>SMC6416TT</v>
          </cell>
          <cell r="B198">
            <v>1240</v>
          </cell>
          <cell r="C198">
            <v>744</v>
          </cell>
        </row>
        <row r="199">
          <cell r="A199" t="str">
            <v>SMC6416TT INT</v>
          </cell>
          <cell r="B199">
            <v>1240</v>
          </cell>
          <cell r="C199">
            <v>744</v>
          </cell>
        </row>
        <row r="200">
          <cell r="A200" t="str">
            <v>SMC6424DT</v>
          </cell>
          <cell r="B200">
            <v>840</v>
          </cell>
          <cell r="C200">
            <v>504</v>
          </cell>
        </row>
        <row r="201">
          <cell r="A201" t="str">
            <v>SMC6424DT INT</v>
          </cell>
          <cell r="B201">
            <v>840</v>
          </cell>
          <cell r="C201">
            <v>504</v>
          </cell>
        </row>
        <row r="202">
          <cell r="A202" t="str">
            <v>SMC6425LW/TF</v>
          </cell>
          <cell r="B202">
            <v>3400</v>
          </cell>
          <cell r="C202">
            <v>2040</v>
          </cell>
        </row>
        <row r="203">
          <cell r="A203" t="str">
            <v>SMC6425LW/TF INT</v>
          </cell>
          <cell r="B203">
            <v>3400</v>
          </cell>
          <cell r="C203">
            <v>2040</v>
          </cell>
        </row>
        <row r="204">
          <cell r="A204" t="str">
            <v>SMC6425LW/TT</v>
          </cell>
          <cell r="B204">
            <v>2200</v>
          </cell>
          <cell r="C204">
            <v>1320</v>
          </cell>
        </row>
        <row r="205">
          <cell r="A205" t="str">
            <v>SMC6425LW/TT INT</v>
          </cell>
          <cell r="B205">
            <v>2200</v>
          </cell>
          <cell r="C205">
            <v>1320</v>
          </cell>
        </row>
        <row r="206">
          <cell r="A206" t="str">
            <v>SMC6508T8T</v>
          </cell>
          <cell r="B206">
            <v>1800</v>
          </cell>
          <cell r="C206">
            <v>1080</v>
          </cell>
        </row>
        <row r="207">
          <cell r="A207" t="str">
            <v>SMC6508T8T INT</v>
          </cell>
          <cell r="B207">
            <v>1800</v>
          </cell>
          <cell r="C207">
            <v>1080</v>
          </cell>
        </row>
        <row r="208">
          <cell r="A208" t="str">
            <v>SMC6508TF</v>
          </cell>
          <cell r="B208">
            <v>1700</v>
          </cell>
          <cell r="C208">
            <v>1020</v>
          </cell>
        </row>
        <row r="209">
          <cell r="A209" t="str">
            <v>SMC6508TF INT</v>
          </cell>
          <cell r="B209">
            <v>1700</v>
          </cell>
          <cell r="C209">
            <v>1020</v>
          </cell>
        </row>
        <row r="210">
          <cell r="A210" t="str">
            <v>SMC6508TT</v>
          </cell>
          <cell r="B210">
            <v>1200</v>
          </cell>
          <cell r="C210">
            <v>720</v>
          </cell>
        </row>
        <row r="211">
          <cell r="A211" t="str">
            <v>SMC6508TT INT</v>
          </cell>
          <cell r="B211">
            <v>1200</v>
          </cell>
          <cell r="C211">
            <v>720</v>
          </cell>
        </row>
        <row r="212">
          <cell r="A212" t="str">
            <v>SMC6516FF</v>
          </cell>
          <cell r="B212">
            <v>2600</v>
          </cell>
          <cell r="C212">
            <v>1560</v>
          </cell>
        </row>
        <row r="213">
          <cell r="A213" t="str">
            <v>SMC6516FF INT</v>
          </cell>
          <cell r="B213">
            <v>2600</v>
          </cell>
          <cell r="C213">
            <v>1560</v>
          </cell>
        </row>
        <row r="214">
          <cell r="A214" t="str">
            <v>SMC6516TF</v>
          </cell>
          <cell r="B214">
            <v>2300</v>
          </cell>
          <cell r="C214">
            <v>1380</v>
          </cell>
        </row>
        <row r="215">
          <cell r="A215" t="str">
            <v>SMC6516TF INT</v>
          </cell>
          <cell r="B215">
            <v>2300</v>
          </cell>
          <cell r="C215">
            <v>1380</v>
          </cell>
        </row>
        <row r="216">
          <cell r="A216" t="str">
            <v>SMC6516TT</v>
          </cell>
          <cell r="B216">
            <v>1700</v>
          </cell>
          <cell r="C216">
            <v>1020</v>
          </cell>
        </row>
        <row r="217">
          <cell r="A217" t="str">
            <v>SMC6516TT INT</v>
          </cell>
          <cell r="B217">
            <v>1700</v>
          </cell>
          <cell r="C217">
            <v>1020</v>
          </cell>
        </row>
        <row r="218">
          <cell r="A218" t="str">
            <v>SMC6600F</v>
          </cell>
          <cell r="B218">
            <v>1065</v>
          </cell>
          <cell r="C218">
            <v>639</v>
          </cell>
        </row>
        <row r="219">
          <cell r="A219" t="str">
            <v>SMC6600FSCT</v>
          </cell>
          <cell r="B219">
            <v>710</v>
          </cell>
          <cell r="C219">
            <v>426</v>
          </cell>
        </row>
        <row r="220">
          <cell r="A220" t="str">
            <v>SMC6600FSTT</v>
          </cell>
          <cell r="B220">
            <v>880</v>
          </cell>
          <cell r="C220">
            <v>528</v>
          </cell>
        </row>
        <row r="221">
          <cell r="A221" t="str">
            <v>SMC6600T</v>
          </cell>
          <cell r="B221">
            <v>355</v>
          </cell>
          <cell r="C221">
            <v>213</v>
          </cell>
        </row>
        <row r="222">
          <cell r="A222" t="str">
            <v>SMC6602FX</v>
          </cell>
          <cell r="B222">
            <v>960</v>
          </cell>
          <cell r="C222">
            <v>576</v>
          </cell>
        </row>
        <row r="223">
          <cell r="A223" t="str">
            <v>SMC6602FX INT</v>
          </cell>
          <cell r="B223">
            <v>960</v>
          </cell>
          <cell r="C223">
            <v>576</v>
          </cell>
        </row>
        <row r="224">
          <cell r="A224" t="str">
            <v>SMC6608M</v>
          </cell>
          <cell r="B224">
            <v>1890</v>
          </cell>
          <cell r="C224">
            <v>1134</v>
          </cell>
        </row>
        <row r="225">
          <cell r="A225" t="str">
            <v>SMC6608M INT</v>
          </cell>
          <cell r="B225">
            <v>1890</v>
          </cell>
          <cell r="C225">
            <v>1134</v>
          </cell>
        </row>
        <row r="226">
          <cell r="A226" t="str">
            <v>SMC6608T</v>
          </cell>
          <cell r="B226">
            <v>1800</v>
          </cell>
          <cell r="C226">
            <v>1080</v>
          </cell>
        </row>
        <row r="227">
          <cell r="A227" t="str">
            <v>SMC6608T INT</v>
          </cell>
          <cell r="B227">
            <v>1800</v>
          </cell>
          <cell r="C227">
            <v>1080</v>
          </cell>
        </row>
        <row r="228">
          <cell r="A228" t="str">
            <v>SMC6X25LW/F</v>
          </cell>
          <cell r="B228">
            <v>400</v>
          </cell>
          <cell r="C228">
            <v>240</v>
          </cell>
        </row>
        <row r="229">
          <cell r="A229" t="str">
            <v>SMC6X25LW/T</v>
          </cell>
          <cell r="B229">
            <v>120</v>
          </cell>
          <cell r="C229">
            <v>72</v>
          </cell>
        </row>
        <row r="230">
          <cell r="A230" t="str">
            <v>SMC8020BT</v>
          </cell>
          <cell r="B230">
            <v>207</v>
          </cell>
          <cell r="C230">
            <v>136.62</v>
          </cell>
        </row>
        <row r="231">
          <cell r="A231" t="str">
            <v>SMC8020BT-05</v>
          </cell>
          <cell r="B231">
            <v>1000</v>
          </cell>
          <cell r="C231">
            <v>660</v>
          </cell>
        </row>
        <row r="232">
          <cell r="A232" t="str">
            <v>SMC8020CBT</v>
          </cell>
          <cell r="B232">
            <v>50</v>
          </cell>
          <cell r="C232">
            <v>33</v>
          </cell>
        </row>
        <row r="233">
          <cell r="A233" t="str">
            <v>SMC8020CT</v>
          </cell>
          <cell r="B233">
            <v>25</v>
          </cell>
          <cell r="C233">
            <v>16.5</v>
          </cell>
        </row>
        <row r="234">
          <cell r="A234" t="str">
            <v>SMC8020T</v>
          </cell>
          <cell r="B234">
            <v>153</v>
          </cell>
          <cell r="C234">
            <v>100.98</v>
          </cell>
        </row>
        <row r="235">
          <cell r="A235" t="str">
            <v>SMC8020T-05</v>
          </cell>
          <cell r="B235">
            <v>725</v>
          </cell>
          <cell r="C235">
            <v>478.5</v>
          </cell>
        </row>
        <row r="236">
          <cell r="A236" t="str">
            <v>SMC8032CDT</v>
          </cell>
          <cell r="B236">
            <v>30</v>
          </cell>
          <cell r="C236">
            <v>19.8</v>
          </cell>
        </row>
        <row r="237">
          <cell r="A237" t="str">
            <v>SMC8032DT</v>
          </cell>
          <cell r="B237">
            <v>194</v>
          </cell>
          <cell r="C237">
            <v>128.04</v>
          </cell>
        </row>
        <row r="238">
          <cell r="A238" t="str">
            <v>SMC8032DT-05</v>
          </cell>
          <cell r="B238">
            <v>920</v>
          </cell>
          <cell r="C238">
            <v>607.2</v>
          </cell>
        </row>
        <row r="239">
          <cell r="A239" t="str">
            <v>SMC8416BT</v>
          </cell>
          <cell r="B239">
            <v>75</v>
          </cell>
          <cell r="C239">
            <v>51</v>
          </cell>
        </row>
        <row r="240">
          <cell r="A240" t="str">
            <v>SMC8416BT-05</v>
          </cell>
          <cell r="B240">
            <v>355</v>
          </cell>
          <cell r="C240">
            <v>241.4</v>
          </cell>
        </row>
        <row r="241">
          <cell r="A241" t="str">
            <v>SMC8416BT-100</v>
          </cell>
          <cell r="B241">
            <v>5900</v>
          </cell>
          <cell r="C241">
            <v>4012</v>
          </cell>
        </row>
        <row r="242">
          <cell r="A242" t="str">
            <v>SMC8416BT-20</v>
          </cell>
          <cell r="B242">
            <v>1340</v>
          </cell>
          <cell r="C242">
            <v>911.2</v>
          </cell>
        </row>
        <row r="243">
          <cell r="A243" t="str">
            <v>SMC8416BT-50</v>
          </cell>
          <cell r="B243">
            <v>3150</v>
          </cell>
          <cell r="C243">
            <v>2142</v>
          </cell>
        </row>
        <row r="244">
          <cell r="A244" t="str">
            <v>SMC8416BTA</v>
          </cell>
          <cell r="B244">
            <v>135</v>
          </cell>
          <cell r="C244">
            <v>91.8</v>
          </cell>
        </row>
        <row r="245">
          <cell r="A245" t="str">
            <v>SMC8416BTA-05</v>
          </cell>
          <cell r="B245">
            <v>575</v>
          </cell>
          <cell r="C245">
            <v>391</v>
          </cell>
        </row>
        <row r="246">
          <cell r="A246" t="str">
            <v>SMC8416BTA-100</v>
          </cell>
          <cell r="B246">
            <v>9500</v>
          </cell>
          <cell r="C246">
            <v>6460</v>
          </cell>
        </row>
        <row r="247">
          <cell r="A247" t="str">
            <v>SMC8416BTA-20</v>
          </cell>
          <cell r="B247">
            <v>2200</v>
          </cell>
          <cell r="C247">
            <v>1496</v>
          </cell>
        </row>
        <row r="248">
          <cell r="A248" t="str">
            <v>SMC8416BTA-50</v>
          </cell>
          <cell r="B248">
            <v>5250</v>
          </cell>
          <cell r="C248">
            <v>3570</v>
          </cell>
        </row>
        <row r="249">
          <cell r="A249" t="str">
            <v>SMC8416T</v>
          </cell>
          <cell r="B249">
            <v>66</v>
          </cell>
          <cell r="C249">
            <v>44.88</v>
          </cell>
        </row>
        <row r="250">
          <cell r="A250" t="str">
            <v>SMC8416T-05</v>
          </cell>
          <cell r="B250">
            <v>310</v>
          </cell>
          <cell r="C250">
            <v>210.8</v>
          </cell>
        </row>
        <row r="251">
          <cell r="A251" t="str">
            <v>SMC8416T-100</v>
          </cell>
          <cell r="B251">
            <v>5200</v>
          </cell>
          <cell r="C251">
            <v>3536</v>
          </cell>
        </row>
        <row r="252">
          <cell r="A252" t="str">
            <v>SMC8416T-20</v>
          </cell>
          <cell r="B252">
            <v>1160</v>
          </cell>
          <cell r="C252">
            <v>788.8</v>
          </cell>
        </row>
        <row r="253">
          <cell r="A253" t="str">
            <v>SMC8416T-50</v>
          </cell>
          <cell r="B253">
            <v>2700</v>
          </cell>
          <cell r="C253">
            <v>1836</v>
          </cell>
        </row>
        <row r="254">
          <cell r="A254" t="str">
            <v>SMC8432BT</v>
          </cell>
          <cell r="B254">
            <v>93</v>
          </cell>
          <cell r="C254">
            <v>64.17</v>
          </cell>
        </row>
        <row r="255">
          <cell r="A255" t="str">
            <v>SMC8432BT-05</v>
          </cell>
          <cell r="B255">
            <v>450</v>
          </cell>
          <cell r="C255">
            <v>310.5</v>
          </cell>
        </row>
        <row r="256">
          <cell r="A256" t="str">
            <v>SMC8432BT-100</v>
          </cell>
          <cell r="B256">
            <v>7600</v>
          </cell>
          <cell r="C256">
            <v>5244</v>
          </cell>
        </row>
        <row r="257">
          <cell r="A257" t="str">
            <v>SMC8432BT-20</v>
          </cell>
          <cell r="B257">
            <v>1680</v>
          </cell>
          <cell r="C257">
            <v>1159.2</v>
          </cell>
        </row>
        <row r="258">
          <cell r="A258" t="str">
            <v>SMC8432BT-50</v>
          </cell>
          <cell r="B258">
            <v>3900</v>
          </cell>
          <cell r="C258">
            <v>2691</v>
          </cell>
        </row>
        <row r="259">
          <cell r="A259" t="str">
            <v>SMC8432BTA</v>
          </cell>
          <cell r="B259">
            <v>108</v>
          </cell>
          <cell r="C259">
            <v>74.52</v>
          </cell>
        </row>
        <row r="260">
          <cell r="A260" t="str">
            <v>SMC8432BTA-05</v>
          </cell>
          <cell r="B260">
            <v>525</v>
          </cell>
          <cell r="C260">
            <v>362.25</v>
          </cell>
        </row>
        <row r="261">
          <cell r="A261" t="str">
            <v>SMC8432BTA-100</v>
          </cell>
          <cell r="B261">
            <v>9100</v>
          </cell>
          <cell r="C261">
            <v>6279</v>
          </cell>
        </row>
        <row r="262">
          <cell r="A262" t="str">
            <v>SMC8432BTA-20</v>
          </cell>
          <cell r="B262">
            <v>1980</v>
          </cell>
          <cell r="C262">
            <v>1366.2</v>
          </cell>
        </row>
        <row r="263">
          <cell r="A263" t="str">
            <v>SMC8432BTA-50</v>
          </cell>
          <cell r="B263">
            <v>4650</v>
          </cell>
          <cell r="C263">
            <v>3208.5</v>
          </cell>
        </row>
        <row r="264">
          <cell r="A264" t="str">
            <v>SMC8432T</v>
          </cell>
          <cell r="B264">
            <v>66</v>
          </cell>
          <cell r="C264">
            <v>39.6</v>
          </cell>
        </row>
        <row r="265">
          <cell r="A265" t="str">
            <v>SMC8432T-05</v>
          </cell>
          <cell r="B265">
            <v>308</v>
          </cell>
          <cell r="C265">
            <v>184.8</v>
          </cell>
        </row>
        <row r="266">
          <cell r="A266" t="str">
            <v>SMC8432T-100</v>
          </cell>
          <cell r="B266">
            <v>5167</v>
          </cell>
          <cell r="C266">
            <v>3100.2</v>
          </cell>
        </row>
        <row r="267">
          <cell r="A267" t="str">
            <v>SMC8432T-20</v>
          </cell>
          <cell r="B267">
            <v>1167</v>
          </cell>
          <cell r="C267">
            <v>700.2</v>
          </cell>
        </row>
        <row r="268">
          <cell r="A268" t="str">
            <v>SMC8432T-50</v>
          </cell>
          <cell r="B268">
            <v>2750</v>
          </cell>
          <cell r="C268">
            <v>1650</v>
          </cell>
        </row>
        <row r="269">
          <cell r="A269" t="str">
            <v>SMC9201T</v>
          </cell>
          <cell r="B269">
            <v>1640</v>
          </cell>
          <cell r="C269">
            <v>1148</v>
          </cell>
        </row>
        <row r="270">
          <cell r="A270" t="str">
            <v>SMC9208T</v>
          </cell>
          <cell r="B270">
            <v>3999</v>
          </cell>
          <cell r="C270">
            <v>2799.3</v>
          </cell>
        </row>
        <row r="271">
          <cell r="A271" t="str">
            <v>SMC9332BVT</v>
          </cell>
          <cell r="B271">
            <v>170</v>
          </cell>
          <cell r="C271">
            <v>115.6</v>
          </cell>
        </row>
        <row r="272">
          <cell r="A272" t="str">
            <v>SMC9332BVT-05</v>
          </cell>
          <cell r="B272">
            <v>810</v>
          </cell>
          <cell r="C272">
            <v>550.8</v>
          </cell>
        </row>
        <row r="273">
          <cell r="A273" t="str">
            <v>SMC9332BVT-20</v>
          </cell>
          <cell r="B273">
            <v>3060</v>
          </cell>
          <cell r="C273">
            <v>2080.8</v>
          </cell>
        </row>
        <row r="274">
          <cell r="A274" t="str">
            <v>SMC9332BVT-50</v>
          </cell>
          <cell r="B274">
            <v>7250</v>
          </cell>
          <cell r="C274">
            <v>4930</v>
          </cell>
        </row>
        <row r="275">
          <cell r="A275" t="str">
            <v>SMC9334BDT/SC</v>
          </cell>
          <cell r="B275">
            <v>0</v>
          </cell>
          <cell r="C275">
            <v>0</v>
          </cell>
        </row>
        <row r="276">
          <cell r="A276" t="str">
            <v>SMC9432BTX</v>
          </cell>
          <cell r="B276">
            <v>108</v>
          </cell>
          <cell r="C276">
            <v>64.8</v>
          </cell>
        </row>
        <row r="277">
          <cell r="A277" t="str">
            <v>SMC9432BTX-50</v>
          </cell>
          <cell r="B277">
            <v>4500</v>
          </cell>
          <cell r="C277">
            <v>2700</v>
          </cell>
        </row>
        <row r="278">
          <cell r="A278" t="str">
            <v>SMC9432TX</v>
          </cell>
          <cell r="B278">
            <v>90</v>
          </cell>
          <cell r="C278">
            <v>55.8</v>
          </cell>
        </row>
        <row r="279">
          <cell r="A279" t="str">
            <v>SMC9432TX-05</v>
          </cell>
          <cell r="B279">
            <v>425</v>
          </cell>
          <cell r="C279">
            <v>263.5</v>
          </cell>
        </row>
        <row r="280">
          <cell r="A280" t="str">
            <v>SMC9432TX-20</v>
          </cell>
          <cell r="B280">
            <v>1500</v>
          </cell>
          <cell r="C280">
            <v>930</v>
          </cell>
        </row>
        <row r="281">
          <cell r="A281" t="str">
            <v>SMC9432TX-50</v>
          </cell>
          <cell r="B281">
            <v>2822.58</v>
          </cell>
          <cell r="C281">
            <v>1750</v>
          </cell>
        </row>
        <row r="282">
          <cell r="A282" t="str">
            <v>SMC9432TX/MP</v>
          </cell>
          <cell r="B282">
            <v>0</v>
          </cell>
          <cell r="C282">
            <v>0</v>
          </cell>
        </row>
        <row r="283">
          <cell r="A283" t="str">
            <v>SMC9432TX/MP-50</v>
          </cell>
          <cell r="B283">
            <v>0</v>
          </cell>
          <cell r="C283">
            <v>0</v>
          </cell>
        </row>
        <row r="284">
          <cell r="A284" t="str">
            <v>SMC9432TX/SC</v>
          </cell>
          <cell r="B284">
            <v>0</v>
          </cell>
          <cell r="C284">
            <v>0</v>
          </cell>
        </row>
        <row r="285">
          <cell r="A285" t="str">
            <v>SMC9604V</v>
          </cell>
          <cell r="B285">
            <v>1315</v>
          </cell>
          <cell r="C285">
            <v>920.5</v>
          </cell>
        </row>
        <row r="286">
          <cell r="A286" t="str">
            <v>SMC9612V</v>
          </cell>
          <cell r="B286">
            <v>7070</v>
          </cell>
          <cell r="C286">
            <v>4949</v>
          </cell>
        </row>
        <row r="287">
          <cell r="A287" t="str">
            <v>SMC9641T</v>
          </cell>
          <cell r="B287">
            <v>249</v>
          </cell>
          <cell r="C287">
            <v>174.3</v>
          </cell>
        </row>
        <row r="288">
          <cell r="A288" t="str">
            <v>SMC9700</v>
          </cell>
          <cell r="B288">
            <v>4355</v>
          </cell>
          <cell r="C288">
            <v>3048.5</v>
          </cell>
        </row>
        <row r="289">
          <cell r="A289" t="str">
            <v>SMC9702D</v>
          </cell>
          <cell r="B289">
            <v>2210</v>
          </cell>
          <cell r="C289">
            <v>1547</v>
          </cell>
        </row>
        <row r="290">
          <cell r="A290" t="str">
            <v>SMC9702MMF</v>
          </cell>
          <cell r="B290">
            <v>3285</v>
          </cell>
          <cell r="C290">
            <v>2299.5</v>
          </cell>
        </row>
        <row r="291">
          <cell r="A291" t="str">
            <v>SMC9702SMF</v>
          </cell>
          <cell r="B291">
            <v>9285</v>
          </cell>
          <cell r="C291">
            <v>6499.5</v>
          </cell>
        </row>
        <row r="292">
          <cell r="A292" t="str">
            <v>SMC9706D</v>
          </cell>
          <cell r="B292">
            <v>10715</v>
          </cell>
          <cell r="C292">
            <v>7500.5</v>
          </cell>
        </row>
        <row r="293">
          <cell r="A293" t="str">
            <v>SMC9706MMF</v>
          </cell>
          <cell r="B293">
            <v>10715</v>
          </cell>
          <cell r="C293">
            <v>7500.5</v>
          </cell>
        </row>
        <row r="294">
          <cell r="A294" t="str">
            <v>SMC9741D</v>
          </cell>
          <cell r="B294">
            <v>860</v>
          </cell>
          <cell r="C294">
            <v>602</v>
          </cell>
        </row>
        <row r="295">
          <cell r="A295" t="str">
            <v>SMC9741F</v>
          </cell>
          <cell r="B295">
            <v>930</v>
          </cell>
          <cell r="C295">
            <v>651</v>
          </cell>
        </row>
        <row r="296">
          <cell r="A296" t="str">
            <v>SMC9742D</v>
          </cell>
          <cell r="B296">
            <v>1140</v>
          </cell>
          <cell r="C296">
            <v>798</v>
          </cell>
        </row>
        <row r="297">
          <cell r="A297" t="str">
            <v>SMC9742F</v>
          </cell>
          <cell r="B297">
            <v>1285</v>
          </cell>
          <cell r="C297">
            <v>899.5</v>
          </cell>
        </row>
        <row r="298">
          <cell r="A298" t="str">
            <v>SMC9744D</v>
          </cell>
          <cell r="B298">
            <v>925</v>
          </cell>
          <cell r="C298">
            <v>647.5</v>
          </cell>
        </row>
        <row r="299">
          <cell r="A299" t="str">
            <v>SMC9744F</v>
          </cell>
          <cell r="B299">
            <v>1050</v>
          </cell>
          <cell r="C299">
            <v>735</v>
          </cell>
        </row>
        <row r="300">
          <cell r="A300" t="str">
            <v>SMC9746D</v>
          </cell>
          <cell r="B300">
            <v>1350</v>
          </cell>
          <cell r="C300">
            <v>945</v>
          </cell>
        </row>
        <row r="301">
          <cell r="A301" t="str">
            <v>SMC9746F</v>
          </cell>
          <cell r="B301">
            <v>1450</v>
          </cell>
          <cell r="C301">
            <v>1015</v>
          </cell>
        </row>
        <row r="302">
          <cell r="A302" t="str">
            <v>SMC9747D</v>
          </cell>
          <cell r="B302">
            <v>1640</v>
          </cell>
          <cell r="C302">
            <v>1148</v>
          </cell>
        </row>
        <row r="303">
          <cell r="A303" t="str">
            <v>SMC9747F</v>
          </cell>
          <cell r="B303">
            <v>1785</v>
          </cell>
          <cell r="C303">
            <v>1249.5</v>
          </cell>
        </row>
        <row r="304">
          <cell r="A304" t="str">
            <v>SMC9749D</v>
          </cell>
          <cell r="B304">
            <v>1570</v>
          </cell>
          <cell r="C304">
            <v>1099</v>
          </cell>
        </row>
        <row r="305">
          <cell r="A305" t="str">
            <v>SMC9749F</v>
          </cell>
          <cell r="B305">
            <v>1640</v>
          </cell>
          <cell r="C305">
            <v>1148</v>
          </cell>
        </row>
        <row r="306">
          <cell r="A306" t="str">
            <v>SW7300</v>
          </cell>
          <cell r="B306">
            <v>0</v>
          </cell>
          <cell r="C306">
            <v>0</v>
          </cell>
        </row>
        <row r="307">
          <cell r="A307" t="str">
            <v>TP HUB-03 120</v>
          </cell>
          <cell r="B307">
            <v>595</v>
          </cell>
          <cell r="C307">
            <v>275</v>
          </cell>
        </row>
        <row r="308">
          <cell r="A308" t="str">
            <v>TP HUB-03 240</v>
          </cell>
          <cell r="B308">
            <v>595</v>
          </cell>
          <cell r="C308">
            <v>275</v>
          </cell>
        </row>
        <row r="309">
          <cell r="A309" t="str">
            <v>TP INTERNAL HUB</v>
          </cell>
          <cell r="B309">
            <v>345</v>
          </cell>
          <cell r="C309">
            <v>118</v>
          </cell>
        </row>
        <row r="310">
          <cell r="A310" t="str">
            <v>TWISTED PR RPTR 120</v>
          </cell>
          <cell r="B310">
            <v>375</v>
          </cell>
          <cell r="C310">
            <v>175</v>
          </cell>
        </row>
        <row r="311">
          <cell r="A311" t="str">
            <v>TWISTED PR RPTR 240</v>
          </cell>
          <cell r="B311">
            <v>375</v>
          </cell>
          <cell r="C311">
            <v>175</v>
          </cell>
        </row>
        <row r="312">
          <cell r="A312" t="str">
            <v>WALL MOUNT BRACKET</v>
          </cell>
          <cell r="B312">
            <v>20</v>
          </cell>
          <cell r="C312">
            <v>10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MS"/>
      <sheetName val="CALC"/>
      <sheetName val="SCADA"/>
      <sheetName val="HP PC"/>
      <sheetName val="170_2291"/>
      <sheetName val="IBM"/>
      <sheetName val="Cisco"/>
      <sheetName val="Christie"/>
      <sheetName val="Printers"/>
      <sheetName val="PC"/>
      <sheetName val="Training"/>
      <sheetName val="ASE"/>
      <sheetName val="GPS"/>
      <sheetName val="Exceed"/>
      <sheetName val="Compilers"/>
      <sheetName val="Clearcase"/>
      <sheetName val="NA_TS"/>
      <sheetName val="PA_TS"/>
      <sheetName val="DTS"/>
      <sheetName val="PM_TS"/>
    </sheetNames>
    <sheetDataSet>
      <sheetData sheetId="0">
        <row r="80">
          <cell r="C80">
            <v>588.235294117647</v>
          </cell>
        </row>
        <row r="81">
          <cell r="C81">
            <v>115.882352941176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ustomer"/>
      <sheetName val="Quotation"/>
      <sheetName val="PR"/>
      <sheetName val="Incoming"/>
      <sheetName val="Movement"/>
      <sheetName val="Picking Slip"/>
      <sheetName val="Chart1"/>
    </sheetNames>
    <sheetDataSet>
      <sheetData sheetId="0"/>
      <sheetData sheetId="2">
        <row r="1">
          <cell r="A1" t="str">
            <v>Billing Address </v>
          </cell>
          <cell r="B1" t="str">
            <v>20 Colley Quay</v>
          </cell>
          <cell r="C1" t="str">
            <v>     Delivery Address</v>
          </cell>
          <cell r="E1">
            <v>0</v>
          </cell>
          <cell r="G1" t="str">
            <v>       Payment Term</v>
          </cell>
          <cell r="I1">
            <v>30</v>
          </cell>
        </row>
        <row r="2">
          <cell r="A2" t="str">
            <v>Billing Address :</v>
          </cell>
          <cell r="B2">
            <v>0</v>
          </cell>
          <cell r="D2" t="str">
            <v>        Delivery Address :</v>
          </cell>
          <cell r="E2">
            <v>0</v>
          </cell>
          <cell r="F2" t="str">
            <v>Tanjong Pagar MRT</v>
          </cell>
          <cell r="I2" t="str">
            <v>         Network Project :</v>
          </cell>
          <cell r="K2" t="str">
            <v>Y / N</v>
          </cell>
        </row>
        <row r="3">
          <cell r="B3">
            <v>0</v>
          </cell>
          <cell r="E3">
            <v>0</v>
          </cell>
          <cell r="F3" t="str">
            <v>#01-02/03 Maxwell Road</v>
          </cell>
          <cell r="G3" t="str">
            <v>       Network Project</v>
          </cell>
          <cell r="I3" t="str">
            <v>Yes / No</v>
          </cell>
        </row>
        <row r="4">
          <cell r="A4" t="str">
            <v>Attn             </v>
          </cell>
          <cell r="B4" t="str">
            <v> </v>
          </cell>
          <cell r="C4" t="str">
            <v>     Attn     </v>
          </cell>
          <cell r="E4" t="str">
            <v>Sengkit</v>
          </cell>
          <cell r="F4" t="str">
            <v>Singapore 054321</v>
          </cell>
        </row>
        <row r="5">
          <cell r="A5" t="str">
            <v>Attn             </v>
          </cell>
          <cell r="B5" t="e">
            <v>#REF!</v>
          </cell>
          <cell r="C5" t="str">
            <v>     Customer PO No.        </v>
          </cell>
          <cell r="E5" t="str">
            <v>846 0990</v>
          </cell>
          <cell r="G5" t="str">
            <v>       Date Request</v>
          </cell>
          <cell r="I5">
            <v>37315</v>
          </cell>
        </row>
        <row r="6">
          <cell r="A6" t="str">
            <v>Attn             :</v>
          </cell>
          <cell r="B6">
            <v>0</v>
          </cell>
          <cell r="C6" t="str">
            <v>     Customer PO No.        </v>
          </cell>
          <cell r="D6" t="str">
            <v>       Customer PO No. :    </v>
          </cell>
          <cell r="E6" t="str">
            <v>001/02/2002</v>
          </cell>
          <cell r="F6">
            <v>123456789</v>
          </cell>
          <cell r="H6" t="str">
            <v>           Payment Term :</v>
          </cell>
          <cell r="J6">
            <v>0</v>
          </cell>
        </row>
        <row r="7">
          <cell r="A7" t="str">
            <v>Customer   </v>
          </cell>
          <cell r="B7" t="str">
            <v>Irene Khoo Ai Win</v>
          </cell>
          <cell r="C7" t="str">
            <v>     Sales Order No.       </v>
          </cell>
          <cell r="G7" t="str">
            <v>       Date</v>
          </cell>
          <cell r="I7">
            <v>37008</v>
          </cell>
        </row>
        <row r="8">
          <cell r="A8" t="str">
            <v>Customer   :</v>
          </cell>
          <cell r="B8">
            <v>0</v>
          </cell>
          <cell r="C8" t="str">
            <v> </v>
          </cell>
          <cell r="D8" t="str">
            <v>       Sales Order No.    :</v>
          </cell>
          <cell r="F8" t="str">
            <v>8P0001/PG</v>
          </cell>
          <cell r="H8" t="str">
            <v>           Date                  :</v>
          </cell>
          <cell r="J8">
            <v>36123</v>
          </cell>
        </row>
        <row r="9">
          <cell r="A9" t="str">
            <v>Part No.</v>
          </cell>
          <cell r="B9" t="str">
            <v>Description</v>
          </cell>
          <cell r="C9" t="str">
            <v>Qty</v>
          </cell>
          <cell r="D9" t="str">
            <v>Unit SRP (S$)</v>
          </cell>
          <cell r="E9" t="str">
            <v>Total SRP (S$)</v>
          </cell>
          <cell r="F9" t="str">
            <v>Unit Cost (S$)</v>
          </cell>
          <cell r="G9" t="str">
            <v>Total Cost (S$)</v>
          </cell>
          <cell r="H9" t="str">
            <v>Vendor</v>
          </cell>
          <cell r="J9" t="str">
            <v>P O No</v>
          </cell>
          <cell r="L9" t="str">
            <v>Actual Cost</v>
          </cell>
        </row>
        <row r="10">
          <cell r="A10" t="str">
            <v>X1194A</v>
          </cell>
          <cell r="B10" t="str">
            <v>SUN UltraSPARC II 400MHz processor</v>
          </cell>
          <cell r="C10">
            <v>2</v>
          </cell>
          <cell r="D10">
            <v>6911</v>
          </cell>
          <cell r="E10">
            <v>0</v>
          </cell>
          <cell r="F10" t="str">
            <v> </v>
          </cell>
          <cell r="G10">
            <v>0</v>
          </cell>
          <cell r="H10" t="str">
            <v>Ingram- Doreen Wee</v>
          </cell>
          <cell r="J10" t="str">
            <v> </v>
          </cell>
          <cell r="L10" t="str">
            <v> </v>
          </cell>
        </row>
        <row r="11">
          <cell r="A11" t="str">
            <v>  Description</v>
          </cell>
          <cell r="C11" t="str">
            <v>Qty</v>
          </cell>
          <cell r="D11" t="str">
            <v>Unit</v>
          </cell>
          <cell r="E11" t="str">
            <v>Total</v>
          </cell>
          <cell r="F11" t="str">
            <v>SRP</v>
          </cell>
          <cell r="G11" t="str">
            <v>Total</v>
          </cell>
          <cell r="H11" t="str">
            <v>Prosposed </v>
          </cell>
          <cell r="J11" t="str">
            <v>P O No</v>
          </cell>
        </row>
        <row r="12">
          <cell r="A12" t="str">
            <v> </v>
          </cell>
          <cell r="B12" t="str">
            <v> </v>
          </cell>
          <cell r="C12" t="str">
            <v> </v>
          </cell>
          <cell r="D12" t="str">
            <v>Cost (S$)</v>
          </cell>
          <cell r="E12" t="str">
            <v>Cost (S$)</v>
          </cell>
          <cell r="F12" t="str">
            <v> (S$)</v>
          </cell>
          <cell r="G12" t="str">
            <v>SRP (S$)</v>
          </cell>
          <cell r="H12" t="str">
            <v>Vendor</v>
          </cell>
          <cell r="J12" t="str">
            <v> </v>
          </cell>
          <cell r="L12" t="str">
            <v> </v>
          </cell>
        </row>
        <row r="13">
          <cell r="A13" t="str">
            <v> </v>
          </cell>
          <cell r="B13" t="str">
            <v> </v>
          </cell>
          <cell r="C13" t="str">
            <v> </v>
          </cell>
          <cell r="D13" t="str">
            <v> </v>
          </cell>
          <cell r="E13" t="str">
            <v> </v>
          </cell>
          <cell r="F13" t="str">
            <v> </v>
          </cell>
          <cell r="G13" t="str">
            <v> </v>
          </cell>
          <cell r="H13" t="str">
            <v> </v>
          </cell>
          <cell r="J13" t="str">
            <v> </v>
          </cell>
          <cell r="L13" t="str">
            <v> </v>
          </cell>
        </row>
        <row r="14">
          <cell r="A14" t="str">
            <v> </v>
          </cell>
          <cell r="B14" t="str">
            <v> </v>
          </cell>
          <cell r="C14" t="str">
            <v> </v>
          </cell>
          <cell r="D14" t="str">
            <v> </v>
          </cell>
          <cell r="E14">
            <v>0</v>
          </cell>
          <cell r="F14" t="e">
            <v>#VALUE!</v>
          </cell>
          <cell r="G14" t="e">
            <v>#VALUE!</v>
          </cell>
          <cell r="H14" t="str">
            <v>Techpac</v>
          </cell>
          <cell r="J14">
            <v>1521</v>
          </cell>
          <cell r="L14" t="str">
            <v> </v>
          </cell>
        </row>
        <row r="15">
          <cell r="A15" t="str">
            <v> </v>
          </cell>
          <cell r="B15" t="str">
            <v> </v>
          </cell>
          <cell r="C15" t="str">
            <v> </v>
          </cell>
          <cell r="D15" t="str">
            <v> </v>
          </cell>
          <cell r="E15" t="str">
            <v> </v>
          </cell>
          <cell r="F15" t="str">
            <v> </v>
          </cell>
          <cell r="G15" t="str">
            <v> </v>
          </cell>
          <cell r="H15" t="str">
            <v> </v>
          </cell>
          <cell r="J15" t="str">
            <v> </v>
          </cell>
          <cell r="L15" t="str">
            <v> </v>
          </cell>
        </row>
        <row r="16">
          <cell r="A16" t="str">
            <v> </v>
          </cell>
          <cell r="B16" t="str">
            <v> </v>
          </cell>
          <cell r="C16" t="str">
            <v> </v>
          </cell>
          <cell r="D16" t="str">
            <v> </v>
          </cell>
          <cell r="E16">
            <v>0</v>
          </cell>
          <cell r="F16" t="e">
            <v>#VALUE!</v>
          </cell>
          <cell r="G16" t="e">
            <v>#VALUE!</v>
          </cell>
          <cell r="H16" t="str">
            <v>Techpac</v>
          </cell>
          <cell r="J16">
            <v>1521</v>
          </cell>
          <cell r="L16" t="str">
            <v> </v>
          </cell>
        </row>
        <row r="17">
          <cell r="A17" t="str">
            <v> </v>
          </cell>
          <cell r="B17" t="str">
            <v> </v>
          </cell>
          <cell r="C17" t="str">
            <v> </v>
          </cell>
          <cell r="D17" t="str">
            <v> </v>
          </cell>
          <cell r="E17" t="str">
            <v> </v>
          </cell>
          <cell r="F17" t="str">
            <v> </v>
          </cell>
          <cell r="G17" t="str">
            <v> </v>
          </cell>
          <cell r="H17" t="str">
            <v> </v>
          </cell>
          <cell r="J17" t="str">
            <v> </v>
          </cell>
          <cell r="L17" t="str">
            <v> </v>
          </cell>
        </row>
        <row r="18">
          <cell r="A18" t="str">
            <v> </v>
          </cell>
          <cell r="B18" t="str">
            <v> </v>
          </cell>
          <cell r="C18" t="str">
            <v> </v>
          </cell>
          <cell r="D18" t="str">
            <v> </v>
          </cell>
          <cell r="E18">
            <v>0</v>
          </cell>
          <cell r="F18" t="e">
            <v>#VALUE!</v>
          </cell>
          <cell r="G18" t="e">
            <v>#VALUE!</v>
          </cell>
          <cell r="H18" t="str">
            <v>Techpac</v>
          </cell>
          <cell r="J18">
            <v>1521</v>
          </cell>
          <cell r="L18" t="str">
            <v> </v>
          </cell>
        </row>
        <row r="19">
          <cell r="A19" t="str">
            <v> </v>
          </cell>
          <cell r="B19" t="str">
            <v> </v>
          </cell>
          <cell r="C19" t="str">
            <v> </v>
          </cell>
          <cell r="D19" t="str">
            <v> </v>
          </cell>
          <cell r="E19" t="str">
            <v> </v>
          </cell>
          <cell r="F19" t="str">
            <v> </v>
          </cell>
          <cell r="G19" t="str">
            <v> </v>
          </cell>
          <cell r="H19" t="str">
            <v> </v>
          </cell>
          <cell r="J19" t="str">
            <v> </v>
          </cell>
          <cell r="L19" t="str">
            <v> </v>
          </cell>
        </row>
        <row r="20">
          <cell r="A20" t="str">
            <v>HP Vectra VE PII 266MHz Model 3200/32/15"</v>
          </cell>
          <cell r="B20" t="str">
            <v> </v>
          </cell>
          <cell r="C20">
            <v>1</v>
          </cell>
          <cell r="D20">
            <v>55</v>
          </cell>
          <cell r="E20">
            <v>55</v>
          </cell>
          <cell r="F20">
            <v>63.953488372093</v>
          </cell>
          <cell r="G20">
            <v>63.953488372093</v>
          </cell>
          <cell r="H20" t="str">
            <v>SIS</v>
          </cell>
          <cell r="J20">
            <v>1522</v>
          </cell>
          <cell r="L20" t="str">
            <v> </v>
          </cell>
        </row>
        <row r="21">
          <cell r="A21" t="str">
            <v> </v>
          </cell>
          <cell r="B21" t="str">
            <v> </v>
          </cell>
          <cell r="C21" t="str">
            <v> </v>
          </cell>
          <cell r="D21" t="str">
            <v> </v>
          </cell>
          <cell r="E21" t="str">
            <v> </v>
          </cell>
          <cell r="F21" t="str">
            <v> </v>
          </cell>
          <cell r="G21" t="str">
            <v> </v>
          </cell>
          <cell r="H21" t="str">
            <v> </v>
          </cell>
          <cell r="J21" t="str">
            <v> </v>
          </cell>
          <cell r="L21" t="str">
            <v> </v>
          </cell>
        </row>
        <row r="22">
          <cell r="A22" t="str">
            <v>Compaq Armada 3500 PII 266MHz Model 4000/32/12.1"TFT/Win 95</v>
          </cell>
          <cell r="B22" t="str">
            <v> </v>
          </cell>
          <cell r="C22">
            <v>2</v>
          </cell>
          <cell r="D22">
            <v>125</v>
          </cell>
          <cell r="E22">
            <v>250</v>
          </cell>
          <cell r="F22">
            <v>127.551020408163</v>
          </cell>
          <cell r="G22">
            <v>255.102040816327</v>
          </cell>
          <cell r="H22" t="str">
            <v>SIS</v>
          </cell>
          <cell r="J22">
            <v>1522</v>
          </cell>
          <cell r="L22" t="str">
            <v> </v>
          </cell>
        </row>
        <row r="23">
          <cell r="A23" t="str">
            <v> </v>
          </cell>
          <cell r="B23" t="str">
            <v> </v>
          </cell>
          <cell r="C23" t="str">
            <v> </v>
          </cell>
          <cell r="D23" t="str">
            <v> </v>
          </cell>
          <cell r="E23" t="str">
            <v> </v>
          </cell>
          <cell r="F23" t="str">
            <v> </v>
          </cell>
          <cell r="G23" t="str">
            <v> </v>
          </cell>
          <cell r="H23" t="str">
            <v> </v>
          </cell>
          <cell r="J23" t="str">
            <v> </v>
          </cell>
          <cell r="L23" t="str">
            <v> </v>
          </cell>
        </row>
        <row r="24">
          <cell r="A24" t="str">
            <v>Iomega Zip Drive </v>
          </cell>
          <cell r="B24" t="str">
            <v> </v>
          </cell>
          <cell r="C24">
            <v>3</v>
          </cell>
          <cell r="D24">
            <v>1111</v>
          </cell>
          <cell r="E24">
            <v>3333</v>
          </cell>
          <cell r="F24">
            <v>1424.35897435897</v>
          </cell>
          <cell r="G24">
            <v>4273.07692307692</v>
          </cell>
          <cell r="H24" t="str">
            <v>Fullmark</v>
          </cell>
          <cell r="J24">
            <v>1523</v>
          </cell>
          <cell r="L24" t="str">
            <v> </v>
          </cell>
        </row>
        <row r="25">
          <cell r="A25" t="str">
            <v> </v>
          </cell>
          <cell r="B25" t="str">
            <v> </v>
          </cell>
          <cell r="C25" t="str">
            <v> </v>
          </cell>
          <cell r="D25" t="str">
            <v> </v>
          </cell>
          <cell r="E25" t="str">
            <v> </v>
          </cell>
          <cell r="F25" t="str">
            <v> </v>
          </cell>
          <cell r="G25" t="str">
            <v> </v>
          </cell>
          <cell r="H25" t="str">
            <v> </v>
          </cell>
          <cell r="J25" t="str">
            <v> </v>
          </cell>
          <cell r="L25" t="str">
            <v> </v>
          </cell>
        </row>
        <row r="26">
          <cell r="A26" t="str">
            <v>Zip Diskette</v>
          </cell>
          <cell r="B26" t="str">
            <v> </v>
          </cell>
          <cell r="C26">
            <v>5</v>
          </cell>
          <cell r="D26">
            <v>888</v>
          </cell>
          <cell r="E26">
            <v>4440</v>
          </cell>
          <cell r="F26">
            <v>1168.42105263158</v>
          </cell>
          <cell r="G26">
            <v>5842.1052631579</v>
          </cell>
          <cell r="H26" t="str">
            <v>Wah Li</v>
          </cell>
          <cell r="J26">
            <v>1524</v>
          </cell>
          <cell r="K26" t="str">
            <v> </v>
          </cell>
          <cell r="L26" t="str">
            <v> </v>
          </cell>
        </row>
        <row r="27">
          <cell r="A27" t="str">
            <v> </v>
          </cell>
          <cell r="B27" t="str">
            <v> </v>
          </cell>
          <cell r="C27" t="str">
            <v> </v>
          </cell>
          <cell r="D27" t="str">
            <v> </v>
          </cell>
          <cell r="E27" t="str">
            <v> </v>
          </cell>
          <cell r="F27" t="str">
            <v> </v>
          </cell>
          <cell r="G27" t="str">
            <v> </v>
          </cell>
          <cell r="H27" t="str">
            <v> </v>
          </cell>
          <cell r="J27" t="str">
            <v> </v>
          </cell>
          <cell r="K27" t="str">
            <v> </v>
          </cell>
          <cell r="L27" t="str">
            <v> </v>
          </cell>
        </row>
        <row r="28">
          <cell r="A28" t="str">
            <v>CD ROM </v>
          </cell>
          <cell r="B28" t="str">
            <v> </v>
          </cell>
          <cell r="C28">
            <v>7</v>
          </cell>
          <cell r="D28">
            <v>65</v>
          </cell>
          <cell r="E28">
            <v>455</v>
          </cell>
          <cell r="F28">
            <v>76.4705882352941</v>
          </cell>
          <cell r="G28">
            <v>535.294117647059</v>
          </cell>
          <cell r="H28" t="str">
            <v>Proton</v>
          </cell>
          <cell r="J28">
            <v>1525</v>
          </cell>
          <cell r="L28" t="str">
            <v> </v>
          </cell>
        </row>
        <row r="29">
          <cell r="A29" t="str">
            <v> </v>
          </cell>
          <cell r="B29" t="str">
            <v> </v>
          </cell>
          <cell r="C29" t="str">
            <v> </v>
          </cell>
          <cell r="D29" t="str">
            <v> </v>
          </cell>
          <cell r="E29" t="str">
            <v> </v>
          </cell>
          <cell r="F29" t="str">
            <v> </v>
          </cell>
          <cell r="G29" t="str">
            <v> </v>
          </cell>
          <cell r="H29" t="str">
            <v> </v>
          </cell>
          <cell r="J29" t="str">
            <v> </v>
          </cell>
          <cell r="L29" t="str">
            <v> </v>
          </cell>
        </row>
        <row r="30">
          <cell r="A30" t="str">
            <v>Support Pack </v>
          </cell>
          <cell r="B30" t="str">
            <v> </v>
          </cell>
          <cell r="C30">
            <v>9</v>
          </cell>
          <cell r="D30">
            <v>25</v>
          </cell>
          <cell r="E30">
            <v>225</v>
          </cell>
          <cell r="F30">
            <v>35.7142857142857</v>
          </cell>
          <cell r="G30">
            <v>321.428571428571</v>
          </cell>
          <cell r="H30" t="str">
            <v>Inventory</v>
          </cell>
          <cell r="J30" t="str">
            <v>-</v>
          </cell>
          <cell r="L30" t="str">
            <v> </v>
          </cell>
        </row>
        <row r="31">
          <cell r="A31" t="str">
            <v> </v>
          </cell>
          <cell r="B31" t="str">
            <v> </v>
          </cell>
          <cell r="C31" t="str">
            <v> </v>
          </cell>
          <cell r="D31" t="str">
            <v> </v>
          </cell>
          <cell r="E31" t="str">
            <v> </v>
          </cell>
          <cell r="F31" t="str">
            <v> </v>
          </cell>
          <cell r="G31" t="str">
            <v> </v>
          </cell>
          <cell r="H31" t="str">
            <v> </v>
          </cell>
          <cell r="J31" t="str">
            <v> </v>
          </cell>
          <cell r="L31" t="str">
            <v> </v>
          </cell>
        </row>
        <row r="32">
          <cell r="A32" t="str">
            <v>Installation </v>
          </cell>
          <cell r="B32" t="str">
            <v> </v>
          </cell>
          <cell r="C32">
            <v>1</v>
          </cell>
          <cell r="D32">
            <v>10</v>
          </cell>
          <cell r="E32">
            <v>10</v>
          </cell>
          <cell r="F32">
            <v>11.6279069767442</v>
          </cell>
          <cell r="G32">
            <v>11.6279069767442</v>
          </cell>
          <cell r="H32" t="str">
            <v>Engineering</v>
          </cell>
          <cell r="J32" t="str">
            <v>-</v>
          </cell>
          <cell r="L32" t="str">
            <v> </v>
          </cell>
        </row>
        <row r="33">
          <cell r="A33" t="str">
            <v> </v>
          </cell>
          <cell r="B33" t="str">
            <v> </v>
          </cell>
          <cell r="C33" t="str">
            <v> </v>
          </cell>
          <cell r="D33" t="str">
            <v> </v>
          </cell>
          <cell r="E33" t="str">
            <v> </v>
          </cell>
          <cell r="F33" t="str">
            <v> </v>
          </cell>
          <cell r="G33" t="str">
            <v> </v>
          </cell>
          <cell r="H33" t="str">
            <v> </v>
          </cell>
          <cell r="J33" t="str">
            <v> </v>
          </cell>
          <cell r="L33" t="str">
            <v> </v>
          </cell>
        </row>
        <row r="34">
          <cell r="A34" t="str">
            <v> </v>
          </cell>
          <cell r="B34" t="str">
            <v> </v>
          </cell>
          <cell r="C34" t="str">
            <v> </v>
          </cell>
          <cell r="D34" t="str">
            <v> </v>
          </cell>
          <cell r="E34" t="str">
            <v> </v>
          </cell>
          <cell r="F34" t="str">
            <v> </v>
          </cell>
          <cell r="G34" t="str">
            <v> </v>
          </cell>
          <cell r="H34" t="str">
            <v> </v>
          </cell>
          <cell r="J34" t="str">
            <v> </v>
          </cell>
          <cell r="L34" t="str">
            <v> </v>
          </cell>
        </row>
        <row r="35">
          <cell r="A35" t="str">
            <v> </v>
          </cell>
          <cell r="B35" t="str">
            <v> </v>
          </cell>
          <cell r="C35" t="str">
            <v> </v>
          </cell>
          <cell r="D35" t="str">
            <v> </v>
          </cell>
          <cell r="E35" t="str">
            <v> </v>
          </cell>
          <cell r="F35" t="str">
            <v> </v>
          </cell>
          <cell r="G35" t="str">
            <v> </v>
          </cell>
          <cell r="H35" t="str">
            <v> </v>
          </cell>
          <cell r="J35" t="str">
            <v> </v>
          </cell>
          <cell r="L35" t="str">
            <v> </v>
          </cell>
        </row>
        <row r="36">
          <cell r="A36" t="str">
            <v> </v>
          </cell>
          <cell r="B36" t="str">
            <v> </v>
          </cell>
          <cell r="C36" t="str">
            <v> </v>
          </cell>
          <cell r="D36" t="str">
            <v> </v>
          </cell>
          <cell r="E36" t="str">
            <v> </v>
          </cell>
          <cell r="F36" t="str">
            <v> </v>
          </cell>
          <cell r="G36" t="str">
            <v> </v>
          </cell>
          <cell r="H36" t="str">
            <v> </v>
          </cell>
          <cell r="J36" t="str">
            <v> </v>
          </cell>
          <cell r="L36" t="str">
            <v> </v>
          </cell>
        </row>
        <row r="37">
          <cell r="A37" t="str">
            <v> </v>
          </cell>
          <cell r="B37" t="str">
            <v> </v>
          </cell>
          <cell r="C37" t="str">
            <v> </v>
          </cell>
          <cell r="D37" t="str">
            <v> </v>
          </cell>
          <cell r="E37" t="str">
            <v> </v>
          </cell>
          <cell r="F37" t="str">
            <v> </v>
          </cell>
          <cell r="G37" t="str">
            <v> </v>
          </cell>
          <cell r="H37" t="str">
            <v> </v>
          </cell>
          <cell r="J37" t="str">
            <v> </v>
          </cell>
          <cell r="K37" t="str">
            <v> </v>
          </cell>
          <cell r="L37" t="str">
            <v> </v>
          </cell>
        </row>
        <row r="38">
          <cell r="A38" t="str">
            <v>Total Before Less</v>
          </cell>
          <cell r="B38" t="str">
            <v> </v>
          </cell>
          <cell r="C38" t="str">
            <v> </v>
          </cell>
          <cell r="D38" t="str">
            <v> </v>
          </cell>
          <cell r="E38">
            <v>8768</v>
          </cell>
          <cell r="F38" t="str">
            <v> </v>
          </cell>
          <cell r="G38" t="e">
            <v>#VALUE!</v>
          </cell>
          <cell r="H38" t="str">
            <v>Profit :</v>
          </cell>
          <cell r="I38" t="e">
            <v>#VALUE!</v>
          </cell>
          <cell r="J38" t="str">
            <v>Margin :</v>
          </cell>
          <cell r="K38" t="e">
            <v>#VALUE!</v>
          </cell>
          <cell r="L38" t="str">
            <v> </v>
          </cell>
        </row>
        <row r="39">
          <cell r="A39" t="str">
            <v>Less Installation </v>
          </cell>
          <cell r="B39" t="str">
            <v> </v>
          </cell>
          <cell r="C39" t="str">
            <v> </v>
          </cell>
          <cell r="D39" t="str">
            <v> </v>
          </cell>
          <cell r="E39">
            <v>400</v>
          </cell>
          <cell r="F39" t="str">
            <v> </v>
          </cell>
          <cell r="G39">
            <v>0</v>
          </cell>
          <cell r="H39" t="str">
            <v> </v>
          </cell>
          <cell r="J39" t="str">
            <v> </v>
          </cell>
          <cell r="L39" t="str">
            <v> </v>
          </cell>
        </row>
        <row r="40">
          <cell r="A40" t="str">
            <v>Less (Others)</v>
          </cell>
          <cell r="B40" t="str">
            <v> </v>
          </cell>
          <cell r="C40" t="str">
            <v> </v>
          </cell>
          <cell r="D40" t="str">
            <v> </v>
          </cell>
          <cell r="E40">
            <v>0</v>
          </cell>
          <cell r="F40" t="str">
            <v> </v>
          </cell>
          <cell r="G40">
            <v>0</v>
          </cell>
          <cell r="H40" t="str">
            <v> </v>
          </cell>
          <cell r="J40" t="str">
            <v> </v>
          </cell>
          <cell r="L40" t="str">
            <v> </v>
          </cell>
        </row>
        <row r="41">
          <cell r="A41" t="str">
            <v>TOTAL</v>
          </cell>
          <cell r="B41" t="str">
            <v> </v>
          </cell>
          <cell r="C41" t="str">
            <v> </v>
          </cell>
          <cell r="D41" t="str">
            <v> </v>
          </cell>
          <cell r="E41">
            <v>8368</v>
          </cell>
          <cell r="F41" t="str">
            <v> </v>
          </cell>
          <cell r="G41" t="e">
            <v>#VALUE!</v>
          </cell>
          <cell r="H41" t="str">
            <v>Profit :</v>
          </cell>
          <cell r="I41" t="e">
            <v>#VALUE!</v>
          </cell>
          <cell r="J41" t="str">
            <v>Margin :</v>
          </cell>
          <cell r="K41" t="e">
            <v>#VALUE!</v>
          </cell>
          <cell r="L41" t="str">
            <v> </v>
          </cell>
        </row>
      </sheetData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 (2)"/>
      <sheetName val="Equip SLD RKS"/>
      <sheetName val="BRTGI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S Est"/>
      <sheetName val="MS"/>
      <sheetName val="PS"/>
      <sheetName val="CALC"/>
      <sheetName val="SUN"/>
      <sheetName val="Penawaran"/>
      <sheetName val="sun indo"/>
      <sheetName val="MISC"/>
      <sheetName val="Ritt"/>
      <sheetName val="Cabinets"/>
      <sheetName val="Mimic"/>
      <sheetName val="SCADA"/>
      <sheetName val="Server"/>
      <sheetName val="VGA Ext"/>
      <sheetName val="UI"/>
      <sheetName val="PTSI"/>
      <sheetName val="HP PC"/>
      <sheetName val="Cisco"/>
      <sheetName val="Sun Misc"/>
      <sheetName val="Printers"/>
      <sheetName val="PC"/>
      <sheetName val="Training"/>
      <sheetName val="ASE"/>
      <sheetName val="PC Srv"/>
      <sheetName val="GPS"/>
      <sheetName val="Exceed"/>
      <sheetName val="Compilers"/>
      <sheetName val="Clearcase"/>
      <sheetName val="NA_TS"/>
      <sheetName val="PA_TS"/>
      <sheetName val="PM_TS"/>
    </sheetNames>
    <sheetDataSet>
      <sheetData sheetId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 (2)"/>
      <sheetName val="Equip SLD RKS"/>
      <sheetName val="BRTGI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Ultra 10"/>
      <sheetName val="Ultra 60"/>
      <sheetName val="U80"/>
      <sheetName val="U10S"/>
      <sheetName val="E250"/>
      <sheetName val="E450"/>
      <sheetName val="Sun Blade"/>
    </sheetNames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Hopf"/>
      <sheetName val="Option"/>
    </sheetNames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KALK_GE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W"/>
      <sheetName val="PB"/>
      <sheetName val="BP_OPT"/>
      <sheetName val="OFF1"/>
      <sheetName val="OFF2"/>
      <sheetName val="K_HW"/>
      <sheetName val="K_SW"/>
      <sheetName val="K_SP"/>
      <sheetName val="K_TR"/>
      <sheetName val="K_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ntract Calc"/>
      <sheetName val="Subcon-DataSys"/>
      <sheetName val="Detailed Price Schedule"/>
      <sheetName val="Deliverables"/>
      <sheetName val="Summary Sheet"/>
      <sheetName val="Good's Description"/>
      <sheetName val="Schedule5a(Euro)"/>
      <sheetName val="schedule5-training (Euro)"/>
      <sheetName val="Price Schedule No. 5 (USD)"/>
      <sheetName val="Price Schedule No. 4"/>
      <sheetName val="Price Schedule No. 3"/>
      <sheetName val="Price Schedule No. 2"/>
      <sheetName val="Price Schedule No. 1B (Euro)"/>
      <sheetName val="Price Schedule No. 1 (USD)"/>
      <sheetName val="Margin Factor"/>
      <sheetName val="Site Liaison Meeting"/>
      <sheetName val="Maintenance"/>
      <sheetName val="SCADA"/>
      <sheetName val="#REF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3a8d7e18-48b6-4ca3-8341-7a71a473f30c}">
  <dimension ref="B1:X106"/>
  <sheetViews>
    <sheetView showGridLines="0" workbookViewId="0" topLeftCell="A1">
      <pane ySplit="20" topLeftCell="A21" activePane="bottomLeft" state="frozen"/>
      <selection pane="topLeft" activeCell="C1" sqref="C1"/>
      <selection pane="bottomLeft" activeCell="L22" sqref="G22:L25"/>
    </sheetView>
  </sheetViews>
  <sheetFormatPr defaultColWidth="9.28850446428571" defaultRowHeight="11.25"/>
  <cols>
    <col min="1" max="1" width="2.57142857142857" style="1" customWidth="1"/>
    <col min="2" max="2" width="12.2857142857143" style="1" customWidth="1"/>
    <col min="3" max="3" width="4.14285714285714" style="1" customWidth="1"/>
    <col min="4" max="4" width="9.14285714285714" style="1" customWidth="1"/>
    <col min="5" max="5" width="44.2857142857143" style="1" customWidth="1"/>
    <col min="6" max="7" width="3" style="1" customWidth="1"/>
    <col min="8" max="8" width="3.14285714285714" style="1" customWidth="1"/>
    <col min="9" max="16" width="3" style="1" customWidth="1"/>
    <col min="17" max="19" width="3" style="68" customWidth="1"/>
    <col min="20" max="22" width="3" style="1" customWidth="1"/>
    <col min="23" max="23" width="12.5714285714286" style="1" customWidth="1"/>
    <col min="24" max="16384" width="9.28571428571429" style="1"/>
  </cols>
  <sheetData>
    <row r="1" spans="2:24" ht="12.75">
      <c r="B1" s="2" t="s">
        <v>0</v>
      </c>
      <c r="C1" s="69"/>
      <c r="D1" s="69"/>
      <c r="E1" s="70" t="s">
        <v>1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2"/>
      <c r="T1" s="71"/>
      <c r="U1" s="73" t="s">
        <v>74</v>
      </c>
      <c r="V1" s="74" t="s">
        <v>929</v>
      </c>
      <c r="W1" s="74"/>
      <c r="X1" s="38"/>
    </row>
    <row r="2" spans="2:24" ht="12.75">
      <c r="B2" s="8" t="s">
        <v>2</v>
      </c>
      <c r="C2" s="75"/>
      <c r="D2" s="75"/>
      <c r="E2" s="76" t="s">
        <v>927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77"/>
      <c r="T2" s="38"/>
      <c r="U2" s="12" t="s">
        <v>75</v>
      </c>
      <c r="V2" s="55">
        <v>1</v>
      </c>
      <c r="W2" s="78"/>
      <c r="X2" s="38"/>
    </row>
    <row r="3" spans="2:24" ht="12.75">
      <c r="B3" s="8" t="s">
        <v>3</v>
      </c>
      <c r="C3" s="75"/>
      <c r="D3" s="75"/>
      <c r="E3" s="10" t="s">
        <v>928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77"/>
      <c r="T3" s="38"/>
      <c r="U3" s="12"/>
      <c r="V3" s="38"/>
      <c r="W3" s="78"/>
      <c r="X3" s="38"/>
    </row>
    <row r="4" spans="2:24" ht="12.75">
      <c r="B4" s="8" t="s">
        <v>4</v>
      </c>
      <c r="C4" s="75"/>
      <c r="D4" s="75"/>
      <c r="E4" s="76" t="s">
        <v>5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77"/>
      <c r="T4" s="38"/>
      <c r="U4" s="12"/>
      <c r="V4" s="75"/>
      <c r="W4" s="78"/>
      <c r="X4" s="38"/>
    </row>
    <row r="5" spans="2:24" ht="13.5" thickBot="1">
      <c r="B5" s="17" t="s">
        <v>6</v>
      </c>
      <c r="C5" s="79"/>
      <c r="D5" s="79"/>
      <c r="E5" s="80" t="s">
        <v>7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2"/>
      <c r="T5" s="81"/>
      <c r="U5" s="83" t="s">
        <v>76</v>
      </c>
      <c r="V5" s="199" t="s">
        <v>931</v>
      </c>
      <c r="W5" s="84"/>
      <c r="X5" s="38"/>
    </row>
    <row r="6" spans="2:24" ht="11.25" customHeight="1">
      <c r="B6" s="279" t="s">
        <v>143</v>
      </c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1"/>
      <c r="X6" s="85"/>
    </row>
    <row r="7" spans="2:24" ht="11.25" customHeight="1" thickBot="1">
      <c r="B7" s="282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83"/>
      <c r="U7" s="283"/>
      <c r="V7" s="283"/>
      <c r="W7" s="284"/>
      <c r="X7" s="85"/>
    </row>
    <row r="8" spans="2:23" ht="15" customHeight="1" thickBot="1">
      <c r="B8" s="168" t="s">
        <v>77</v>
      </c>
      <c r="C8" s="169"/>
      <c r="D8" s="170" t="s">
        <v>149</v>
      </c>
      <c r="E8" s="171"/>
      <c r="F8" s="170" t="s">
        <v>78</v>
      </c>
      <c r="G8" s="170"/>
      <c r="H8" s="169"/>
      <c r="I8" s="169"/>
      <c r="J8" s="169"/>
      <c r="K8" s="169"/>
      <c r="L8" s="169"/>
      <c r="M8" s="169"/>
      <c r="N8" s="169"/>
      <c r="O8" s="169"/>
      <c r="P8" s="169"/>
      <c r="Q8" s="172"/>
      <c r="R8" s="172"/>
      <c r="S8" s="172"/>
      <c r="T8" s="169"/>
      <c r="U8" s="169"/>
      <c r="V8" s="169"/>
      <c r="W8" s="173"/>
    </row>
    <row r="9" spans="2:23" ht="11.25" customHeight="1">
      <c r="B9" s="275" t="s">
        <v>79</v>
      </c>
      <c r="C9" s="266" t="s">
        <v>131</v>
      </c>
      <c r="D9" s="266" t="s">
        <v>80</v>
      </c>
      <c r="E9" s="266" t="s">
        <v>81</v>
      </c>
      <c r="F9" s="23" t="s">
        <v>11</v>
      </c>
      <c r="G9" s="23"/>
      <c r="H9" s="86"/>
      <c r="I9" s="86"/>
      <c r="J9" s="44"/>
      <c r="K9" s="86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287" t="s">
        <v>82</v>
      </c>
    </row>
    <row r="10" spans="2:23" ht="11.25" customHeight="1">
      <c r="B10" s="276"/>
      <c r="C10" s="267"/>
      <c r="D10" s="267"/>
      <c r="E10" s="267"/>
      <c r="F10" s="254" t="s">
        <v>83</v>
      </c>
      <c r="G10" s="254" t="s">
        <v>150</v>
      </c>
      <c r="H10" s="254" t="s">
        <v>151</v>
      </c>
      <c r="I10" s="254" t="s">
        <v>144</v>
      </c>
      <c r="J10" s="254" t="s">
        <v>145</v>
      </c>
      <c r="K10" s="254" t="s">
        <v>152</v>
      </c>
      <c r="L10" s="254" t="s">
        <v>153</v>
      </c>
      <c r="M10" s="254" t="s">
        <v>49</v>
      </c>
      <c r="N10" s="254" t="s">
        <v>366</v>
      </c>
      <c r="O10" s="254" t="s">
        <v>367</v>
      </c>
      <c r="P10" s="254" t="s">
        <v>50</v>
      </c>
      <c r="Q10" s="254" t="s">
        <v>51</v>
      </c>
      <c r="R10" s="262" t="s">
        <v>934</v>
      </c>
      <c r="S10" s="259" t="s">
        <v>935</v>
      </c>
      <c r="T10" s="254"/>
      <c r="U10" s="251"/>
      <c r="V10" s="251"/>
      <c r="W10" s="288"/>
    </row>
    <row r="11" spans="2:23" ht="12.75" customHeight="1">
      <c r="B11" s="276"/>
      <c r="C11" s="267"/>
      <c r="D11" s="267"/>
      <c r="E11" s="267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63"/>
      <c r="S11" s="260"/>
      <c r="T11" s="255"/>
      <c r="U11" s="252"/>
      <c r="V11" s="252"/>
      <c r="W11" s="288"/>
    </row>
    <row r="12" spans="2:23" ht="12.75" customHeight="1">
      <c r="B12" s="276"/>
      <c r="C12" s="267"/>
      <c r="D12" s="267"/>
      <c r="E12" s="267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63"/>
      <c r="S12" s="260"/>
      <c r="T12" s="255"/>
      <c r="U12" s="252"/>
      <c r="V12" s="252"/>
      <c r="W12" s="288"/>
    </row>
    <row r="13" spans="2:23" ht="12.75" customHeight="1">
      <c r="B13" s="276"/>
      <c r="C13" s="267"/>
      <c r="D13" s="267"/>
      <c r="E13" s="267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63"/>
      <c r="S13" s="260"/>
      <c r="T13" s="255"/>
      <c r="U13" s="252"/>
      <c r="V13" s="252"/>
      <c r="W13" s="288"/>
    </row>
    <row r="14" spans="2:23" ht="12.75" customHeight="1">
      <c r="B14" s="276"/>
      <c r="C14" s="267"/>
      <c r="D14" s="267"/>
      <c r="E14" s="267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63"/>
      <c r="S14" s="260"/>
      <c r="T14" s="255"/>
      <c r="U14" s="252"/>
      <c r="V14" s="252"/>
      <c r="W14" s="288"/>
    </row>
    <row r="15" spans="2:23" ht="12.75" customHeight="1">
      <c r="B15" s="276"/>
      <c r="C15" s="267"/>
      <c r="D15" s="267"/>
      <c r="E15" s="267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63"/>
      <c r="S15" s="260"/>
      <c r="T15" s="255"/>
      <c r="U15" s="252"/>
      <c r="V15" s="252"/>
      <c r="W15" s="288"/>
    </row>
    <row r="16" spans="2:23" ht="12.75" customHeight="1">
      <c r="B16" s="277"/>
      <c r="C16" s="268"/>
      <c r="D16" s="268"/>
      <c r="E16" s="268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63"/>
      <c r="S16" s="260"/>
      <c r="T16" s="255"/>
      <c r="U16" s="252"/>
      <c r="V16" s="252"/>
      <c r="W16" s="289"/>
    </row>
    <row r="17" spans="2:23" ht="12.75" customHeight="1">
      <c r="B17" s="277"/>
      <c r="C17" s="268"/>
      <c r="D17" s="268"/>
      <c r="E17" s="268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63"/>
      <c r="S17" s="260"/>
      <c r="T17" s="255"/>
      <c r="U17" s="252"/>
      <c r="V17" s="252"/>
      <c r="W17" s="289"/>
    </row>
    <row r="18" spans="2:23" ht="12.75" customHeight="1">
      <c r="B18" s="277"/>
      <c r="C18" s="268"/>
      <c r="D18" s="268"/>
      <c r="E18" s="268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63"/>
      <c r="S18" s="260"/>
      <c r="T18" s="255"/>
      <c r="U18" s="252"/>
      <c r="V18" s="252"/>
      <c r="W18" s="289"/>
    </row>
    <row r="19" spans="2:23" ht="12.75" customHeight="1">
      <c r="B19" s="277"/>
      <c r="C19" s="268"/>
      <c r="D19" s="268"/>
      <c r="E19" s="268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63"/>
      <c r="S19" s="260"/>
      <c r="T19" s="255"/>
      <c r="U19" s="252"/>
      <c r="V19" s="252"/>
      <c r="W19" s="289"/>
    </row>
    <row r="20" spans="2:23" ht="13.5" customHeight="1" thickBot="1">
      <c r="B20" s="278"/>
      <c r="C20" s="269"/>
      <c r="D20" s="269"/>
      <c r="E20" s="269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64"/>
      <c r="S20" s="261"/>
      <c r="T20" s="256"/>
      <c r="U20" s="253"/>
      <c r="V20" s="253"/>
      <c r="W20" s="290"/>
    </row>
    <row r="21" spans="2:23" ht="12.75" customHeight="1">
      <c r="B21" s="245" t="s">
        <v>28</v>
      </c>
      <c r="C21" s="65">
        <v>1</v>
      </c>
      <c r="D21" s="87" t="s">
        <v>84</v>
      </c>
      <c r="E21" s="32" t="s">
        <v>85</v>
      </c>
      <c r="F21" s="33"/>
      <c r="G21" s="175"/>
      <c r="H21" s="175"/>
      <c r="I21" s="175"/>
      <c r="J21" s="175"/>
      <c r="K21" s="175"/>
      <c r="L21" s="175"/>
      <c r="M21" s="33"/>
      <c r="N21" s="175"/>
      <c r="O21" s="175"/>
      <c r="P21" s="257">
        <v>1</v>
      </c>
      <c r="Q21" s="257">
        <v>1</v>
      </c>
      <c r="R21" s="291">
        <v>1</v>
      </c>
      <c r="S21" s="294">
        <v>1</v>
      </c>
      <c r="T21" s="33"/>
      <c r="U21" s="33"/>
      <c r="V21" s="33"/>
      <c r="W21" s="89"/>
    </row>
    <row r="22" spans="2:23" ht="12.75" customHeight="1">
      <c r="B22" s="246"/>
      <c r="C22" s="33">
        <v>2</v>
      </c>
      <c r="D22" s="87" t="s">
        <v>86</v>
      </c>
      <c r="E22" s="32" t="s">
        <v>87</v>
      </c>
      <c r="F22" s="33"/>
      <c r="G22" s="257">
        <v>1</v>
      </c>
      <c r="H22" s="257">
        <v>1</v>
      </c>
      <c r="I22" s="257">
        <v>1</v>
      </c>
      <c r="J22" s="257">
        <v>1</v>
      </c>
      <c r="K22" s="257">
        <v>1</v>
      </c>
      <c r="L22" s="257">
        <v>1</v>
      </c>
      <c r="M22" s="33"/>
      <c r="N22" s="257">
        <v>1</v>
      </c>
      <c r="O22" s="257">
        <v>1</v>
      </c>
      <c r="P22" s="258"/>
      <c r="Q22" s="258"/>
      <c r="R22" s="292"/>
      <c r="S22" s="295"/>
      <c r="T22" s="33"/>
      <c r="U22" s="33"/>
      <c r="V22" s="33"/>
      <c r="W22" s="89"/>
    </row>
    <row r="23" spans="2:23" ht="12.75" customHeight="1">
      <c r="B23" s="246"/>
      <c r="C23" s="33">
        <v>3</v>
      </c>
      <c r="D23" s="87" t="s">
        <v>71</v>
      </c>
      <c r="E23" s="32" t="s">
        <v>368</v>
      </c>
      <c r="F23" s="33"/>
      <c r="G23" s="270"/>
      <c r="H23" s="270"/>
      <c r="I23" s="270"/>
      <c r="J23" s="270"/>
      <c r="K23" s="270"/>
      <c r="L23" s="270"/>
      <c r="M23" s="33"/>
      <c r="N23" s="270"/>
      <c r="O23" s="270"/>
      <c r="P23" s="33"/>
      <c r="Q23" s="88"/>
      <c r="R23" s="292"/>
      <c r="S23" s="295"/>
      <c r="T23" s="33"/>
      <c r="U23" s="33"/>
      <c r="V23" s="33"/>
      <c r="W23" s="89"/>
    </row>
    <row r="24" spans="2:23" ht="12.75" customHeight="1">
      <c r="B24" s="246"/>
      <c r="C24" s="33">
        <v>4</v>
      </c>
      <c r="D24" s="87" t="s">
        <v>88</v>
      </c>
      <c r="E24" s="32" t="s">
        <v>89</v>
      </c>
      <c r="F24" s="33"/>
      <c r="G24" s="270"/>
      <c r="H24" s="270"/>
      <c r="I24" s="270"/>
      <c r="J24" s="270"/>
      <c r="K24" s="270"/>
      <c r="L24" s="270"/>
      <c r="M24" s="33"/>
      <c r="N24" s="270"/>
      <c r="O24" s="270"/>
      <c r="P24" s="33"/>
      <c r="Q24" s="88"/>
      <c r="R24" s="292"/>
      <c r="S24" s="295"/>
      <c r="T24" s="33"/>
      <c r="U24" s="33"/>
      <c r="V24" s="33"/>
      <c r="W24" s="89"/>
    </row>
    <row r="25" spans="2:23" ht="12.75" customHeight="1">
      <c r="B25" s="246"/>
      <c r="C25" s="33">
        <v>5</v>
      </c>
      <c r="D25" s="87" t="s">
        <v>90</v>
      </c>
      <c r="E25" s="32" t="s">
        <v>91</v>
      </c>
      <c r="F25" s="33"/>
      <c r="G25" s="271"/>
      <c r="H25" s="271"/>
      <c r="I25" s="271"/>
      <c r="J25" s="271"/>
      <c r="K25" s="271"/>
      <c r="L25" s="271"/>
      <c r="M25" s="33"/>
      <c r="N25" s="271"/>
      <c r="O25" s="271"/>
      <c r="P25" s="33"/>
      <c r="Q25" s="88"/>
      <c r="R25" s="293"/>
      <c r="S25" s="296"/>
      <c r="T25" s="33"/>
      <c r="U25" s="33"/>
      <c r="V25" s="33"/>
      <c r="W25" s="89"/>
    </row>
    <row r="26" spans="2:23" ht="11.25">
      <c r="B26" s="247"/>
      <c r="C26" s="90"/>
      <c r="D26" s="91"/>
      <c r="E26" s="92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3"/>
      <c r="R26" s="205"/>
      <c r="S26" s="212"/>
      <c r="T26" s="90"/>
      <c r="U26" s="90"/>
      <c r="V26" s="90"/>
      <c r="W26" s="94"/>
    </row>
    <row r="27" spans="2:23" s="100" customFormat="1" ht="11.25">
      <c r="B27" s="95" t="s">
        <v>92</v>
      </c>
      <c r="C27" s="96"/>
      <c r="D27" s="96"/>
      <c r="E27" s="97"/>
      <c r="F27" s="98">
        <f t="shared" si="0" ref="F27:V27">SUM(F21:F26)</f>
        <v>0</v>
      </c>
      <c r="G27" s="98">
        <f t="shared" si="0"/>
        <v>1</v>
      </c>
      <c r="H27" s="98">
        <f t="shared" si="0"/>
        <v>1</v>
      </c>
      <c r="I27" s="98">
        <f t="shared" si="0"/>
        <v>1</v>
      </c>
      <c r="J27" s="98">
        <f t="shared" si="0"/>
        <v>1</v>
      </c>
      <c r="K27" s="98">
        <f t="shared" si="0"/>
        <v>1</v>
      </c>
      <c r="L27" s="98">
        <f t="shared" si="0"/>
        <v>1</v>
      </c>
      <c r="M27" s="98">
        <f t="shared" si="0"/>
        <v>0</v>
      </c>
      <c r="N27" s="98">
        <f t="shared" si="0"/>
        <v>1</v>
      </c>
      <c r="O27" s="98">
        <f t="shared" si="0"/>
        <v>1</v>
      </c>
      <c r="P27" s="98">
        <f t="shared" si="0"/>
        <v>1</v>
      </c>
      <c r="Q27" s="98">
        <f t="shared" si="0"/>
        <v>1</v>
      </c>
      <c r="R27" s="206">
        <f t="shared" si="0"/>
        <v>1</v>
      </c>
      <c r="S27" s="213">
        <f t="shared" si="0"/>
        <v>1</v>
      </c>
      <c r="T27" s="98">
        <f t="shared" si="0"/>
        <v>0</v>
      </c>
      <c r="U27" s="98">
        <f t="shared" si="0"/>
        <v>0</v>
      </c>
      <c r="V27" s="98">
        <f t="shared" si="0"/>
        <v>0</v>
      </c>
      <c r="W27" s="99">
        <f>SUM(F27:V27)</f>
        <v>12</v>
      </c>
    </row>
    <row r="28" spans="2:23" ht="11.25">
      <c r="B28" s="272" t="s">
        <v>68</v>
      </c>
      <c r="C28" s="101">
        <v>1</v>
      </c>
      <c r="D28" s="102" t="s">
        <v>38</v>
      </c>
      <c r="E28" s="103" t="s">
        <v>93</v>
      </c>
      <c r="F28" s="101"/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1</v>
      </c>
      <c r="O28" s="101">
        <v>1</v>
      </c>
      <c r="P28" s="101"/>
      <c r="Q28" s="104"/>
      <c r="R28" s="207">
        <v>1</v>
      </c>
      <c r="S28" s="214">
        <v>1</v>
      </c>
      <c r="T28" s="101"/>
      <c r="U28" s="101"/>
      <c r="V28" s="101"/>
      <c r="W28" s="105"/>
    </row>
    <row r="29" spans="2:23" ht="11.25">
      <c r="B29" s="273"/>
      <c r="C29" s="33">
        <v>2</v>
      </c>
      <c r="D29" s="60" t="s">
        <v>55</v>
      </c>
      <c r="E29" s="32" t="s">
        <v>94</v>
      </c>
      <c r="F29" s="33"/>
      <c r="G29" s="33"/>
      <c r="H29" s="33"/>
      <c r="I29" s="33"/>
      <c r="J29" s="33"/>
      <c r="K29" s="33"/>
      <c r="L29" s="33"/>
      <c r="M29" s="33"/>
      <c r="N29" s="33">
        <v>1</v>
      </c>
      <c r="O29" s="33">
        <v>1</v>
      </c>
      <c r="P29" s="33"/>
      <c r="Q29" s="88"/>
      <c r="R29" s="208"/>
      <c r="S29" s="215"/>
      <c r="T29" s="33"/>
      <c r="U29" s="33"/>
      <c r="V29" s="33"/>
      <c r="W29" s="89"/>
    </row>
    <row r="30" spans="2:23" ht="11.25">
      <c r="B30" s="273"/>
      <c r="C30" s="33">
        <v>3</v>
      </c>
      <c r="D30" s="87" t="s">
        <v>40</v>
      </c>
      <c r="E30" s="32" t="s">
        <v>95</v>
      </c>
      <c r="F30" s="33"/>
      <c r="G30" s="33">
        <v>1</v>
      </c>
      <c r="H30" s="33">
        <v>1</v>
      </c>
      <c r="I30" s="33">
        <v>1</v>
      </c>
      <c r="J30" s="33">
        <v>1</v>
      </c>
      <c r="K30" s="33">
        <v>1</v>
      </c>
      <c r="L30" s="33">
        <v>1</v>
      </c>
      <c r="M30" s="33">
        <v>1</v>
      </c>
      <c r="N30" s="33">
        <v>1</v>
      </c>
      <c r="O30" s="33">
        <v>1</v>
      </c>
      <c r="P30" s="33"/>
      <c r="Q30" s="88"/>
      <c r="R30" s="208"/>
      <c r="S30" s="215"/>
      <c r="T30" s="33"/>
      <c r="U30" s="33"/>
      <c r="V30" s="33"/>
      <c r="W30" s="89"/>
    </row>
    <row r="31" spans="2:23" ht="11.25">
      <c r="B31" s="273"/>
      <c r="C31" s="33">
        <v>4</v>
      </c>
      <c r="D31" s="87" t="s">
        <v>41</v>
      </c>
      <c r="E31" s="32" t="s">
        <v>96</v>
      </c>
      <c r="F31" s="33"/>
      <c r="G31" s="33">
        <v>1</v>
      </c>
      <c r="H31" s="33">
        <v>1</v>
      </c>
      <c r="I31" s="33">
        <v>1</v>
      </c>
      <c r="J31" s="33">
        <v>1</v>
      </c>
      <c r="K31" s="33">
        <v>1</v>
      </c>
      <c r="L31" s="33">
        <v>1</v>
      </c>
      <c r="M31" s="33">
        <v>1</v>
      </c>
      <c r="N31" s="33">
        <v>1</v>
      </c>
      <c r="O31" s="33">
        <v>1</v>
      </c>
      <c r="P31" s="33"/>
      <c r="Q31" s="88"/>
      <c r="R31" s="208"/>
      <c r="S31" s="215"/>
      <c r="T31" s="33"/>
      <c r="U31" s="33"/>
      <c r="V31" s="33"/>
      <c r="W31" s="89"/>
    </row>
    <row r="32" spans="2:23" ht="11.25">
      <c r="B32" s="273"/>
      <c r="C32" s="33">
        <v>5</v>
      </c>
      <c r="D32" s="87" t="s">
        <v>42</v>
      </c>
      <c r="E32" s="32" t="s">
        <v>97</v>
      </c>
      <c r="F32" s="33"/>
      <c r="G32" s="33">
        <v>1</v>
      </c>
      <c r="H32" s="33">
        <v>1</v>
      </c>
      <c r="I32" s="33">
        <v>1</v>
      </c>
      <c r="J32" s="33">
        <v>1</v>
      </c>
      <c r="K32" s="33">
        <v>1</v>
      </c>
      <c r="L32" s="33">
        <v>1</v>
      </c>
      <c r="M32" s="33"/>
      <c r="N32" s="33"/>
      <c r="O32" s="33"/>
      <c r="P32" s="33"/>
      <c r="Q32" s="88"/>
      <c r="R32" s="208"/>
      <c r="S32" s="215"/>
      <c r="T32" s="33"/>
      <c r="U32" s="33"/>
      <c r="V32" s="33"/>
      <c r="W32" s="89"/>
    </row>
    <row r="33" spans="2:23" ht="11.25">
      <c r="B33" s="273"/>
      <c r="C33" s="33">
        <v>6</v>
      </c>
      <c r="D33" s="87" t="s">
        <v>43</v>
      </c>
      <c r="E33" s="32" t="s">
        <v>98</v>
      </c>
      <c r="F33" s="33"/>
      <c r="G33" s="33">
        <v>1</v>
      </c>
      <c r="H33" s="33">
        <v>1</v>
      </c>
      <c r="I33" s="33">
        <v>1</v>
      </c>
      <c r="J33" s="33">
        <v>1</v>
      </c>
      <c r="K33" s="33">
        <v>1</v>
      </c>
      <c r="L33" s="33">
        <v>1</v>
      </c>
      <c r="M33" s="33"/>
      <c r="N33" s="33"/>
      <c r="O33" s="33"/>
      <c r="P33" s="33"/>
      <c r="Q33" s="88"/>
      <c r="R33" s="208"/>
      <c r="S33" s="215"/>
      <c r="T33" s="33"/>
      <c r="U33" s="33"/>
      <c r="V33" s="33"/>
      <c r="W33" s="89"/>
    </row>
    <row r="34" spans="2:23" ht="11.25">
      <c r="B34" s="273"/>
      <c r="C34" s="33">
        <v>7</v>
      </c>
      <c r="D34" s="87" t="s">
        <v>44</v>
      </c>
      <c r="E34" s="32" t="s">
        <v>99</v>
      </c>
      <c r="F34" s="33"/>
      <c r="G34" s="33">
        <v>1</v>
      </c>
      <c r="H34" s="33">
        <v>1</v>
      </c>
      <c r="I34" s="33">
        <v>1</v>
      </c>
      <c r="J34" s="33">
        <v>1</v>
      </c>
      <c r="K34" s="33">
        <v>1</v>
      </c>
      <c r="L34" s="33">
        <v>1</v>
      </c>
      <c r="M34" s="33">
        <v>1</v>
      </c>
      <c r="N34" s="33"/>
      <c r="O34" s="33"/>
      <c r="P34" s="33"/>
      <c r="Q34" s="88"/>
      <c r="R34" s="208"/>
      <c r="S34" s="215"/>
      <c r="T34" s="33"/>
      <c r="U34" s="33"/>
      <c r="V34" s="33"/>
      <c r="W34" s="89"/>
    </row>
    <row r="35" spans="2:23" ht="11.25">
      <c r="B35" s="273"/>
      <c r="C35" s="33">
        <v>8</v>
      </c>
      <c r="D35" s="87" t="s">
        <v>25</v>
      </c>
      <c r="E35" s="32" t="s">
        <v>100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>
        <v>1</v>
      </c>
      <c r="Q35" s="88">
        <v>1</v>
      </c>
      <c r="R35" s="208"/>
      <c r="S35" s="215"/>
      <c r="T35" s="33"/>
      <c r="U35" s="33"/>
      <c r="V35" s="33"/>
      <c r="W35" s="89"/>
    </row>
    <row r="36" spans="2:23" ht="11.25">
      <c r="B36" s="273"/>
      <c r="C36" s="33">
        <v>9</v>
      </c>
      <c r="D36" s="87" t="s">
        <v>26</v>
      </c>
      <c r="E36" s="32" t="s">
        <v>101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>
        <v>1</v>
      </c>
      <c r="Q36" s="88">
        <v>1</v>
      </c>
      <c r="R36" s="208"/>
      <c r="S36" s="215"/>
      <c r="T36" s="33"/>
      <c r="U36" s="33"/>
      <c r="V36" s="33"/>
      <c r="W36" s="89"/>
    </row>
    <row r="37" spans="2:23" ht="11.25">
      <c r="B37" s="273"/>
      <c r="C37" s="33">
        <v>10</v>
      </c>
      <c r="D37" s="87" t="s">
        <v>56</v>
      </c>
      <c r="E37" s="32" t="s">
        <v>102</v>
      </c>
      <c r="F37" s="33"/>
      <c r="G37" s="33"/>
      <c r="H37" s="33"/>
      <c r="I37" s="33"/>
      <c r="J37" s="33"/>
      <c r="K37" s="33"/>
      <c r="L37" s="33"/>
      <c r="M37" s="33"/>
      <c r="N37" s="33">
        <v>1</v>
      </c>
      <c r="O37" s="33">
        <v>1</v>
      </c>
      <c r="P37" s="33"/>
      <c r="Q37" s="88"/>
      <c r="R37" s="208"/>
      <c r="S37" s="215"/>
      <c r="T37" s="33"/>
      <c r="U37" s="33"/>
      <c r="V37" s="33"/>
      <c r="W37" s="89"/>
    </row>
    <row r="38" spans="2:23" ht="11.25">
      <c r="B38" s="273"/>
      <c r="C38" s="33">
        <v>11</v>
      </c>
      <c r="D38" s="60" t="s">
        <v>133</v>
      </c>
      <c r="E38" s="32" t="s">
        <v>148</v>
      </c>
      <c r="F38" s="33"/>
      <c r="G38" s="33"/>
      <c r="H38" s="33"/>
      <c r="I38" s="33"/>
      <c r="J38" s="33"/>
      <c r="K38" s="33"/>
      <c r="L38" s="33"/>
      <c r="M38" s="33"/>
      <c r="N38" s="33">
        <v>1</v>
      </c>
      <c r="O38" s="33">
        <v>1</v>
      </c>
      <c r="P38" s="33"/>
      <c r="Q38" s="88"/>
      <c r="R38" s="208"/>
      <c r="S38" s="215"/>
      <c r="T38" s="33"/>
      <c r="U38" s="33"/>
      <c r="V38" s="33"/>
      <c r="W38" s="89"/>
    </row>
    <row r="39" spans="2:23" ht="11.25">
      <c r="B39" s="273"/>
      <c r="C39" s="33">
        <v>12</v>
      </c>
      <c r="D39" s="87" t="s">
        <v>57</v>
      </c>
      <c r="E39" s="32" t="s">
        <v>103</v>
      </c>
      <c r="F39" s="33"/>
      <c r="G39" s="33"/>
      <c r="H39" s="33"/>
      <c r="I39" s="33"/>
      <c r="J39" s="33"/>
      <c r="K39" s="33"/>
      <c r="L39" s="33"/>
      <c r="M39" s="33"/>
      <c r="N39" s="33">
        <v>1</v>
      </c>
      <c r="O39" s="33">
        <v>1</v>
      </c>
      <c r="P39" s="33"/>
      <c r="Q39" s="88"/>
      <c r="R39" s="208"/>
      <c r="S39" s="215"/>
      <c r="T39" s="33"/>
      <c r="U39" s="33"/>
      <c r="V39" s="33"/>
      <c r="W39" s="89"/>
    </row>
    <row r="40" spans="2:23" ht="11.25">
      <c r="B40" s="273"/>
      <c r="C40" s="33">
        <v>13</v>
      </c>
      <c r="D40" s="87" t="s">
        <v>58</v>
      </c>
      <c r="E40" s="32" t="s">
        <v>104</v>
      </c>
      <c r="F40" s="33"/>
      <c r="G40" s="33"/>
      <c r="H40" s="33"/>
      <c r="I40" s="33"/>
      <c r="J40" s="33"/>
      <c r="K40" s="33"/>
      <c r="L40" s="33"/>
      <c r="M40" s="33"/>
      <c r="N40" s="33">
        <v>1</v>
      </c>
      <c r="O40" s="33">
        <v>1</v>
      </c>
      <c r="P40" s="33"/>
      <c r="Q40" s="88"/>
      <c r="R40" s="208"/>
      <c r="S40" s="215"/>
      <c r="T40" s="33"/>
      <c r="U40" s="33"/>
      <c r="V40" s="33"/>
      <c r="W40" s="89"/>
    </row>
    <row r="41" spans="2:23" ht="11.25">
      <c r="B41" s="273"/>
      <c r="C41" s="33">
        <v>14</v>
      </c>
      <c r="D41" s="87" t="s">
        <v>59</v>
      </c>
      <c r="E41" s="32" t="s">
        <v>105</v>
      </c>
      <c r="F41" s="33"/>
      <c r="G41" s="33"/>
      <c r="H41" s="33"/>
      <c r="I41" s="33"/>
      <c r="J41" s="33"/>
      <c r="K41" s="33"/>
      <c r="L41" s="33"/>
      <c r="M41" s="33"/>
      <c r="N41" s="33">
        <v>1</v>
      </c>
      <c r="O41" s="33">
        <v>1</v>
      </c>
      <c r="P41" s="33"/>
      <c r="Q41" s="88"/>
      <c r="R41" s="208"/>
      <c r="S41" s="215"/>
      <c r="T41" s="33"/>
      <c r="U41" s="33"/>
      <c r="V41" s="33"/>
      <c r="W41" s="89"/>
    </row>
    <row r="42" spans="2:23" ht="11.25">
      <c r="B42" s="273"/>
      <c r="C42" s="33">
        <v>15</v>
      </c>
      <c r="D42" s="87" t="s">
        <v>22</v>
      </c>
      <c r="E42" s="32" t="s">
        <v>106</v>
      </c>
      <c r="F42" s="33">
        <v>1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88"/>
      <c r="R42" s="208"/>
      <c r="S42" s="215"/>
      <c r="T42" s="33"/>
      <c r="U42" s="33"/>
      <c r="V42" s="33"/>
      <c r="W42" s="89"/>
    </row>
    <row r="43" spans="2:23" ht="11.25">
      <c r="B43" s="273"/>
      <c r="C43" s="33">
        <v>16</v>
      </c>
      <c r="D43" s="87" t="s">
        <v>369</v>
      </c>
      <c r="E43" s="32" t="s">
        <v>370</v>
      </c>
      <c r="F43" s="33">
        <v>1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88"/>
      <c r="R43" s="208"/>
      <c r="S43" s="215"/>
      <c r="T43" s="33"/>
      <c r="U43" s="33"/>
      <c r="V43" s="33"/>
      <c r="W43" s="89"/>
    </row>
    <row r="44" spans="2:23" ht="11.25">
      <c r="B44" s="273"/>
      <c r="C44" s="33">
        <v>17</v>
      </c>
      <c r="D44" s="87" t="s">
        <v>23</v>
      </c>
      <c r="E44" s="32" t="s">
        <v>107</v>
      </c>
      <c r="F44" s="33">
        <v>1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88"/>
      <c r="R44" s="208"/>
      <c r="S44" s="215"/>
      <c r="T44" s="33"/>
      <c r="U44" s="33"/>
      <c r="V44" s="33"/>
      <c r="W44" s="89"/>
    </row>
    <row r="45" spans="2:23" ht="11.25">
      <c r="B45" s="273"/>
      <c r="C45" s="33">
        <v>18</v>
      </c>
      <c r="D45" s="60" t="s">
        <v>371</v>
      </c>
      <c r="E45" s="32" t="s">
        <v>372</v>
      </c>
      <c r="F45" s="33">
        <v>1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88"/>
      <c r="R45" s="208"/>
      <c r="S45" s="215"/>
      <c r="T45" s="33"/>
      <c r="U45" s="33"/>
      <c r="V45" s="33"/>
      <c r="W45" s="89"/>
    </row>
    <row r="46" spans="2:23" ht="11.25">
      <c r="B46" s="273"/>
      <c r="C46" s="33">
        <v>19</v>
      </c>
      <c r="D46" s="87" t="s">
        <v>373</v>
      </c>
      <c r="E46" s="32" t="s">
        <v>374</v>
      </c>
      <c r="F46" s="33">
        <v>1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88"/>
      <c r="R46" s="208"/>
      <c r="S46" s="215"/>
      <c r="T46" s="33"/>
      <c r="U46" s="33"/>
      <c r="V46" s="33"/>
      <c r="W46" s="89"/>
    </row>
    <row r="47" spans="2:23" ht="11.25">
      <c r="B47" s="273"/>
      <c r="C47" s="33">
        <v>20</v>
      </c>
      <c r="D47" s="87" t="s">
        <v>45</v>
      </c>
      <c r="E47" s="32" t="s">
        <v>108</v>
      </c>
      <c r="F47" s="33" t="s">
        <v>109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/>
      <c r="N47" s="33"/>
      <c r="O47" s="33"/>
      <c r="P47" s="33"/>
      <c r="Q47" s="88"/>
      <c r="R47" s="208"/>
      <c r="S47" s="215"/>
      <c r="T47" s="33"/>
      <c r="U47" s="33"/>
      <c r="V47" s="33"/>
      <c r="W47" s="89"/>
    </row>
    <row r="48" spans="2:23" ht="11.25">
      <c r="B48" s="273"/>
      <c r="C48" s="33">
        <v>21</v>
      </c>
      <c r="D48" s="87" t="s">
        <v>46</v>
      </c>
      <c r="E48" s="32" t="s">
        <v>110</v>
      </c>
      <c r="F48" s="33" t="s">
        <v>109</v>
      </c>
      <c r="G48" s="33">
        <v>1</v>
      </c>
      <c r="H48" s="33">
        <v>1</v>
      </c>
      <c r="I48" s="33">
        <v>1</v>
      </c>
      <c r="J48" s="33">
        <v>1</v>
      </c>
      <c r="K48" s="33">
        <v>1</v>
      </c>
      <c r="L48" s="33">
        <v>1</v>
      </c>
      <c r="M48" s="33"/>
      <c r="N48" s="33"/>
      <c r="O48" s="33"/>
      <c r="P48" s="33"/>
      <c r="Q48" s="88"/>
      <c r="R48" s="208"/>
      <c r="S48" s="215"/>
      <c r="T48" s="33"/>
      <c r="U48" s="33"/>
      <c r="V48" s="33"/>
      <c r="W48" s="89"/>
    </row>
    <row r="49" spans="2:23" ht="11.25">
      <c r="B49" s="274"/>
      <c r="C49" s="106">
        <v>22</v>
      </c>
      <c r="D49" s="107" t="s">
        <v>47</v>
      </c>
      <c r="E49" s="108" t="s">
        <v>111</v>
      </c>
      <c r="F49" s="106"/>
      <c r="G49" s="106">
        <v>1</v>
      </c>
      <c r="H49" s="106">
        <v>1</v>
      </c>
      <c r="I49" s="106">
        <v>1</v>
      </c>
      <c r="J49" s="106">
        <v>1</v>
      </c>
      <c r="K49" s="106">
        <v>1</v>
      </c>
      <c r="L49" s="106">
        <v>1</v>
      </c>
      <c r="M49" s="106">
        <v>1</v>
      </c>
      <c r="N49" s="106"/>
      <c r="O49" s="106"/>
      <c r="P49" s="106"/>
      <c r="Q49" s="109"/>
      <c r="R49" s="209"/>
      <c r="S49" s="216"/>
      <c r="T49" s="106"/>
      <c r="U49" s="106"/>
      <c r="V49" s="106"/>
      <c r="W49" s="110"/>
    </row>
    <row r="50" spans="2:23" ht="11.25">
      <c r="B50" s="273" t="s">
        <v>68</v>
      </c>
      <c r="C50" s="65">
        <v>23</v>
      </c>
      <c r="D50" s="111" t="s">
        <v>48</v>
      </c>
      <c r="E50" s="66" t="s">
        <v>112</v>
      </c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12"/>
      <c r="R50" s="210"/>
      <c r="S50" s="217"/>
      <c r="T50" s="65"/>
      <c r="U50" s="65"/>
      <c r="V50" s="65"/>
      <c r="W50" s="113"/>
    </row>
    <row r="51" spans="2:23" ht="11.25">
      <c r="B51" s="273"/>
      <c r="C51" s="33">
        <v>24</v>
      </c>
      <c r="D51" s="87" t="s">
        <v>113</v>
      </c>
      <c r="E51" s="38" t="s">
        <v>132</v>
      </c>
      <c r="F51" s="33"/>
      <c r="G51" s="33">
        <v>2</v>
      </c>
      <c r="H51" s="33"/>
      <c r="I51" s="33">
        <v>2</v>
      </c>
      <c r="J51" s="33"/>
      <c r="K51" s="33"/>
      <c r="L51" s="33"/>
      <c r="M51" s="33"/>
      <c r="N51" s="33">
        <v>2</v>
      </c>
      <c r="O51" s="33"/>
      <c r="P51" s="33"/>
      <c r="Q51" s="88"/>
      <c r="R51" s="208"/>
      <c r="S51" s="215"/>
      <c r="T51" s="33"/>
      <c r="U51" s="33"/>
      <c r="V51" s="33"/>
      <c r="W51" s="89"/>
    </row>
    <row r="52" spans="2:23" ht="11.25">
      <c r="B52" s="273"/>
      <c r="C52" s="33">
        <v>25</v>
      </c>
      <c r="D52" s="87" t="s">
        <v>375</v>
      </c>
      <c r="E52" s="87" t="s">
        <v>379</v>
      </c>
      <c r="F52" s="33"/>
      <c r="G52" s="33"/>
      <c r="H52" s="33"/>
      <c r="I52" s="33"/>
      <c r="J52" s="33"/>
      <c r="K52" s="33"/>
      <c r="L52" s="33"/>
      <c r="M52" s="33"/>
      <c r="N52" s="33">
        <v>1</v>
      </c>
      <c r="O52" s="33">
        <v>1</v>
      </c>
      <c r="P52" s="33"/>
      <c r="Q52" s="88"/>
      <c r="R52" s="208"/>
      <c r="S52" s="215"/>
      <c r="T52" s="33"/>
      <c r="U52" s="33"/>
      <c r="V52" s="33"/>
      <c r="W52" s="89"/>
    </row>
    <row r="53" spans="2:23" ht="11.25">
      <c r="B53" s="273"/>
      <c r="C53" s="33">
        <v>26</v>
      </c>
      <c r="D53" s="87" t="s">
        <v>376</v>
      </c>
      <c r="E53" s="87" t="s">
        <v>380</v>
      </c>
      <c r="F53" s="33"/>
      <c r="G53" s="65"/>
      <c r="H53" s="65"/>
      <c r="I53" s="65"/>
      <c r="J53" s="65"/>
      <c r="K53" s="65"/>
      <c r="L53" s="65"/>
      <c r="M53" s="65"/>
      <c r="N53" s="65">
        <v>1</v>
      </c>
      <c r="O53" s="65">
        <v>1</v>
      </c>
      <c r="P53" s="33"/>
      <c r="Q53" s="88"/>
      <c r="R53" s="208"/>
      <c r="S53" s="215"/>
      <c r="T53" s="33"/>
      <c r="U53" s="33"/>
      <c r="V53" s="33"/>
      <c r="W53" s="89"/>
    </row>
    <row r="54" spans="2:23" ht="11.25">
      <c r="B54" s="273"/>
      <c r="C54" s="33">
        <v>27</v>
      </c>
      <c r="D54" s="87" t="s">
        <v>377</v>
      </c>
      <c r="E54" s="32" t="s">
        <v>381</v>
      </c>
      <c r="F54" s="33"/>
      <c r="G54" s="65"/>
      <c r="H54" s="65"/>
      <c r="I54" s="65"/>
      <c r="J54" s="65"/>
      <c r="K54" s="65"/>
      <c r="L54" s="65"/>
      <c r="M54" s="65"/>
      <c r="N54" s="65">
        <v>1</v>
      </c>
      <c r="O54" s="65">
        <v>1</v>
      </c>
      <c r="P54" s="33"/>
      <c r="Q54" s="88"/>
      <c r="R54" s="208"/>
      <c r="S54" s="215"/>
      <c r="T54" s="33"/>
      <c r="U54" s="33"/>
      <c r="V54" s="33"/>
      <c r="W54" s="89"/>
    </row>
    <row r="55" spans="2:23" ht="11.25">
      <c r="B55" s="274"/>
      <c r="C55" s="90"/>
      <c r="D55" s="91"/>
      <c r="E55" s="92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3"/>
      <c r="R55" s="205"/>
      <c r="S55" s="212"/>
      <c r="T55" s="90"/>
      <c r="U55" s="90"/>
      <c r="V55" s="90"/>
      <c r="W55" s="94"/>
    </row>
    <row r="56" spans="2:23" ht="11.25">
      <c r="B56" s="114" t="s">
        <v>92</v>
      </c>
      <c r="C56" s="96"/>
      <c r="D56" s="96"/>
      <c r="E56" s="97"/>
      <c r="F56" s="98">
        <f t="shared" si="1" ref="F56:V56">SUM(F28:F55)</f>
        <v>5</v>
      </c>
      <c r="G56" s="98">
        <f t="shared" si="1"/>
        <v>11</v>
      </c>
      <c r="H56" s="98">
        <f t="shared" si="1"/>
        <v>9</v>
      </c>
      <c r="I56" s="98">
        <f t="shared" si="1"/>
        <v>11</v>
      </c>
      <c r="J56" s="98">
        <f t="shared" si="1"/>
        <v>9</v>
      </c>
      <c r="K56" s="98">
        <f t="shared" si="1"/>
        <v>9</v>
      </c>
      <c r="L56" s="98">
        <f t="shared" si="1"/>
        <v>9</v>
      </c>
      <c r="M56" s="98">
        <f t="shared" si="1"/>
        <v>5</v>
      </c>
      <c r="N56" s="98">
        <f t="shared" si="1"/>
        <v>14</v>
      </c>
      <c r="O56" s="98">
        <f t="shared" si="1"/>
        <v>12</v>
      </c>
      <c r="P56" s="98">
        <f t="shared" si="1"/>
        <v>2</v>
      </c>
      <c r="Q56" s="115">
        <f t="shared" si="1"/>
        <v>2</v>
      </c>
      <c r="R56" s="206">
        <f t="shared" si="1"/>
        <v>1</v>
      </c>
      <c r="S56" s="213">
        <f t="shared" si="1"/>
        <v>1</v>
      </c>
      <c r="T56" s="98">
        <f t="shared" si="1"/>
        <v>0</v>
      </c>
      <c r="U56" s="98">
        <f t="shared" si="1"/>
        <v>0</v>
      </c>
      <c r="V56" s="98">
        <f t="shared" si="1"/>
        <v>0</v>
      </c>
      <c r="W56" s="99">
        <f>SUM(F56:V56)</f>
        <v>100</v>
      </c>
    </row>
    <row r="57" spans="2:23" ht="11.25">
      <c r="B57" s="245" t="s">
        <v>69</v>
      </c>
      <c r="C57" s="65">
        <v>1</v>
      </c>
      <c r="D57" s="111" t="s">
        <v>29</v>
      </c>
      <c r="E57" s="66" t="s">
        <v>114</v>
      </c>
      <c r="F57" s="65"/>
      <c r="G57" s="65">
        <v>1</v>
      </c>
      <c r="H57" s="65">
        <v>1</v>
      </c>
      <c r="I57" s="65">
        <v>1</v>
      </c>
      <c r="J57" s="65">
        <v>1</v>
      </c>
      <c r="K57" s="65">
        <v>1</v>
      </c>
      <c r="L57" s="65">
        <v>1</v>
      </c>
      <c r="M57" s="65">
        <v>1</v>
      </c>
      <c r="N57" s="112">
        <v>1</v>
      </c>
      <c r="O57" s="112">
        <v>1</v>
      </c>
      <c r="P57" s="112"/>
      <c r="Q57" s="112"/>
      <c r="R57" s="210">
        <v>1</v>
      </c>
      <c r="S57" s="217">
        <v>1</v>
      </c>
      <c r="T57" s="112"/>
      <c r="U57" s="65"/>
      <c r="V57" s="65"/>
      <c r="W57" s="113"/>
    </row>
    <row r="58" spans="2:23" ht="11.25">
      <c r="B58" s="246"/>
      <c r="C58" s="33">
        <v>2</v>
      </c>
      <c r="D58" s="87" t="s">
        <v>115</v>
      </c>
      <c r="E58" s="32" t="s">
        <v>116</v>
      </c>
      <c r="F58" s="33"/>
      <c r="G58" s="33">
        <v>2</v>
      </c>
      <c r="H58" s="33">
        <v>2</v>
      </c>
      <c r="I58" s="33">
        <v>2</v>
      </c>
      <c r="J58" s="33">
        <v>2</v>
      </c>
      <c r="K58" s="33">
        <v>2</v>
      </c>
      <c r="L58" s="33">
        <v>2</v>
      </c>
      <c r="M58" s="33">
        <v>2</v>
      </c>
      <c r="N58" s="33">
        <v>2</v>
      </c>
      <c r="O58" s="33">
        <v>2</v>
      </c>
      <c r="P58" s="33"/>
      <c r="Q58" s="88"/>
      <c r="R58" s="208"/>
      <c r="S58" s="215"/>
      <c r="T58" s="33"/>
      <c r="U58" s="33"/>
      <c r="V58" s="33"/>
      <c r="W58" s="89"/>
    </row>
    <row r="59" spans="2:23" ht="11.25">
      <c r="B59" s="246"/>
      <c r="C59" s="33">
        <v>3</v>
      </c>
      <c r="D59" s="87" t="s">
        <v>52</v>
      </c>
      <c r="E59" s="32" t="s">
        <v>117</v>
      </c>
      <c r="F59" s="33"/>
      <c r="G59" s="33"/>
      <c r="H59" s="33"/>
      <c r="I59" s="33"/>
      <c r="J59" s="33"/>
      <c r="K59" s="33"/>
      <c r="L59" s="33"/>
      <c r="M59" s="33"/>
      <c r="N59" s="33">
        <v>1</v>
      </c>
      <c r="O59" s="33">
        <v>1</v>
      </c>
      <c r="P59" s="33"/>
      <c r="Q59" s="88"/>
      <c r="R59" s="208"/>
      <c r="S59" s="215"/>
      <c r="T59" s="33"/>
      <c r="U59" s="33"/>
      <c r="V59" s="33"/>
      <c r="W59" s="89"/>
    </row>
    <row r="60" spans="2:23" ht="11.25">
      <c r="B60" s="246"/>
      <c r="C60" s="33">
        <v>4</v>
      </c>
      <c r="D60" s="87" t="s">
        <v>34</v>
      </c>
      <c r="E60" s="32" t="s">
        <v>118</v>
      </c>
      <c r="F60" s="33"/>
      <c r="G60" s="33">
        <v>1</v>
      </c>
      <c r="H60" s="33">
        <v>1</v>
      </c>
      <c r="I60" s="33">
        <v>1</v>
      </c>
      <c r="J60" s="33">
        <v>1</v>
      </c>
      <c r="K60" s="33">
        <v>1</v>
      </c>
      <c r="L60" s="33">
        <v>1</v>
      </c>
      <c r="M60" s="33"/>
      <c r="N60" s="33"/>
      <c r="O60" s="33"/>
      <c r="P60" s="33"/>
      <c r="Q60" s="88"/>
      <c r="R60" s="208"/>
      <c r="S60" s="215"/>
      <c r="T60" s="33"/>
      <c r="U60" s="33"/>
      <c r="V60" s="33"/>
      <c r="W60" s="89"/>
    </row>
    <row r="61" spans="2:23" ht="11.25">
      <c r="B61" s="246"/>
      <c r="C61" s="33">
        <v>5</v>
      </c>
      <c r="D61" s="87" t="s">
        <v>35</v>
      </c>
      <c r="E61" s="32" t="s">
        <v>119</v>
      </c>
      <c r="F61" s="33"/>
      <c r="G61" s="33">
        <v>1</v>
      </c>
      <c r="H61" s="33">
        <v>1</v>
      </c>
      <c r="I61" s="33">
        <v>1</v>
      </c>
      <c r="J61" s="33">
        <v>1</v>
      </c>
      <c r="K61" s="33">
        <v>1</v>
      </c>
      <c r="L61" s="33">
        <v>1</v>
      </c>
      <c r="M61" s="33"/>
      <c r="N61" s="33"/>
      <c r="O61" s="33"/>
      <c r="P61" s="33"/>
      <c r="Q61" s="88"/>
      <c r="R61" s="208"/>
      <c r="S61" s="215"/>
      <c r="T61" s="33"/>
      <c r="U61" s="33"/>
      <c r="V61" s="33"/>
      <c r="W61" s="89"/>
    </row>
    <row r="62" spans="2:23" ht="11.25">
      <c r="B62" s="246"/>
      <c r="C62" s="33">
        <v>6</v>
      </c>
      <c r="D62" s="87" t="s">
        <v>120</v>
      </c>
      <c r="E62" s="32" t="s">
        <v>121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88"/>
      <c r="R62" s="208"/>
      <c r="S62" s="215"/>
      <c r="T62" s="33"/>
      <c r="U62" s="33"/>
      <c r="V62" s="33"/>
      <c r="W62" s="89"/>
    </row>
    <row r="63" spans="2:23" ht="11.25">
      <c r="B63" s="246"/>
      <c r="C63" s="33">
        <v>7</v>
      </c>
      <c r="D63" s="87" t="s">
        <v>24</v>
      </c>
      <c r="E63" s="32" t="s">
        <v>122</v>
      </c>
      <c r="F63" s="33">
        <v>1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88"/>
      <c r="R63" s="208"/>
      <c r="S63" s="215"/>
      <c r="T63" s="33"/>
      <c r="U63" s="33"/>
      <c r="V63" s="33"/>
      <c r="W63" s="89"/>
    </row>
    <row r="64" spans="2:23" ht="11.25">
      <c r="B64" s="246"/>
      <c r="C64" s="33">
        <v>8</v>
      </c>
      <c r="D64" s="87" t="s">
        <v>123</v>
      </c>
      <c r="E64" s="32" t="s">
        <v>124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88"/>
      <c r="R64" s="208"/>
      <c r="S64" s="215"/>
      <c r="T64" s="33"/>
      <c r="U64" s="33"/>
      <c r="V64" s="33"/>
      <c r="W64" s="89"/>
    </row>
    <row r="65" spans="2:23" ht="11.25">
      <c r="B65" s="246"/>
      <c r="C65" s="33">
        <v>9</v>
      </c>
      <c r="D65" s="87" t="s">
        <v>125</v>
      </c>
      <c r="E65" s="32" t="s">
        <v>126</v>
      </c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88"/>
      <c r="R65" s="208"/>
      <c r="S65" s="215"/>
      <c r="T65" s="33"/>
      <c r="U65" s="33"/>
      <c r="V65" s="33"/>
      <c r="W65" s="89"/>
    </row>
    <row r="66" spans="2:23" ht="11.25">
      <c r="B66" s="247"/>
      <c r="C66" s="90"/>
      <c r="D66" s="91"/>
      <c r="E66" s="92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3"/>
      <c r="R66" s="205"/>
      <c r="S66" s="212"/>
      <c r="T66" s="90"/>
      <c r="U66" s="90"/>
      <c r="V66" s="90"/>
      <c r="W66" s="94"/>
    </row>
    <row r="67" spans="2:23" ht="11.25">
      <c r="B67" s="116" t="s">
        <v>92</v>
      </c>
      <c r="C67" s="98"/>
      <c r="D67" s="96"/>
      <c r="E67" s="97"/>
      <c r="F67" s="98">
        <f t="shared" si="2" ref="F67:V67">SUM(F57:F66)</f>
        <v>1</v>
      </c>
      <c r="G67" s="98">
        <f t="shared" si="2"/>
        <v>5</v>
      </c>
      <c r="H67" s="98">
        <f t="shared" si="2"/>
        <v>5</v>
      </c>
      <c r="I67" s="98">
        <f t="shared" si="2"/>
        <v>5</v>
      </c>
      <c r="J67" s="98">
        <f t="shared" si="2"/>
        <v>5</v>
      </c>
      <c r="K67" s="98">
        <f t="shared" si="2"/>
        <v>5</v>
      </c>
      <c r="L67" s="98">
        <f t="shared" si="2"/>
        <v>5</v>
      </c>
      <c r="M67" s="98">
        <f t="shared" si="2"/>
        <v>3</v>
      </c>
      <c r="N67" s="98">
        <f t="shared" si="2"/>
        <v>4</v>
      </c>
      <c r="O67" s="98">
        <f t="shared" si="2"/>
        <v>4</v>
      </c>
      <c r="P67" s="98">
        <f t="shared" si="2"/>
        <v>0</v>
      </c>
      <c r="Q67" s="98">
        <f t="shared" si="2"/>
        <v>0</v>
      </c>
      <c r="R67" s="206">
        <f t="shared" si="2"/>
        <v>1</v>
      </c>
      <c r="S67" s="213">
        <f t="shared" si="2"/>
        <v>1</v>
      </c>
      <c r="T67" s="98">
        <f t="shared" si="2"/>
        <v>0</v>
      </c>
      <c r="U67" s="98">
        <f t="shared" si="2"/>
        <v>0</v>
      </c>
      <c r="V67" s="98">
        <f t="shared" si="2"/>
        <v>0</v>
      </c>
      <c r="W67" s="99">
        <f>SUM(F67:V67)</f>
        <v>44</v>
      </c>
    </row>
    <row r="68" spans="2:23" ht="11.25">
      <c r="B68" s="245" t="s">
        <v>127</v>
      </c>
      <c r="C68" s="65">
        <v>1</v>
      </c>
      <c r="D68" s="111" t="s">
        <v>29</v>
      </c>
      <c r="E68" s="66" t="s">
        <v>114</v>
      </c>
      <c r="F68" s="65"/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112">
        <v>1</v>
      </c>
      <c r="O68" s="112">
        <v>1</v>
      </c>
      <c r="P68" s="112"/>
      <c r="Q68" s="112"/>
      <c r="R68" s="210">
        <v>1</v>
      </c>
      <c r="S68" s="217">
        <v>1</v>
      </c>
      <c r="T68" s="112"/>
      <c r="U68" s="65"/>
      <c r="V68" s="65"/>
      <c r="W68" s="113"/>
    </row>
    <row r="69" spans="2:23" ht="11.25">
      <c r="B69" s="246"/>
      <c r="C69" s="33">
        <v>2</v>
      </c>
      <c r="D69" s="87" t="s">
        <v>115</v>
      </c>
      <c r="E69" s="32" t="s">
        <v>116</v>
      </c>
      <c r="F69" s="33"/>
      <c r="G69" s="33">
        <v>2</v>
      </c>
      <c r="H69" s="33">
        <v>2</v>
      </c>
      <c r="I69" s="33">
        <v>2</v>
      </c>
      <c r="J69" s="33">
        <v>2</v>
      </c>
      <c r="K69" s="33">
        <v>2</v>
      </c>
      <c r="L69" s="33">
        <v>2</v>
      </c>
      <c r="M69" s="33"/>
      <c r="N69" s="33">
        <v>2</v>
      </c>
      <c r="O69" s="33">
        <v>2</v>
      </c>
      <c r="P69" s="33"/>
      <c r="Q69" s="88"/>
      <c r="R69" s="208"/>
      <c r="S69" s="215"/>
      <c r="T69" s="33"/>
      <c r="U69" s="33"/>
      <c r="V69" s="33"/>
      <c r="W69" s="89"/>
    </row>
    <row r="70" spans="2:23" ht="11.25">
      <c r="B70" s="246"/>
      <c r="C70" s="33">
        <v>3</v>
      </c>
      <c r="D70" s="87" t="s">
        <v>52</v>
      </c>
      <c r="E70" s="32" t="s">
        <v>117</v>
      </c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>
        <v>1</v>
      </c>
      <c r="P70" s="33"/>
      <c r="Q70" s="88"/>
      <c r="R70" s="208"/>
      <c r="S70" s="215"/>
      <c r="T70" s="33"/>
      <c r="U70" s="33"/>
      <c r="V70" s="33"/>
      <c r="W70" s="89"/>
    </row>
    <row r="71" spans="2:23" ht="11.25">
      <c r="B71" s="246"/>
      <c r="C71" s="33">
        <v>4</v>
      </c>
      <c r="D71" s="87" t="s">
        <v>24</v>
      </c>
      <c r="E71" s="32" t="s">
        <v>122</v>
      </c>
      <c r="F71" s="33">
        <v>1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88"/>
      <c r="R71" s="208"/>
      <c r="S71" s="215"/>
      <c r="T71" s="33"/>
      <c r="U71" s="33"/>
      <c r="V71" s="33"/>
      <c r="W71" s="89"/>
    </row>
    <row r="72" spans="2:23" ht="11.25">
      <c r="B72" s="247"/>
      <c r="C72" s="90"/>
      <c r="D72" s="87"/>
      <c r="E72" s="32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3"/>
      <c r="R72" s="205"/>
      <c r="S72" s="212"/>
      <c r="T72" s="90"/>
      <c r="U72" s="90"/>
      <c r="V72" s="90"/>
      <c r="W72" s="94"/>
    </row>
    <row r="73" spans="2:23" ht="11.25">
      <c r="B73" s="116" t="s">
        <v>92</v>
      </c>
      <c r="C73" s="98"/>
      <c r="D73" s="96"/>
      <c r="E73" s="97"/>
      <c r="F73" s="98">
        <f t="shared" si="3" ref="F73:V73">SUM(F68:F72)</f>
        <v>1</v>
      </c>
      <c r="G73" s="98">
        <f t="shared" si="3"/>
        <v>3</v>
      </c>
      <c r="H73" s="98">
        <f t="shared" si="3"/>
        <v>3</v>
      </c>
      <c r="I73" s="98">
        <f t="shared" si="3"/>
        <v>3</v>
      </c>
      <c r="J73" s="98">
        <f t="shared" si="3"/>
        <v>3</v>
      </c>
      <c r="K73" s="98">
        <f t="shared" si="3"/>
        <v>3</v>
      </c>
      <c r="L73" s="98">
        <f t="shared" si="3"/>
        <v>3</v>
      </c>
      <c r="M73" s="98">
        <f t="shared" si="3"/>
        <v>1</v>
      </c>
      <c r="N73" s="98">
        <f t="shared" si="3"/>
        <v>4</v>
      </c>
      <c r="O73" s="98">
        <f t="shared" si="3"/>
        <v>4</v>
      </c>
      <c r="P73" s="98">
        <f t="shared" si="3"/>
        <v>0</v>
      </c>
      <c r="Q73" s="98">
        <f t="shared" si="3"/>
        <v>0</v>
      </c>
      <c r="R73" s="206">
        <f t="shared" si="3"/>
        <v>1</v>
      </c>
      <c r="S73" s="213">
        <f t="shared" si="3"/>
        <v>1</v>
      </c>
      <c r="T73" s="98">
        <f t="shared" si="3"/>
        <v>0</v>
      </c>
      <c r="U73" s="98">
        <f t="shared" si="3"/>
        <v>0</v>
      </c>
      <c r="V73" s="98">
        <f t="shared" si="3"/>
        <v>0</v>
      </c>
      <c r="W73" s="99">
        <f>SUM(F73:V73)</f>
        <v>30</v>
      </c>
    </row>
    <row r="74" spans="2:23" ht="12" thickBot="1">
      <c r="B74" s="117"/>
      <c r="C74" s="118"/>
      <c r="D74" s="119"/>
      <c r="E74" s="81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20"/>
      <c r="R74" s="211"/>
      <c r="S74" s="218"/>
      <c r="T74" s="118"/>
      <c r="U74" s="118"/>
      <c r="V74" s="118"/>
      <c r="W74" s="121"/>
    </row>
    <row r="75" spans="3:3" ht="11.25">
      <c r="C75" s="42"/>
    </row>
    <row r="76" spans="2:3" ht="11.25">
      <c r="B76" s="1" t="s">
        <v>128</v>
      </c>
      <c r="C76" s="42"/>
    </row>
    <row r="77" spans="2:18" ht="11.25">
      <c r="B77" s="1" t="s">
        <v>378</v>
      </c>
      <c r="C77" s="42"/>
      <c r="F77" s="122" t="s">
        <v>129</v>
      </c>
      <c r="G77" s="123"/>
      <c r="H77" s="123"/>
      <c r="I77" s="123"/>
      <c r="J77" s="123"/>
      <c r="K77" s="124"/>
      <c r="M77" s="122" t="s">
        <v>130</v>
      </c>
      <c r="N77" s="125"/>
      <c r="O77" s="125"/>
      <c r="P77" s="123"/>
      <c r="Q77" s="123"/>
      <c r="R77" s="124"/>
    </row>
    <row r="78" spans="3:18" ht="12.75">
      <c r="C78" s="42"/>
      <c r="F78" s="126" t="s">
        <v>28</v>
      </c>
      <c r="G78" s="127"/>
      <c r="H78" s="126"/>
      <c r="I78" s="265">
        <f>W27</f>
        <v>12</v>
      </c>
      <c r="J78" s="265"/>
      <c r="K78" s="103"/>
      <c r="M78" s="126" t="s">
        <v>28</v>
      </c>
      <c r="N78" s="128"/>
      <c r="O78" s="243">
        <f>I78</f>
        <v>12</v>
      </c>
      <c r="P78" s="244"/>
      <c r="Q78" s="127"/>
      <c r="R78" s="103"/>
    </row>
    <row r="79" spans="3:18" ht="12.75">
      <c r="C79" s="42"/>
      <c r="F79" s="129" t="s">
        <v>68</v>
      </c>
      <c r="G79" s="130"/>
      <c r="H79" s="129"/>
      <c r="I79" s="248">
        <f>W56</f>
        <v>100</v>
      </c>
      <c r="J79" s="248"/>
      <c r="K79" s="32"/>
      <c r="M79" s="129" t="s">
        <v>27</v>
      </c>
      <c r="N79" s="131"/>
      <c r="O79" s="249">
        <f>I79+2*I80</f>
        <v>188</v>
      </c>
      <c r="P79" s="250"/>
      <c r="Q79" s="130"/>
      <c r="R79" s="32"/>
    </row>
    <row r="80" spans="3:18" ht="12.75">
      <c r="C80" s="42"/>
      <c r="F80" s="129" t="s">
        <v>69</v>
      </c>
      <c r="G80" s="130"/>
      <c r="H80" s="129"/>
      <c r="I80" s="248">
        <f>W67</f>
        <v>44</v>
      </c>
      <c r="J80" s="248"/>
      <c r="K80" s="32"/>
      <c r="M80" s="129" t="s">
        <v>127</v>
      </c>
      <c r="N80" s="131"/>
      <c r="O80" s="249">
        <f>I81</f>
        <v>30</v>
      </c>
      <c r="P80" s="250"/>
      <c r="Q80" s="130"/>
      <c r="R80" s="32"/>
    </row>
    <row r="81" spans="3:18" ht="12.75">
      <c r="C81" s="42"/>
      <c r="F81" s="163" t="s">
        <v>127</v>
      </c>
      <c r="G81" s="164"/>
      <c r="H81" s="163"/>
      <c r="I81" s="286">
        <f>W73</f>
        <v>30</v>
      </c>
      <c r="J81" s="286"/>
      <c r="K81" s="66"/>
      <c r="L81" s="164"/>
      <c r="M81" s="163"/>
      <c r="N81" s="166"/>
      <c r="O81" s="249"/>
      <c r="P81" s="250"/>
      <c r="Q81" s="164"/>
      <c r="R81" s="66"/>
    </row>
    <row r="82" spans="3:18" ht="11.25">
      <c r="C82" s="42"/>
      <c r="F82" s="132"/>
      <c r="G82" s="133"/>
      <c r="H82" s="132"/>
      <c r="I82" s="285"/>
      <c r="J82" s="285"/>
      <c r="K82" s="134"/>
      <c r="M82" s="132"/>
      <c r="N82" s="135"/>
      <c r="O82" s="136"/>
      <c r="P82" s="133"/>
      <c r="Q82" s="133"/>
      <c r="R82" s="134"/>
    </row>
    <row r="83" spans="3:3" ht="11.25">
      <c r="C83" s="42"/>
    </row>
    <row r="84" spans="3:3" ht="11.25">
      <c r="C84" s="42"/>
    </row>
    <row r="85" spans="3:3" ht="11.25">
      <c r="C85" s="42"/>
    </row>
    <row r="86" spans="3:3" ht="11.25">
      <c r="C86" s="42"/>
    </row>
    <row r="87" spans="3:3" ht="11.25">
      <c r="C87" s="42"/>
    </row>
    <row r="88" spans="3:3" ht="11.25">
      <c r="C88" s="42"/>
    </row>
    <row r="89" spans="3:3" ht="11.25">
      <c r="C89" s="42"/>
    </row>
    <row r="90" spans="3:3" ht="11.25">
      <c r="C90" s="42"/>
    </row>
    <row r="91" spans="3:3" ht="11.25">
      <c r="C91" s="42"/>
    </row>
    <row r="92" spans="3:3" ht="11.25">
      <c r="C92" s="42"/>
    </row>
    <row r="93" spans="3:3" ht="11.25">
      <c r="C93" s="42"/>
    </row>
    <row r="94" spans="3:3" ht="11.25">
      <c r="C94" s="42"/>
    </row>
    <row r="95" spans="3:3" ht="11.25">
      <c r="C95" s="42"/>
    </row>
    <row r="96" spans="3:3" ht="11.25">
      <c r="C96" s="42"/>
    </row>
    <row r="97" spans="3:3" ht="11.25">
      <c r="C97" s="42"/>
    </row>
    <row r="98" spans="3:3" ht="11.25">
      <c r="C98" s="42"/>
    </row>
    <row r="99" spans="3:3" ht="11.25">
      <c r="C99" s="42"/>
    </row>
    <row r="100" spans="3:3" ht="11.25">
      <c r="C100" s="42"/>
    </row>
    <row r="101" spans="3:3" ht="11.25">
      <c r="C101" s="42"/>
    </row>
    <row r="102" spans="3:3" ht="11.25">
      <c r="C102" s="42"/>
    </row>
    <row r="103" spans="3:3" ht="11.25">
      <c r="C103" s="42"/>
    </row>
    <row r="104" spans="3:3" ht="11.25">
      <c r="C104" s="42"/>
    </row>
    <row r="105" spans="3:3" ht="11.25">
      <c r="C105" s="42"/>
    </row>
    <row r="106" spans="3:3" ht="11.25">
      <c r="C106" s="42"/>
    </row>
  </sheetData>
  <sheetProtection/>
  <mergeCells count="49">
    <mergeCell ref="W9:W20"/>
    <mergeCell ref="T10:T20"/>
    <mergeCell ref="O22:O25"/>
    <mergeCell ref="I22:I25"/>
    <mergeCell ref="J22:J25"/>
    <mergeCell ref="K22:K25"/>
    <mergeCell ref="L22:L25"/>
    <mergeCell ref="R21:R25"/>
    <mergeCell ref="S21:S25"/>
    <mergeCell ref="N22:N25"/>
    <mergeCell ref="B57:B66"/>
    <mergeCell ref="B28:B49"/>
    <mergeCell ref="B50:B55"/>
    <mergeCell ref="B9:B20"/>
    <mergeCell ref="B6:W7"/>
    <mergeCell ref="I82:J82"/>
    <mergeCell ref="O81:P81"/>
    <mergeCell ref="I80:J80"/>
    <mergeCell ref="O80:P80"/>
    <mergeCell ref="I81:J81"/>
    <mergeCell ref="F10:F20"/>
    <mergeCell ref="H10:H20"/>
    <mergeCell ref="G10:G20"/>
    <mergeCell ref="B21:B26"/>
    <mergeCell ref="C9:C20"/>
    <mergeCell ref="D9:D20"/>
    <mergeCell ref="E9:E20"/>
    <mergeCell ref="G22:G25"/>
    <mergeCell ref="H22:H25"/>
    <mergeCell ref="I10:I20"/>
    <mergeCell ref="J10:J20"/>
    <mergeCell ref="U10:U20"/>
    <mergeCell ref="O10:O20"/>
    <mergeCell ref="R10:R20"/>
    <mergeCell ref="I78:J78"/>
    <mergeCell ref="K10:K20"/>
    <mergeCell ref="L10:L20"/>
    <mergeCell ref="M10:M20"/>
    <mergeCell ref="N10:N20"/>
    <mergeCell ref="O78:P78"/>
    <mergeCell ref="B68:B72"/>
    <mergeCell ref="I79:J79"/>
    <mergeCell ref="O79:P79"/>
    <mergeCell ref="V10:V20"/>
    <mergeCell ref="Q10:Q20"/>
    <mergeCell ref="P21:P22"/>
    <mergeCell ref="Q21:Q22"/>
    <mergeCell ref="P10:P20"/>
    <mergeCell ref="S10:S20"/>
  </mergeCells>
  <printOptions horizontalCentered="1"/>
  <pageMargins left="0.15748031496063" right="0.275590551181102" top="0.275590551181102" bottom="0.47244094488189" header="0.236220472440945" footer="0.31496062992126"/>
  <pageSetup horizontalDpi="1200" verticalDpi="1200" orientation="landscape" paperSize="9" scale="90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10db145d-24de-48be-a556-9440bb663dfc}">
  <dimension ref="B2:V110"/>
  <sheetViews>
    <sheetView showGridLines="0" zoomScale="90" zoomScaleNormal="90" workbookViewId="0" topLeftCell="A59">
      <selection pane="topLeft" activeCell="G73" sqref="G73:G75"/>
    </sheetView>
  </sheetViews>
  <sheetFormatPr defaultColWidth="9.28850446428571" defaultRowHeight="11.25"/>
  <cols>
    <col min="1" max="1" width="4.71428571428571" style="1" customWidth="1"/>
    <col min="2" max="2" width="5.14285714285714" style="1" customWidth="1"/>
    <col min="3" max="3" width="9.57142857142857" style="1" customWidth="1"/>
    <col min="4" max="4" width="12.1428571428571" style="1" customWidth="1"/>
    <col min="5" max="5" width="7.57142857142857" style="1" customWidth="1"/>
    <col min="6" max="6" width="6.71428571428571" style="1" customWidth="1"/>
    <col min="7" max="7" width="8.71428571428571" style="1" customWidth="1"/>
    <col min="8" max="8" width="6.71428571428571" style="1" customWidth="1"/>
    <col min="9" max="9" width="8.57142857142857" style="1" customWidth="1"/>
    <col min="10" max="10" width="8.85714285714286" style="1" customWidth="1"/>
    <col min="11" max="11" width="8.71428571428571" style="1" customWidth="1"/>
    <col min="12" max="12" width="9.28571428571429" style="1" customWidth="1"/>
    <col min="13" max="13" width="8.71428571428571" style="1" customWidth="1"/>
    <col min="14" max="14" width="7.85714285714286" style="1" customWidth="1"/>
    <col min="15" max="15" width="7.28571428571429" style="189" customWidth="1"/>
    <col min="16" max="16" width="3.28571428571429" style="189" customWidth="1"/>
    <col min="17" max="17" width="13.7142857142857" style="189" customWidth="1"/>
    <col min="18" max="18" width="12.7142857142857" style="1" customWidth="1"/>
    <col min="19" max="20" width="9.28571428571429" style="42" customWidth="1"/>
    <col min="21" max="16384" width="9.28571428571429" style="1"/>
  </cols>
  <sheetData>
    <row r="1" ht="12" thickBot="1"/>
    <row r="2" spans="2:20" s="7" customFormat="1" ht="15" customHeight="1">
      <c r="B2" s="2" t="s">
        <v>0</v>
      </c>
      <c r="C2" s="3"/>
      <c r="D2" s="5"/>
      <c r="E2" s="4" t="s">
        <v>1</v>
      </c>
      <c r="F2" s="4"/>
      <c r="G2" s="4"/>
      <c r="H2" s="4"/>
      <c r="I2" s="4"/>
      <c r="J2" s="4"/>
      <c r="K2" s="4"/>
      <c r="L2" s="4"/>
      <c r="M2" s="4"/>
      <c r="N2" s="5"/>
      <c r="O2" s="4"/>
      <c r="P2" s="73" t="s">
        <v>74</v>
      </c>
      <c r="Q2" s="200" t="s">
        <v>929</v>
      </c>
      <c r="R2" s="6"/>
      <c r="S2" s="137"/>
      <c r="T2" s="137"/>
    </row>
    <row r="3" spans="2:20" s="7" customFormat="1" ht="15" customHeight="1">
      <c r="B3" s="8" t="s">
        <v>2</v>
      </c>
      <c r="C3" s="9"/>
      <c r="D3" s="11"/>
      <c r="E3" s="10" t="s">
        <v>927</v>
      </c>
      <c r="F3" s="10"/>
      <c r="G3" s="10"/>
      <c r="H3" s="10"/>
      <c r="I3" s="10"/>
      <c r="J3" s="10"/>
      <c r="K3" s="10"/>
      <c r="L3" s="10"/>
      <c r="M3" s="10"/>
      <c r="N3" s="11"/>
      <c r="O3" s="10"/>
      <c r="P3" s="12" t="s">
        <v>75</v>
      </c>
      <c r="Q3" s="201">
        <v>1</v>
      </c>
      <c r="R3" s="13"/>
      <c r="S3" s="137"/>
      <c r="T3" s="137"/>
    </row>
    <row r="4" spans="2:20" s="7" customFormat="1" ht="15" customHeight="1">
      <c r="B4" s="8" t="s">
        <v>3</v>
      </c>
      <c r="C4" s="9"/>
      <c r="D4" s="11"/>
      <c r="E4" s="10" t="s">
        <v>928</v>
      </c>
      <c r="F4" s="10"/>
      <c r="G4" s="10"/>
      <c r="H4" s="10"/>
      <c r="I4" s="10"/>
      <c r="J4" s="10"/>
      <c r="K4" s="10"/>
      <c r="L4" s="10"/>
      <c r="M4" s="10"/>
      <c r="N4" s="11"/>
      <c r="O4" s="10"/>
      <c r="P4" s="12"/>
      <c r="Q4" s="16"/>
      <c r="R4" s="13"/>
      <c r="S4" s="137"/>
      <c r="T4" s="137"/>
    </row>
    <row r="5" spans="2:22" s="7" customFormat="1" ht="15" customHeight="1">
      <c r="B5" s="8" t="s">
        <v>4</v>
      </c>
      <c r="C5" s="9"/>
      <c r="D5" s="11"/>
      <c r="E5" s="10" t="s">
        <v>5</v>
      </c>
      <c r="F5" s="10"/>
      <c r="G5" s="10"/>
      <c r="H5" s="10"/>
      <c r="I5" s="10"/>
      <c r="J5" s="10"/>
      <c r="K5" s="10"/>
      <c r="L5" s="10"/>
      <c r="M5" s="10"/>
      <c r="N5" s="11"/>
      <c r="O5" s="10"/>
      <c r="P5" s="12"/>
      <c r="Q5" s="16"/>
      <c r="R5" s="14"/>
      <c r="S5" s="138"/>
      <c r="T5" s="9"/>
      <c r="U5" s="16"/>
      <c r="V5" s="11"/>
    </row>
    <row r="6" spans="2:22" s="7" customFormat="1" ht="15" customHeight="1" thickBot="1">
      <c r="B6" s="17" t="s">
        <v>6</v>
      </c>
      <c r="C6" s="18"/>
      <c r="D6" s="20"/>
      <c r="E6" s="19" t="s">
        <v>7</v>
      </c>
      <c r="F6" s="19"/>
      <c r="G6" s="19"/>
      <c r="H6" s="19"/>
      <c r="I6" s="19"/>
      <c r="J6" s="19"/>
      <c r="K6" s="19"/>
      <c r="L6" s="19"/>
      <c r="M6" s="19"/>
      <c r="N6" s="20"/>
      <c r="O6" s="19"/>
      <c r="P6" s="83" t="s">
        <v>76</v>
      </c>
      <c r="Q6" s="204" t="s">
        <v>931</v>
      </c>
      <c r="R6" s="21"/>
      <c r="S6" s="138"/>
      <c r="T6" s="9"/>
      <c r="U6" s="22"/>
      <c r="V6" s="11"/>
    </row>
    <row r="7" spans="2:20" s="38" customFormat="1" ht="15.75">
      <c r="B7" s="48" t="s">
        <v>21</v>
      </c>
      <c r="C7" s="49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139"/>
      <c r="T7" s="139"/>
    </row>
    <row r="8" spans="2:20" s="38" customFormat="1" ht="12.75" customHeight="1">
      <c r="B8" s="48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139"/>
      <c r="T8" s="139"/>
    </row>
    <row r="9" spans="2:20" s="38" customFormat="1" ht="12.75" customHeight="1">
      <c r="B9" s="52" t="s">
        <v>930</v>
      </c>
      <c r="C9" s="49"/>
      <c r="D9" s="63"/>
      <c r="E9" s="63" t="s">
        <v>149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S9" s="139"/>
      <c r="T9" s="139"/>
    </row>
    <row r="10" spans="2:20" s="38" customFormat="1" ht="12.75" customHeight="1">
      <c r="B10" s="52" t="s">
        <v>16</v>
      </c>
      <c r="C10" s="49"/>
      <c r="D10" s="63"/>
      <c r="E10" s="63" t="s">
        <v>65</v>
      </c>
      <c r="F10" s="55"/>
      <c r="G10" s="50"/>
      <c r="H10" s="53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39"/>
      <c r="T10" s="139"/>
    </row>
    <row r="11" spans="2:20" s="38" customFormat="1" ht="12.75" customHeight="1">
      <c r="B11" s="52" t="s">
        <v>15</v>
      </c>
      <c r="C11" s="49"/>
      <c r="D11" s="63"/>
      <c r="E11" s="63" t="s">
        <v>932</v>
      </c>
      <c r="F11" s="55"/>
      <c r="G11" s="50"/>
      <c r="H11" s="53"/>
      <c r="I11" s="50"/>
      <c r="J11" s="50"/>
      <c r="K11" s="50"/>
      <c r="L11" s="50"/>
      <c r="M11" s="50"/>
      <c r="N11" s="50"/>
      <c r="O11" s="50"/>
      <c r="P11" s="50"/>
      <c r="Q11" s="50"/>
      <c r="R11" s="51"/>
      <c r="S11" s="139"/>
      <c r="T11" s="139"/>
    </row>
    <row r="12" spans="2:18" ht="12.75" customHeight="1" thickBot="1">
      <c r="B12" s="48"/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</row>
    <row r="13" spans="2:18" ht="11.25" customHeight="1">
      <c r="B13" s="46" t="s">
        <v>9</v>
      </c>
      <c r="C13" s="23" t="s">
        <v>14</v>
      </c>
      <c r="D13" s="44"/>
      <c r="E13" s="44"/>
      <c r="F13" s="45"/>
      <c r="G13" s="300" t="s">
        <v>18</v>
      </c>
      <c r="H13" s="302" t="s">
        <v>19</v>
      </c>
      <c r="I13" s="302" t="s">
        <v>70</v>
      </c>
      <c r="J13" s="302" t="s">
        <v>64</v>
      </c>
      <c r="K13" s="302" t="s">
        <v>67</v>
      </c>
      <c r="L13" s="302" t="s">
        <v>73</v>
      </c>
      <c r="M13" s="297" t="s">
        <v>134</v>
      </c>
      <c r="N13" s="298"/>
      <c r="O13" s="297" t="s">
        <v>405</v>
      </c>
      <c r="P13" s="299"/>
      <c r="Q13" s="298"/>
      <c r="R13" s="24" t="s">
        <v>8</v>
      </c>
    </row>
    <row r="14" spans="2:18" ht="12" thickBot="1">
      <c r="B14" s="25"/>
      <c r="C14" s="47" t="s">
        <v>10</v>
      </c>
      <c r="D14" s="47" t="s">
        <v>11</v>
      </c>
      <c r="E14" s="47" t="s">
        <v>12</v>
      </c>
      <c r="F14" s="47" t="s">
        <v>13</v>
      </c>
      <c r="G14" s="301"/>
      <c r="H14" s="303"/>
      <c r="I14" s="303"/>
      <c r="J14" s="303"/>
      <c r="K14" s="303"/>
      <c r="L14" s="303"/>
      <c r="M14" s="153" t="s">
        <v>136</v>
      </c>
      <c r="N14" s="154" t="s">
        <v>135</v>
      </c>
      <c r="O14" s="154" t="s">
        <v>682</v>
      </c>
      <c r="P14" s="154" t="s">
        <v>9</v>
      </c>
      <c r="Q14" s="198" t="s">
        <v>406</v>
      </c>
      <c r="R14" s="26"/>
    </row>
    <row r="15" spans="2:18" ht="11.25">
      <c r="B15" s="27"/>
      <c r="C15" s="28"/>
      <c r="D15" s="29"/>
      <c r="E15" s="29"/>
      <c r="F15" s="29"/>
      <c r="G15" s="29"/>
      <c r="H15" s="58"/>
      <c r="I15" s="29"/>
      <c r="J15" s="29"/>
      <c r="K15" s="29"/>
      <c r="L15" s="29"/>
      <c r="M15" s="29"/>
      <c r="N15" s="30"/>
      <c r="O15" s="190"/>
      <c r="P15" s="190"/>
      <c r="Q15" s="193"/>
      <c r="R15" s="31"/>
    </row>
    <row r="16" spans="2:18" ht="11.25">
      <c r="B16" s="43">
        <v>1</v>
      </c>
      <c r="C16" s="33">
        <v>150</v>
      </c>
      <c r="D16" s="32" t="s">
        <v>673</v>
      </c>
      <c r="E16" s="32" t="s">
        <v>24</v>
      </c>
      <c r="F16" s="32" t="s">
        <v>30</v>
      </c>
      <c r="G16" s="175" t="s">
        <v>160</v>
      </c>
      <c r="H16" s="59" t="s">
        <v>60</v>
      </c>
      <c r="I16" s="62">
        <v>1</v>
      </c>
      <c r="J16" s="62">
        <v>5</v>
      </c>
      <c r="K16" s="62" t="s">
        <v>71</v>
      </c>
      <c r="L16" s="62" t="s">
        <v>407</v>
      </c>
      <c r="M16" s="62" t="s">
        <v>471</v>
      </c>
      <c r="N16" s="33">
        <v>1</v>
      </c>
      <c r="O16" s="62" t="s">
        <v>683</v>
      </c>
      <c r="P16" s="62">
        <v>3</v>
      </c>
      <c r="Q16" s="167" t="s">
        <v>678</v>
      </c>
      <c r="R16" s="177" t="s">
        <v>83</v>
      </c>
    </row>
    <row r="17" spans="2:18" ht="12.75" customHeight="1">
      <c r="B17" s="57">
        <v>2</v>
      </c>
      <c r="C17" s="33">
        <v>150</v>
      </c>
      <c r="D17" s="32" t="s">
        <v>673</v>
      </c>
      <c r="E17" s="32" t="s">
        <v>24</v>
      </c>
      <c r="F17" s="36" t="s">
        <v>31</v>
      </c>
      <c r="G17" s="176"/>
      <c r="H17" s="59" t="s">
        <v>60</v>
      </c>
      <c r="I17" s="62">
        <v>1</v>
      </c>
      <c r="J17" s="62">
        <v>5</v>
      </c>
      <c r="K17" s="62" t="s">
        <v>71</v>
      </c>
      <c r="L17" s="62" t="s">
        <v>408</v>
      </c>
      <c r="M17" s="62" t="s">
        <v>471</v>
      </c>
      <c r="N17" s="35">
        <v>2</v>
      </c>
      <c r="O17" s="62" t="s">
        <v>683</v>
      </c>
      <c r="P17" s="62">
        <v>4</v>
      </c>
      <c r="Q17" s="167" t="s">
        <v>679</v>
      </c>
      <c r="R17" s="177" t="s">
        <v>83</v>
      </c>
    </row>
    <row r="18" spans="2:18" ht="11.25">
      <c r="B18" s="43">
        <v>3</v>
      </c>
      <c r="C18" s="33">
        <v>150</v>
      </c>
      <c r="D18" s="32" t="s">
        <v>49</v>
      </c>
      <c r="E18" s="32" t="s">
        <v>29</v>
      </c>
      <c r="F18" s="32" t="s">
        <v>30</v>
      </c>
      <c r="G18" s="175" t="s">
        <v>161</v>
      </c>
      <c r="H18" s="59" t="s">
        <v>60</v>
      </c>
      <c r="I18" s="62">
        <v>1</v>
      </c>
      <c r="J18" s="62">
        <v>5</v>
      </c>
      <c r="K18" s="62" t="s">
        <v>71</v>
      </c>
      <c r="L18" s="62" t="s">
        <v>409</v>
      </c>
      <c r="M18" s="62" t="s">
        <v>471</v>
      </c>
      <c r="N18" s="33">
        <v>3</v>
      </c>
      <c r="O18" s="62" t="s">
        <v>684</v>
      </c>
      <c r="P18" s="62">
        <v>6</v>
      </c>
      <c r="Q18" s="197" t="s">
        <v>693</v>
      </c>
      <c r="R18" s="177" t="s">
        <v>49</v>
      </c>
    </row>
    <row r="19" spans="2:18" ht="11.25">
      <c r="B19" s="57">
        <v>4</v>
      </c>
      <c r="C19" s="33">
        <v>150</v>
      </c>
      <c r="D19" s="32" t="s">
        <v>49</v>
      </c>
      <c r="E19" s="32" t="s">
        <v>29</v>
      </c>
      <c r="F19" s="32" t="s">
        <v>31</v>
      </c>
      <c r="G19" s="176"/>
      <c r="H19" s="59" t="s">
        <v>60</v>
      </c>
      <c r="I19" s="62">
        <v>1</v>
      </c>
      <c r="J19" s="62">
        <v>5</v>
      </c>
      <c r="K19" s="62" t="s">
        <v>71</v>
      </c>
      <c r="L19" s="62" t="s">
        <v>410</v>
      </c>
      <c r="M19" s="62" t="s">
        <v>471</v>
      </c>
      <c r="N19" s="33">
        <v>4</v>
      </c>
      <c r="O19" s="62" t="s">
        <v>684</v>
      </c>
      <c r="P19" s="62">
        <v>7</v>
      </c>
      <c r="Q19" s="197" t="s">
        <v>718</v>
      </c>
      <c r="R19" s="177" t="s">
        <v>49</v>
      </c>
    </row>
    <row r="20" spans="2:18" ht="11.25">
      <c r="B20" s="43">
        <v>5</v>
      </c>
      <c r="C20" s="33">
        <v>150</v>
      </c>
      <c r="D20" s="32" t="s">
        <v>399</v>
      </c>
      <c r="E20" s="32" t="s">
        <v>29</v>
      </c>
      <c r="F20" s="32" t="s">
        <v>30</v>
      </c>
      <c r="G20" s="175" t="s">
        <v>162</v>
      </c>
      <c r="H20" s="59" t="s">
        <v>60</v>
      </c>
      <c r="I20" s="62">
        <v>1</v>
      </c>
      <c r="J20" s="62">
        <v>5</v>
      </c>
      <c r="K20" s="62" t="s">
        <v>71</v>
      </c>
      <c r="L20" s="62" t="s">
        <v>411</v>
      </c>
      <c r="M20" s="62" t="s">
        <v>471</v>
      </c>
      <c r="N20" s="33">
        <v>5</v>
      </c>
      <c r="O20" s="62" t="s">
        <v>685</v>
      </c>
      <c r="P20" s="62">
        <v>6</v>
      </c>
      <c r="Q20" s="197" t="s">
        <v>694</v>
      </c>
      <c r="R20" s="177" t="s">
        <v>151</v>
      </c>
    </row>
    <row r="21" spans="2:18" ht="11.25">
      <c r="B21" s="57">
        <v>6</v>
      </c>
      <c r="C21" s="33">
        <v>150</v>
      </c>
      <c r="D21" s="32" t="s">
        <v>399</v>
      </c>
      <c r="E21" s="32" t="s">
        <v>29</v>
      </c>
      <c r="F21" s="32" t="s">
        <v>31</v>
      </c>
      <c r="G21" s="176"/>
      <c r="H21" s="59" t="s">
        <v>60</v>
      </c>
      <c r="I21" s="62">
        <v>1</v>
      </c>
      <c r="J21" s="62">
        <v>5</v>
      </c>
      <c r="K21" s="62" t="s">
        <v>71</v>
      </c>
      <c r="L21" s="62" t="s">
        <v>412</v>
      </c>
      <c r="M21" s="62" t="s">
        <v>471</v>
      </c>
      <c r="N21" s="33">
        <v>6</v>
      </c>
      <c r="O21" s="62" t="s">
        <v>685</v>
      </c>
      <c r="P21" s="62">
        <v>7</v>
      </c>
      <c r="Q21" s="197" t="s">
        <v>719</v>
      </c>
      <c r="R21" s="177" t="s">
        <v>151</v>
      </c>
    </row>
    <row r="22" spans="2:18" ht="11.25">
      <c r="B22" s="43">
        <v>7</v>
      </c>
      <c r="C22" s="33">
        <v>150</v>
      </c>
      <c r="D22" s="32" t="s">
        <v>399</v>
      </c>
      <c r="E22" s="32" t="s">
        <v>32</v>
      </c>
      <c r="F22" s="32" t="s">
        <v>30</v>
      </c>
      <c r="G22" s="175" t="s">
        <v>163</v>
      </c>
      <c r="H22" s="59" t="s">
        <v>60</v>
      </c>
      <c r="I22" s="62">
        <v>1</v>
      </c>
      <c r="J22" s="62">
        <v>5</v>
      </c>
      <c r="K22" s="62" t="s">
        <v>71</v>
      </c>
      <c r="L22" s="62" t="s">
        <v>413</v>
      </c>
      <c r="M22" s="62" t="s">
        <v>471</v>
      </c>
      <c r="N22" s="33">
        <v>7</v>
      </c>
      <c r="O22" s="62" t="s">
        <v>685</v>
      </c>
      <c r="P22" s="62">
        <v>8</v>
      </c>
      <c r="Q22" s="197" t="s">
        <v>695</v>
      </c>
      <c r="R22" s="177" t="s">
        <v>151</v>
      </c>
    </row>
    <row r="23" spans="2:18" ht="11.25">
      <c r="B23" s="57">
        <v>8</v>
      </c>
      <c r="C23" s="33">
        <v>150</v>
      </c>
      <c r="D23" s="32" t="s">
        <v>399</v>
      </c>
      <c r="E23" s="32" t="s">
        <v>32</v>
      </c>
      <c r="F23" s="32" t="s">
        <v>31</v>
      </c>
      <c r="G23" s="176"/>
      <c r="H23" s="59" t="s">
        <v>60</v>
      </c>
      <c r="I23" s="62">
        <v>1</v>
      </c>
      <c r="J23" s="62">
        <v>5</v>
      </c>
      <c r="K23" s="62" t="s">
        <v>71</v>
      </c>
      <c r="L23" s="62" t="s">
        <v>414</v>
      </c>
      <c r="M23" s="62" t="s">
        <v>471</v>
      </c>
      <c r="N23" s="33">
        <v>8</v>
      </c>
      <c r="O23" s="62" t="s">
        <v>685</v>
      </c>
      <c r="P23" s="62">
        <v>9</v>
      </c>
      <c r="Q23" s="197" t="s">
        <v>720</v>
      </c>
      <c r="R23" s="177" t="s">
        <v>151</v>
      </c>
    </row>
    <row r="24" spans="2:18" ht="11.25">
      <c r="B24" s="43">
        <v>9</v>
      </c>
      <c r="C24" s="33">
        <v>150</v>
      </c>
      <c r="D24" s="32" t="s">
        <v>399</v>
      </c>
      <c r="E24" s="32" t="s">
        <v>33</v>
      </c>
      <c r="F24" s="32" t="s">
        <v>30</v>
      </c>
      <c r="G24" s="175" t="s">
        <v>164</v>
      </c>
      <c r="H24" s="59" t="s">
        <v>60</v>
      </c>
      <c r="I24" s="62">
        <v>1</v>
      </c>
      <c r="J24" s="62">
        <v>5</v>
      </c>
      <c r="K24" s="62" t="s">
        <v>71</v>
      </c>
      <c r="L24" s="62" t="s">
        <v>415</v>
      </c>
      <c r="M24" s="62" t="s">
        <v>471</v>
      </c>
      <c r="N24" s="33">
        <v>9</v>
      </c>
      <c r="O24" s="62" t="s">
        <v>685</v>
      </c>
      <c r="P24" s="62">
        <v>10</v>
      </c>
      <c r="Q24" s="197" t="s">
        <v>696</v>
      </c>
      <c r="R24" s="177" t="s">
        <v>151</v>
      </c>
    </row>
    <row r="25" spans="2:18" ht="11.25">
      <c r="B25" s="57">
        <v>10</v>
      </c>
      <c r="C25" s="33">
        <v>150</v>
      </c>
      <c r="D25" s="32" t="s">
        <v>399</v>
      </c>
      <c r="E25" s="32" t="s">
        <v>33</v>
      </c>
      <c r="F25" s="32" t="s">
        <v>31</v>
      </c>
      <c r="G25" s="176"/>
      <c r="H25" s="59" t="s">
        <v>60</v>
      </c>
      <c r="I25" s="62">
        <v>1</v>
      </c>
      <c r="J25" s="62">
        <v>5</v>
      </c>
      <c r="K25" s="62" t="s">
        <v>71</v>
      </c>
      <c r="L25" s="62" t="s">
        <v>416</v>
      </c>
      <c r="M25" s="62" t="s">
        <v>471</v>
      </c>
      <c r="N25" s="33">
        <v>10</v>
      </c>
      <c r="O25" s="62" t="s">
        <v>685</v>
      </c>
      <c r="P25" s="62">
        <v>11</v>
      </c>
      <c r="Q25" s="197" t="s">
        <v>721</v>
      </c>
      <c r="R25" s="177" t="s">
        <v>151</v>
      </c>
    </row>
    <row r="26" spans="2:18" ht="11.25">
      <c r="B26" s="43">
        <v>11</v>
      </c>
      <c r="C26" s="33">
        <v>150</v>
      </c>
      <c r="D26" s="32" t="s">
        <v>400</v>
      </c>
      <c r="E26" s="32" t="s">
        <v>29</v>
      </c>
      <c r="F26" s="32" t="s">
        <v>30</v>
      </c>
      <c r="G26" s="175" t="s">
        <v>165</v>
      </c>
      <c r="H26" s="59" t="s">
        <v>60</v>
      </c>
      <c r="I26" s="62">
        <v>1</v>
      </c>
      <c r="J26" s="62">
        <v>5</v>
      </c>
      <c r="K26" s="62" t="s">
        <v>71</v>
      </c>
      <c r="L26" s="62" t="s">
        <v>417</v>
      </c>
      <c r="M26" s="62" t="s">
        <v>471</v>
      </c>
      <c r="N26" s="62">
        <v>11</v>
      </c>
      <c r="O26" s="62" t="s">
        <v>686</v>
      </c>
      <c r="P26" s="62">
        <v>6</v>
      </c>
      <c r="Q26" s="197" t="s">
        <v>697</v>
      </c>
      <c r="R26" s="177" t="s">
        <v>145</v>
      </c>
    </row>
    <row r="27" spans="2:18" ht="11.25">
      <c r="B27" s="57">
        <v>12</v>
      </c>
      <c r="C27" s="33">
        <v>150</v>
      </c>
      <c r="D27" s="32" t="s">
        <v>400</v>
      </c>
      <c r="E27" s="32" t="s">
        <v>29</v>
      </c>
      <c r="F27" s="32" t="s">
        <v>31</v>
      </c>
      <c r="G27" s="176"/>
      <c r="H27" s="59" t="s">
        <v>60</v>
      </c>
      <c r="I27" s="62">
        <v>1</v>
      </c>
      <c r="J27" s="62">
        <v>5</v>
      </c>
      <c r="K27" s="62" t="s">
        <v>71</v>
      </c>
      <c r="L27" s="62" t="s">
        <v>418</v>
      </c>
      <c r="M27" s="62" t="s">
        <v>471</v>
      </c>
      <c r="N27" s="64">
        <v>12</v>
      </c>
      <c r="O27" s="62" t="s">
        <v>686</v>
      </c>
      <c r="P27" s="62">
        <v>7</v>
      </c>
      <c r="Q27" s="197" t="s">
        <v>722</v>
      </c>
      <c r="R27" s="177" t="s">
        <v>145</v>
      </c>
    </row>
    <row r="28" spans="2:18" ht="11.25">
      <c r="B28" s="43">
        <v>13</v>
      </c>
      <c r="C28" s="33">
        <v>150</v>
      </c>
      <c r="D28" s="32" t="s">
        <v>400</v>
      </c>
      <c r="E28" s="32" t="s">
        <v>32</v>
      </c>
      <c r="F28" s="32" t="s">
        <v>30</v>
      </c>
      <c r="G28" s="175" t="s">
        <v>166</v>
      </c>
      <c r="H28" s="59" t="s">
        <v>60</v>
      </c>
      <c r="I28" s="62">
        <v>1</v>
      </c>
      <c r="J28" s="62">
        <v>5</v>
      </c>
      <c r="K28" s="62" t="s">
        <v>71</v>
      </c>
      <c r="L28" s="62" t="s">
        <v>419</v>
      </c>
      <c r="M28" s="62" t="s">
        <v>471</v>
      </c>
      <c r="N28" s="62">
        <v>13</v>
      </c>
      <c r="O28" s="62" t="s">
        <v>686</v>
      </c>
      <c r="P28" s="62">
        <v>8</v>
      </c>
      <c r="Q28" s="197" t="s">
        <v>698</v>
      </c>
      <c r="R28" s="177" t="s">
        <v>145</v>
      </c>
    </row>
    <row r="29" spans="2:18" ht="11.25">
      <c r="B29" s="57">
        <v>14</v>
      </c>
      <c r="C29" s="33">
        <v>150</v>
      </c>
      <c r="D29" s="32" t="s">
        <v>400</v>
      </c>
      <c r="E29" s="32" t="s">
        <v>32</v>
      </c>
      <c r="F29" s="32" t="s">
        <v>31</v>
      </c>
      <c r="G29" s="176"/>
      <c r="H29" s="59" t="s">
        <v>60</v>
      </c>
      <c r="I29" s="62">
        <v>1</v>
      </c>
      <c r="J29" s="62">
        <v>5</v>
      </c>
      <c r="K29" s="62" t="s">
        <v>71</v>
      </c>
      <c r="L29" s="62" t="s">
        <v>420</v>
      </c>
      <c r="M29" s="62" t="s">
        <v>471</v>
      </c>
      <c r="N29" s="64">
        <v>14</v>
      </c>
      <c r="O29" s="62" t="s">
        <v>686</v>
      </c>
      <c r="P29" s="62">
        <v>9</v>
      </c>
      <c r="Q29" s="197" t="s">
        <v>723</v>
      </c>
      <c r="R29" s="177" t="s">
        <v>145</v>
      </c>
    </row>
    <row r="30" spans="2:18" ht="11.25">
      <c r="B30" s="43">
        <v>15</v>
      </c>
      <c r="C30" s="33">
        <v>150</v>
      </c>
      <c r="D30" s="32" t="s">
        <v>400</v>
      </c>
      <c r="E30" s="32" t="s">
        <v>33</v>
      </c>
      <c r="F30" s="32" t="s">
        <v>30</v>
      </c>
      <c r="G30" s="175" t="s">
        <v>167</v>
      </c>
      <c r="H30" s="59" t="s">
        <v>60</v>
      </c>
      <c r="I30" s="62">
        <v>1</v>
      </c>
      <c r="J30" s="62">
        <v>5</v>
      </c>
      <c r="K30" s="62" t="s">
        <v>71</v>
      </c>
      <c r="L30" s="62" t="s">
        <v>421</v>
      </c>
      <c r="M30" s="62" t="s">
        <v>471</v>
      </c>
      <c r="N30" s="62">
        <v>15</v>
      </c>
      <c r="O30" s="62" t="s">
        <v>686</v>
      </c>
      <c r="P30" s="62">
        <v>10</v>
      </c>
      <c r="Q30" s="197" t="s">
        <v>699</v>
      </c>
      <c r="R30" s="177" t="s">
        <v>145</v>
      </c>
    </row>
    <row r="31" spans="2:18" ht="11.25">
      <c r="B31" s="57">
        <v>16</v>
      </c>
      <c r="C31" s="33">
        <v>150</v>
      </c>
      <c r="D31" s="32" t="s">
        <v>400</v>
      </c>
      <c r="E31" s="32" t="s">
        <v>33</v>
      </c>
      <c r="F31" s="32" t="s">
        <v>31</v>
      </c>
      <c r="G31" s="176"/>
      <c r="H31" s="62" t="s">
        <v>60</v>
      </c>
      <c r="I31" s="62">
        <v>1</v>
      </c>
      <c r="J31" s="62">
        <v>5</v>
      </c>
      <c r="K31" s="62" t="s">
        <v>71</v>
      </c>
      <c r="L31" s="62" t="s">
        <v>422</v>
      </c>
      <c r="M31" s="62" t="s">
        <v>471</v>
      </c>
      <c r="N31" s="64">
        <v>16</v>
      </c>
      <c r="O31" s="62" t="s">
        <v>686</v>
      </c>
      <c r="P31" s="62">
        <v>11</v>
      </c>
      <c r="Q31" s="197" t="s">
        <v>724</v>
      </c>
      <c r="R31" s="177" t="s">
        <v>145</v>
      </c>
    </row>
    <row r="32" spans="2:18" ht="11.25">
      <c r="B32" s="43">
        <v>17</v>
      </c>
      <c r="C32" s="33">
        <v>150</v>
      </c>
      <c r="D32" s="32" t="s">
        <v>401</v>
      </c>
      <c r="E32" s="32" t="s">
        <v>29</v>
      </c>
      <c r="F32" s="32" t="s">
        <v>30</v>
      </c>
      <c r="G32" s="175" t="s">
        <v>168</v>
      </c>
      <c r="H32" s="62" t="s">
        <v>60</v>
      </c>
      <c r="I32" s="62">
        <v>1</v>
      </c>
      <c r="J32" s="62">
        <v>5</v>
      </c>
      <c r="K32" s="62" t="s">
        <v>72</v>
      </c>
      <c r="L32" s="62" t="s">
        <v>423</v>
      </c>
      <c r="M32" s="62" t="s">
        <v>472</v>
      </c>
      <c r="N32" s="33">
        <v>1</v>
      </c>
      <c r="O32" s="62" t="s">
        <v>687</v>
      </c>
      <c r="P32" s="62">
        <v>6</v>
      </c>
      <c r="Q32" s="197" t="s">
        <v>700</v>
      </c>
      <c r="R32" s="177" t="s">
        <v>154</v>
      </c>
    </row>
    <row r="33" spans="2:18" ht="11.25">
      <c r="B33" s="57">
        <v>18</v>
      </c>
      <c r="C33" s="33">
        <v>150</v>
      </c>
      <c r="D33" s="32" t="s">
        <v>401</v>
      </c>
      <c r="E33" s="32" t="s">
        <v>29</v>
      </c>
      <c r="F33" s="32" t="s">
        <v>31</v>
      </c>
      <c r="G33" s="176"/>
      <c r="H33" s="62" t="s">
        <v>60</v>
      </c>
      <c r="I33" s="62">
        <v>1</v>
      </c>
      <c r="J33" s="62">
        <v>5</v>
      </c>
      <c r="K33" s="62" t="s">
        <v>72</v>
      </c>
      <c r="L33" s="62" t="s">
        <v>424</v>
      </c>
      <c r="M33" s="62" t="s">
        <v>472</v>
      </c>
      <c r="N33" s="35">
        <v>2</v>
      </c>
      <c r="O33" s="62" t="s">
        <v>687</v>
      </c>
      <c r="P33" s="62">
        <v>7</v>
      </c>
      <c r="Q33" s="197" t="s">
        <v>725</v>
      </c>
      <c r="R33" s="177" t="s">
        <v>154</v>
      </c>
    </row>
    <row r="34" spans="2:18" ht="11.25">
      <c r="B34" s="43">
        <v>19</v>
      </c>
      <c r="C34" s="33">
        <v>150</v>
      </c>
      <c r="D34" s="32" t="s">
        <v>401</v>
      </c>
      <c r="E34" s="32" t="s">
        <v>32</v>
      </c>
      <c r="F34" s="32" t="s">
        <v>30</v>
      </c>
      <c r="G34" s="175" t="s">
        <v>169</v>
      </c>
      <c r="H34" s="62" t="s">
        <v>60</v>
      </c>
      <c r="I34" s="62">
        <v>1</v>
      </c>
      <c r="J34" s="62">
        <v>5</v>
      </c>
      <c r="K34" s="62" t="s">
        <v>72</v>
      </c>
      <c r="L34" s="62" t="s">
        <v>425</v>
      </c>
      <c r="M34" s="62" t="s">
        <v>472</v>
      </c>
      <c r="N34" s="33">
        <v>3</v>
      </c>
      <c r="O34" s="62" t="s">
        <v>687</v>
      </c>
      <c r="P34" s="62">
        <v>8</v>
      </c>
      <c r="Q34" s="197" t="s">
        <v>701</v>
      </c>
      <c r="R34" s="177" t="s">
        <v>154</v>
      </c>
    </row>
    <row r="35" spans="2:20" ht="12" customHeight="1">
      <c r="B35" s="57">
        <v>20</v>
      </c>
      <c r="C35" s="33">
        <v>150</v>
      </c>
      <c r="D35" s="32" t="s">
        <v>401</v>
      </c>
      <c r="E35" s="32" t="s">
        <v>32</v>
      </c>
      <c r="F35" s="32" t="s">
        <v>31</v>
      </c>
      <c r="G35" s="176"/>
      <c r="H35" s="62" t="s">
        <v>60</v>
      </c>
      <c r="I35" s="62">
        <v>1</v>
      </c>
      <c r="J35" s="62">
        <v>5</v>
      </c>
      <c r="K35" s="62" t="s">
        <v>72</v>
      </c>
      <c r="L35" s="62" t="s">
        <v>426</v>
      </c>
      <c r="M35" s="62" t="s">
        <v>472</v>
      </c>
      <c r="N35" s="33">
        <v>4</v>
      </c>
      <c r="O35" s="62" t="s">
        <v>687</v>
      </c>
      <c r="P35" s="62">
        <v>9</v>
      </c>
      <c r="Q35" s="197" t="s">
        <v>726</v>
      </c>
      <c r="R35" s="177" t="s">
        <v>154</v>
      </c>
      <c r="T35" s="141"/>
    </row>
    <row r="36" spans="2:18" ht="11.25">
      <c r="B36" s="43">
        <v>21</v>
      </c>
      <c r="C36" s="33">
        <v>150</v>
      </c>
      <c r="D36" s="32" t="s">
        <v>401</v>
      </c>
      <c r="E36" s="32" t="s">
        <v>33</v>
      </c>
      <c r="F36" s="32" t="s">
        <v>30</v>
      </c>
      <c r="G36" s="175" t="s">
        <v>170</v>
      </c>
      <c r="H36" s="62" t="s">
        <v>60</v>
      </c>
      <c r="I36" s="62">
        <v>1</v>
      </c>
      <c r="J36" s="62">
        <v>5</v>
      </c>
      <c r="K36" s="62" t="s">
        <v>72</v>
      </c>
      <c r="L36" s="62" t="s">
        <v>427</v>
      </c>
      <c r="M36" s="62" t="s">
        <v>472</v>
      </c>
      <c r="N36" s="33">
        <v>5</v>
      </c>
      <c r="O36" s="62" t="s">
        <v>687</v>
      </c>
      <c r="P36" s="62">
        <v>10</v>
      </c>
      <c r="Q36" s="197" t="s">
        <v>702</v>
      </c>
      <c r="R36" s="177" t="s">
        <v>154</v>
      </c>
    </row>
    <row r="37" spans="2:18" ht="11.25">
      <c r="B37" s="57">
        <v>22</v>
      </c>
      <c r="C37" s="33">
        <v>150</v>
      </c>
      <c r="D37" s="32" t="s">
        <v>401</v>
      </c>
      <c r="E37" s="32" t="s">
        <v>33</v>
      </c>
      <c r="F37" s="32" t="s">
        <v>31</v>
      </c>
      <c r="G37" s="176"/>
      <c r="H37" s="62" t="s">
        <v>60</v>
      </c>
      <c r="I37" s="62">
        <v>1</v>
      </c>
      <c r="J37" s="62">
        <v>5</v>
      </c>
      <c r="K37" s="62" t="s">
        <v>72</v>
      </c>
      <c r="L37" s="62" t="s">
        <v>428</v>
      </c>
      <c r="M37" s="62" t="s">
        <v>472</v>
      </c>
      <c r="N37" s="33">
        <v>6</v>
      </c>
      <c r="O37" s="62" t="s">
        <v>687</v>
      </c>
      <c r="P37" s="62">
        <v>11</v>
      </c>
      <c r="Q37" s="197" t="s">
        <v>727</v>
      </c>
      <c r="R37" s="177" t="s">
        <v>154</v>
      </c>
    </row>
    <row r="38" spans="2:18" ht="11.25">
      <c r="B38" s="43">
        <v>23</v>
      </c>
      <c r="C38" s="33">
        <v>150</v>
      </c>
      <c r="D38" s="32" t="s">
        <v>402</v>
      </c>
      <c r="E38" s="32" t="s">
        <v>29</v>
      </c>
      <c r="F38" s="32" t="s">
        <v>30</v>
      </c>
      <c r="G38" s="175" t="s">
        <v>171</v>
      </c>
      <c r="H38" s="62" t="s">
        <v>60</v>
      </c>
      <c r="I38" s="62">
        <v>1</v>
      </c>
      <c r="J38" s="62">
        <v>5</v>
      </c>
      <c r="K38" s="62" t="s">
        <v>72</v>
      </c>
      <c r="L38" s="62" t="s">
        <v>429</v>
      </c>
      <c r="M38" s="62" t="s">
        <v>472</v>
      </c>
      <c r="N38" s="33">
        <v>7</v>
      </c>
      <c r="O38" s="62" t="s">
        <v>688</v>
      </c>
      <c r="P38" s="62">
        <v>6</v>
      </c>
      <c r="Q38" s="197" t="s">
        <v>703</v>
      </c>
      <c r="R38" s="177" t="s">
        <v>155</v>
      </c>
    </row>
    <row r="39" spans="2:18" ht="11.25">
      <c r="B39" s="57">
        <v>24</v>
      </c>
      <c r="C39" s="33">
        <v>150</v>
      </c>
      <c r="D39" s="32" t="s">
        <v>402</v>
      </c>
      <c r="E39" s="32" t="s">
        <v>29</v>
      </c>
      <c r="F39" s="32" t="s">
        <v>31</v>
      </c>
      <c r="G39" s="176"/>
      <c r="H39" s="62" t="s">
        <v>60</v>
      </c>
      <c r="I39" s="62">
        <v>1</v>
      </c>
      <c r="J39" s="62">
        <v>5</v>
      </c>
      <c r="K39" s="62" t="s">
        <v>72</v>
      </c>
      <c r="L39" s="62" t="s">
        <v>430</v>
      </c>
      <c r="M39" s="62" t="s">
        <v>472</v>
      </c>
      <c r="N39" s="33">
        <v>8</v>
      </c>
      <c r="O39" s="62" t="s">
        <v>688</v>
      </c>
      <c r="P39" s="62">
        <v>7</v>
      </c>
      <c r="Q39" s="197" t="s">
        <v>728</v>
      </c>
      <c r="R39" s="177" t="s">
        <v>155</v>
      </c>
    </row>
    <row r="40" spans="2:18" ht="11.25">
      <c r="B40" s="43">
        <v>25</v>
      </c>
      <c r="C40" s="33">
        <v>150</v>
      </c>
      <c r="D40" s="32" t="s">
        <v>402</v>
      </c>
      <c r="E40" s="32" t="s">
        <v>32</v>
      </c>
      <c r="F40" s="32" t="s">
        <v>30</v>
      </c>
      <c r="G40" s="175" t="s">
        <v>172</v>
      </c>
      <c r="H40" s="62" t="s">
        <v>60</v>
      </c>
      <c r="I40" s="62">
        <v>1</v>
      </c>
      <c r="J40" s="62">
        <v>5</v>
      </c>
      <c r="K40" s="62" t="s">
        <v>72</v>
      </c>
      <c r="L40" s="62" t="s">
        <v>431</v>
      </c>
      <c r="M40" s="62" t="s">
        <v>472</v>
      </c>
      <c r="N40" s="33">
        <v>9</v>
      </c>
      <c r="O40" s="62" t="s">
        <v>688</v>
      </c>
      <c r="P40" s="62">
        <v>8</v>
      </c>
      <c r="Q40" s="197" t="s">
        <v>704</v>
      </c>
      <c r="R40" s="177" t="s">
        <v>155</v>
      </c>
    </row>
    <row r="41" spans="2:18" ht="11.25">
      <c r="B41" s="57">
        <v>26</v>
      </c>
      <c r="C41" s="33">
        <v>150</v>
      </c>
      <c r="D41" s="32" t="s">
        <v>402</v>
      </c>
      <c r="E41" s="32" t="s">
        <v>32</v>
      </c>
      <c r="F41" s="32" t="s">
        <v>31</v>
      </c>
      <c r="G41" s="176"/>
      <c r="H41" s="62" t="s">
        <v>60</v>
      </c>
      <c r="I41" s="62">
        <v>1</v>
      </c>
      <c r="J41" s="62">
        <v>5</v>
      </c>
      <c r="K41" s="62" t="s">
        <v>72</v>
      </c>
      <c r="L41" s="62" t="s">
        <v>432</v>
      </c>
      <c r="M41" s="62" t="s">
        <v>472</v>
      </c>
      <c r="N41" s="33">
        <v>10</v>
      </c>
      <c r="O41" s="62" t="s">
        <v>688</v>
      </c>
      <c r="P41" s="62">
        <v>9</v>
      </c>
      <c r="Q41" s="197" t="s">
        <v>729</v>
      </c>
      <c r="R41" s="177" t="s">
        <v>155</v>
      </c>
    </row>
    <row r="42" spans="2:18" ht="11.25">
      <c r="B42" s="43">
        <v>27</v>
      </c>
      <c r="C42" s="33">
        <v>150</v>
      </c>
      <c r="D42" s="32" t="s">
        <v>402</v>
      </c>
      <c r="E42" s="32" t="s">
        <v>33</v>
      </c>
      <c r="F42" s="32" t="s">
        <v>30</v>
      </c>
      <c r="G42" s="175" t="s">
        <v>173</v>
      </c>
      <c r="H42" s="62" t="s">
        <v>60</v>
      </c>
      <c r="I42" s="62">
        <v>1</v>
      </c>
      <c r="J42" s="62">
        <v>5</v>
      </c>
      <c r="K42" s="62" t="s">
        <v>72</v>
      </c>
      <c r="L42" s="62" t="s">
        <v>433</v>
      </c>
      <c r="M42" s="62" t="s">
        <v>472</v>
      </c>
      <c r="N42" s="33">
        <v>11</v>
      </c>
      <c r="O42" s="62" t="s">
        <v>688</v>
      </c>
      <c r="P42" s="62">
        <v>10</v>
      </c>
      <c r="Q42" s="197" t="s">
        <v>705</v>
      </c>
      <c r="R42" s="177" t="s">
        <v>155</v>
      </c>
    </row>
    <row r="43" spans="2:18" ht="11.25">
      <c r="B43" s="57">
        <v>28</v>
      </c>
      <c r="C43" s="33">
        <v>150</v>
      </c>
      <c r="D43" s="32" t="s">
        <v>402</v>
      </c>
      <c r="E43" s="32" t="s">
        <v>33</v>
      </c>
      <c r="F43" s="32" t="s">
        <v>31</v>
      </c>
      <c r="G43" s="176"/>
      <c r="H43" s="59" t="s">
        <v>60</v>
      </c>
      <c r="I43" s="62">
        <v>1</v>
      </c>
      <c r="J43" s="62">
        <v>5</v>
      </c>
      <c r="K43" s="62" t="s">
        <v>72</v>
      </c>
      <c r="L43" s="62" t="s">
        <v>434</v>
      </c>
      <c r="M43" s="62" t="s">
        <v>472</v>
      </c>
      <c r="N43" s="33">
        <v>12</v>
      </c>
      <c r="O43" s="62" t="s">
        <v>688</v>
      </c>
      <c r="P43" s="62">
        <v>11</v>
      </c>
      <c r="Q43" s="197" t="s">
        <v>730</v>
      </c>
      <c r="R43" s="177" t="s">
        <v>155</v>
      </c>
    </row>
    <row r="44" spans="2:18" ht="11.25">
      <c r="B44" s="43">
        <v>29</v>
      </c>
      <c r="C44" s="33">
        <v>150</v>
      </c>
      <c r="D44" s="32" t="s">
        <v>403</v>
      </c>
      <c r="E44" s="32" t="s">
        <v>29</v>
      </c>
      <c r="F44" s="32" t="s">
        <v>30</v>
      </c>
      <c r="G44" s="175" t="s">
        <v>174</v>
      </c>
      <c r="H44" s="59" t="s">
        <v>60</v>
      </c>
      <c r="I44" s="62">
        <v>1</v>
      </c>
      <c r="J44" s="62">
        <v>5</v>
      </c>
      <c r="K44" s="62" t="s">
        <v>72</v>
      </c>
      <c r="L44" s="62" t="s">
        <v>435</v>
      </c>
      <c r="M44" s="62" t="s">
        <v>472</v>
      </c>
      <c r="N44" s="33">
        <v>13</v>
      </c>
      <c r="O44" s="62" t="s">
        <v>689</v>
      </c>
      <c r="P44" s="62">
        <v>6</v>
      </c>
      <c r="Q44" s="197" t="s">
        <v>706</v>
      </c>
      <c r="R44" s="177" t="s">
        <v>150</v>
      </c>
    </row>
    <row r="45" spans="2:18" ht="11.25">
      <c r="B45" s="57">
        <v>30</v>
      </c>
      <c r="C45" s="33">
        <v>150</v>
      </c>
      <c r="D45" s="32" t="s">
        <v>403</v>
      </c>
      <c r="E45" s="32" t="s">
        <v>29</v>
      </c>
      <c r="F45" s="32" t="s">
        <v>31</v>
      </c>
      <c r="G45" s="176"/>
      <c r="H45" s="59" t="s">
        <v>60</v>
      </c>
      <c r="I45" s="62">
        <v>1</v>
      </c>
      <c r="J45" s="62">
        <v>5</v>
      </c>
      <c r="K45" s="62" t="s">
        <v>72</v>
      </c>
      <c r="L45" s="62" t="s">
        <v>436</v>
      </c>
      <c r="M45" s="62" t="s">
        <v>472</v>
      </c>
      <c r="N45" s="33">
        <v>14</v>
      </c>
      <c r="O45" s="62" t="s">
        <v>689</v>
      </c>
      <c r="P45" s="62">
        <v>7</v>
      </c>
      <c r="Q45" s="197" t="s">
        <v>731</v>
      </c>
      <c r="R45" s="177" t="s">
        <v>150</v>
      </c>
    </row>
    <row r="46" spans="2:18" ht="11.25">
      <c r="B46" s="43">
        <v>31</v>
      </c>
      <c r="C46" s="33">
        <v>150</v>
      </c>
      <c r="D46" s="32" t="s">
        <v>403</v>
      </c>
      <c r="E46" s="32" t="s">
        <v>32</v>
      </c>
      <c r="F46" s="32" t="s">
        <v>30</v>
      </c>
      <c r="G46" s="175" t="s">
        <v>175</v>
      </c>
      <c r="H46" s="59" t="s">
        <v>60</v>
      </c>
      <c r="I46" s="62">
        <v>1</v>
      </c>
      <c r="J46" s="62">
        <v>5</v>
      </c>
      <c r="K46" s="62" t="s">
        <v>72</v>
      </c>
      <c r="L46" s="62" t="s">
        <v>437</v>
      </c>
      <c r="M46" s="62" t="s">
        <v>472</v>
      </c>
      <c r="N46" s="33">
        <v>15</v>
      </c>
      <c r="O46" s="62" t="s">
        <v>689</v>
      </c>
      <c r="P46" s="62">
        <v>8</v>
      </c>
      <c r="Q46" s="197" t="s">
        <v>707</v>
      </c>
      <c r="R46" s="177" t="s">
        <v>150</v>
      </c>
    </row>
    <row r="47" spans="2:20" ht="11.25">
      <c r="B47" s="57">
        <v>32</v>
      </c>
      <c r="C47" s="33">
        <v>150</v>
      </c>
      <c r="D47" s="32" t="s">
        <v>403</v>
      </c>
      <c r="E47" s="32" t="s">
        <v>32</v>
      </c>
      <c r="F47" s="32" t="s">
        <v>31</v>
      </c>
      <c r="G47" s="176"/>
      <c r="H47" s="59" t="s">
        <v>60</v>
      </c>
      <c r="I47" s="62">
        <v>1</v>
      </c>
      <c r="J47" s="62">
        <v>5</v>
      </c>
      <c r="K47" s="62" t="s">
        <v>72</v>
      </c>
      <c r="L47" s="62" t="s">
        <v>438</v>
      </c>
      <c r="M47" s="62" t="s">
        <v>472</v>
      </c>
      <c r="N47" s="33">
        <v>16</v>
      </c>
      <c r="O47" s="62" t="s">
        <v>689</v>
      </c>
      <c r="P47" s="62">
        <v>9</v>
      </c>
      <c r="Q47" s="197" t="s">
        <v>732</v>
      </c>
      <c r="R47" s="177" t="s">
        <v>150</v>
      </c>
      <c r="T47" s="141"/>
    </row>
    <row r="48" spans="2:20" ht="11.25">
      <c r="B48" s="57"/>
      <c r="C48" s="33"/>
      <c r="D48" s="32"/>
      <c r="E48" s="32"/>
      <c r="F48" s="32"/>
      <c r="G48" s="182"/>
      <c r="H48" s="59"/>
      <c r="I48" s="62"/>
      <c r="J48" s="62"/>
      <c r="K48" s="62"/>
      <c r="L48" s="64"/>
      <c r="M48" s="64"/>
      <c r="N48" s="33"/>
      <c r="O48" s="62"/>
      <c r="P48" s="62"/>
      <c r="Q48" s="192"/>
      <c r="R48" s="177"/>
      <c r="T48" s="141"/>
    </row>
    <row r="49" spans="2:18" ht="11.25">
      <c r="B49" s="43">
        <v>33</v>
      </c>
      <c r="C49" s="33">
        <v>150</v>
      </c>
      <c r="D49" s="32" t="s">
        <v>403</v>
      </c>
      <c r="E49" s="32" t="s">
        <v>33</v>
      </c>
      <c r="F49" s="32" t="s">
        <v>30</v>
      </c>
      <c r="G49" s="175" t="s">
        <v>176</v>
      </c>
      <c r="H49" s="62" t="s">
        <v>60</v>
      </c>
      <c r="I49" s="62">
        <v>2</v>
      </c>
      <c r="J49" s="62">
        <v>7</v>
      </c>
      <c r="K49" s="62" t="s">
        <v>71</v>
      </c>
      <c r="L49" s="62" t="s">
        <v>439</v>
      </c>
      <c r="M49" s="62" t="s">
        <v>473</v>
      </c>
      <c r="N49" s="33">
        <v>1</v>
      </c>
      <c r="O49" s="62" t="s">
        <v>689</v>
      </c>
      <c r="P49" s="62">
        <v>10</v>
      </c>
      <c r="Q49" s="197" t="s">
        <v>708</v>
      </c>
      <c r="R49" s="177" t="s">
        <v>150</v>
      </c>
    </row>
    <row r="50" spans="2:18" ht="11.25">
      <c r="B50" s="57">
        <v>34</v>
      </c>
      <c r="C50" s="33">
        <v>150</v>
      </c>
      <c r="D50" s="32" t="s">
        <v>403</v>
      </c>
      <c r="E50" s="32" t="s">
        <v>33</v>
      </c>
      <c r="F50" s="32" t="s">
        <v>31</v>
      </c>
      <c r="G50" s="176"/>
      <c r="H50" s="62" t="s">
        <v>60</v>
      </c>
      <c r="I50" s="62">
        <v>2</v>
      </c>
      <c r="J50" s="62">
        <v>7</v>
      </c>
      <c r="K50" s="62" t="s">
        <v>71</v>
      </c>
      <c r="L50" s="62" t="s">
        <v>440</v>
      </c>
      <c r="M50" s="62" t="s">
        <v>473</v>
      </c>
      <c r="N50" s="35">
        <v>2</v>
      </c>
      <c r="O50" s="62" t="s">
        <v>689</v>
      </c>
      <c r="P50" s="62">
        <v>11</v>
      </c>
      <c r="Q50" s="197" t="s">
        <v>733</v>
      </c>
      <c r="R50" s="177" t="s">
        <v>150</v>
      </c>
    </row>
    <row r="51" spans="2:18" ht="11.25">
      <c r="B51" s="43">
        <v>35</v>
      </c>
      <c r="C51" s="33">
        <v>150</v>
      </c>
      <c r="D51" s="32" t="s">
        <v>404</v>
      </c>
      <c r="E51" s="32" t="s">
        <v>29</v>
      </c>
      <c r="F51" s="32" t="s">
        <v>30</v>
      </c>
      <c r="G51" s="175" t="s">
        <v>177</v>
      </c>
      <c r="H51" s="62" t="s">
        <v>60</v>
      </c>
      <c r="I51" s="62">
        <v>2</v>
      </c>
      <c r="J51" s="62">
        <v>7</v>
      </c>
      <c r="K51" s="62" t="s">
        <v>71</v>
      </c>
      <c r="L51" s="62" t="s">
        <v>441</v>
      </c>
      <c r="M51" s="62" t="s">
        <v>473</v>
      </c>
      <c r="N51" s="33">
        <v>3</v>
      </c>
      <c r="O51" s="62" t="s">
        <v>690</v>
      </c>
      <c r="P51" s="62">
        <v>6</v>
      </c>
      <c r="Q51" s="197" t="s">
        <v>709</v>
      </c>
      <c r="R51" s="177" t="s">
        <v>144</v>
      </c>
    </row>
    <row r="52" spans="2:18" ht="11.25">
      <c r="B52" s="57">
        <v>36</v>
      </c>
      <c r="C52" s="33">
        <v>150</v>
      </c>
      <c r="D52" s="32" t="s">
        <v>404</v>
      </c>
      <c r="E52" s="32" t="s">
        <v>29</v>
      </c>
      <c r="F52" s="32" t="s">
        <v>31</v>
      </c>
      <c r="G52" s="176"/>
      <c r="H52" s="62" t="s">
        <v>60</v>
      </c>
      <c r="I52" s="62">
        <v>2</v>
      </c>
      <c r="J52" s="62">
        <v>7</v>
      </c>
      <c r="K52" s="62" t="s">
        <v>71</v>
      </c>
      <c r="L52" s="62" t="s">
        <v>442</v>
      </c>
      <c r="M52" s="62" t="s">
        <v>473</v>
      </c>
      <c r="N52" s="33">
        <v>4</v>
      </c>
      <c r="O52" s="62" t="s">
        <v>690</v>
      </c>
      <c r="P52" s="62">
        <v>7</v>
      </c>
      <c r="Q52" s="197" t="s">
        <v>734</v>
      </c>
      <c r="R52" s="177" t="s">
        <v>144</v>
      </c>
    </row>
    <row r="53" spans="2:18" ht="11.25">
      <c r="B53" s="43">
        <v>37</v>
      </c>
      <c r="C53" s="33">
        <v>150</v>
      </c>
      <c r="D53" s="32" t="s">
        <v>404</v>
      </c>
      <c r="E53" s="32" t="s">
        <v>32</v>
      </c>
      <c r="F53" s="32" t="s">
        <v>30</v>
      </c>
      <c r="G53" s="175" t="s">
        <v>178</v>
      </c>
      <c r="H53" s="62" t="s">
        <v>60</v>
      </c>
      <c r="I53" s="62">
        <v>2</v>
      </c>
      <c r="J53" s="62">
        <v>7</v>
      </c>
      <c r="K53" s="62" t="s">
        <v>71</v>
      </c>
      <c r="L53" s="62" t="s">
        <v>443</v>
      </c>
      <c r="M53" s="62" t="s">
        <v>473</v>
      </c>
      <c r="N53" s="33">
        <v>5</v>
      </c>
      <c r="O53" s="62" t="s">
        <v>690</v>
      </c>
      <c r="P53" s="62">
        <v>8</v>
      </c>
      <c r="Q53" s="197" t="s">
        <v>710</v>
      </c>
      <c r="R53" s="177" t="s">
        <v>144</v>
      </c>
    </row>
    <row r="54" spans="2:18" ht="11.25">
      <c r="B54" s="57">
        <v>38</v>
      </c>
      <c r="C54" s="33">
        <v>150</v>
      </c>
      <c r="D54" s="32" t="s">
        <v>404</v>
      </c>
      <c r="E54" s="32" t="s">
        <v>32</v>
      </c>
      <c r="F54" s="32" t="s">
        <v>31</v>
      </c>
      <c r="G54" s="176"/>
      <c r="H54" s="62" t="s">
        <v>60</v>
      </c>
      <c r="I54" s="62">
        <v>2</v>
      </c>
      <c r="J54" s="62">
        <v>7</v>
      </c>
      <c r="K54" s="62" t="s">
        <v>71</v>
      </c>
      <c r="L54" s="62" t="s">
        <v>444</v>
      </c>
      <c r="M54" s="62" t="s">
        <v>473</v>
      </c>
      <c r="N54" s="33">
        <v>6</v>
      </c>
      <c r="O54" s="62" t="s">
        <v>690</v>
      </c>
      <c r="P54" s="62">
        <v>9</v>
      </c>
      <c r="Q54" s="197" t="s">
        <v>735</v>
      </c>
      <c r="R54" s="177" t="s">
        <v>144</v>
      </c>
    </row>
    <row r="55" spans="2:18" ht="11.25">
      <c r="B55" s="43">
        <v>39</v>
      </c>
      <c r="C55" s="33">
        <v>150</v>
      </c>
      <c r="D55" s="32" t="s">
        <v>404</v>
      </c>
      <c r="E55" s="32" t="s">
        <v>33</v>
      </c>
      <c r="F55" s="32" t="s">
        <v>30</v>
      </c>
      <c r="G55" s="175" t="s">
        <v>179</v>
      </c>
      <c r="H55" s="62" t="s">
        <v>60</v>
      </c>
      <c r="I55" s="62">
        <v>2</v>
      </c>
      <c r="J55" s="62">
        <v>7</v>
      </c>
      <c r="K55" s="62" t="s">
        <v>71</v>
      </c>
      <c r="L55" s="62" t="s">
        <v>445</v>
      </c>
      <c r="M55" s="62" t="s">
        <v>473</v>
      </c>
      <c r="N55" s="33">
        <v>7</v>
      </c>
      <c r="O55" s="62" t="s">
        <v>690</v>
      </c>
      <c r="P55" s="62">
        <v>10</v>
      </c>
      <c r="Q55" s="197" t="s">
        <v>711</v>
      </c>
      <c r="R55" s="177" t="s">
        <v>144</v>
      </c>
    </row>
    <row r="56" spans="2:18" ht="11.25">
      <c r="B56" s="57">
        <v>40</v>
      </c>
      <c r="C56" s="33">
        <v>150</v>
      </c>
      <c r="D56" s="32" t="s">
        <v>404</v>
      </c>
      <c r="E56" s="32" t="s">
        <v>33</v>
      </c>
      <c r="F56" s="32" t="s">
        <v>31</v>
      </c>
      <c r="G56" s="176"/>
      <c r="H56" s="59" t="s">
        <v>60</v>
      </c>
      <c r="I56" s="62">
        <v>2</v>
      </c>
      <c r="J56" s="62">
        <v>7</v>
      </c>
      <c r="K56" s="62" t="s">
        <v>71</v>
      </c>
      <c r="L56" s="62" t="s">
        <v>446</v>
      </c>
      <c r="M56" s="62" t="s">
        <v>473</v>
      </c>
      <c r="N56" s="33">
        <v>8</v>
      </c>
      <c r="O56" s="62" t="s">
        <v>690</v>
      </c>
      <c r="P56" s="62">
        <v>11</v>
      </c>
      <c r="Q56" s="197" t="s">
        <v>736</v>
      </c>
      <c r="R56" s="177" t="s">
        <v>144</v>
      </c>
    </row>
    <row r="57" spans="2:18" ht="11.25">
      <c r="B57" s="43">
        <v>41</v>
      </c>
      <c r="C57" s="33">
        <v>150</v>
      </c>
      <c r="D57" s="66" t="s">
        <v>674</v>
      </c>
      <c r="E57" s="66" t="s">
        <v>29</v>
      </c>
      <c r="F57" s="66" t="s">
        <v>30</v>
      </c>
      <c r="G57" s="175" t="s">
        <v>180</v>
      </c>
      <c r="H57" s="59" t="s">
        <v>60</v>
      </c>
      <c r="I57" s="62">
        <v>2</v>
      </c>
      <c r="J57" s="62">
        <v>7</v>
      </c>
      <c r="K57" s="62" t="s">
        <v>71</v>
      </c>
      <c r="L57" s="62" t="s">
        <v>447</v>
      </c>
      <c r="M57" s="62" t="s">
        <v>473</v>
      </c>
      <c r="N57" s="33">
        <v>9</v>
      </c>
      <c r="O57" s="62" t="s">
        <v>691</v>
      </c>
      <c r="P57" s="62">
        <v>6</v>
      </c>
      <c r="Q57" s="197" t="s">
        <v>712</v>
      </c>
      <c r="R57" s="177" t="s">
        <v>674</v>
      </c>
    </row>
    <row r="58" spans="2:18" ht="11.25">
      <c r="B58" s="57">
        <v>42</v>
      </c>
      <c r="C58" s="33">
        <v>150</v>
      </c>
      <c r="D58" s="32" t="s">
        <v>674</v>
      </c>
      <c r="E58" s="32" t="s">
        <v>29</v>
      </c>
      <c r="F58" s="32" t="s">
        <v>31</v>
      </c>
      <c r="G58" s="176"/>
      <c r="H58" s="59" t="s">
        <v>60</v>
      </c>
      <c r="I58" s="62">
        <v>2</v>
      </c>
      <c r="J58" s="62">
        <v>7</v>
      </c>
      <c r="K58" s="62" t="s">
        <v>71</v>
      </c>
      <c r="L58" s="62" t="s">
        <v>448</v>
      </c>
      <c r="M58" s="62" t="s">
        <v>473</v>
      </c>
      <c r="N58" s="33">
        <v>10</v>
      </c>
      <c r="O58" s="62" t="s">
        <v>691</v>
      </c>
      <c r="P58" s="62">
        <v>7</v>
      </c>
      <c r="Q58" s="197" t="s">
        <v>737</v>
      </c>
      <c r="R58" s="177" t="s">
        <v>674</v>
      </c>
    </row>
    <row r="59" spans="2:18" ht="11.25">
      <c r="B59" s="43">
        <v>43</v>
      </c>
      <c r="C59" s="33">
        <v>150</v>
      </c>
      <c r="D59" s="32" t="s">
        <v>674</v>
      </c>
      <c r="E59" s="32" t="s">
        <v>32</v>
      </c>
      <c r="F59" s="32" t="s">
        <v>30</v>
      </c>
      <c r="G59" s="175" t="s">
        <v>181</v>
      </c>
      <c r="H59" s="59" t="s">
        <v>60</v>
      </c>
      <c r="I59" s="62">
        <v>2</v>
      </c>
      <c r="J59" s="62">
        <v>7</v>
      </c>
      <c r="K59" s="62" t="s">
        <v>71</v>
      </c>
      <c r="L59" s="62" t="s">
        <v>449</v>
      </c>
      <c r="M59" s="62" t="s">
        <v>473</v>
      </c>
      <c r="N59" s="62">
        <v>11</v>
      </c>
      <c r="O59" s="62" t="s">
        <v>691</v>
      </c>
      <c r="P59" s="62">
        <v>8</v>
      </c>
      <c r="Q59" s="197" t="s">
        <v>713</v>
      </c>
      <c r="R59" s="177" t="s">
        <v>674</v>
      </c>
    </row>
    <row r="60" spans="2:20" ht="11.25">
      <c r="B60" s="57">
        <v>44</v>
      </c>
      <c r="C60" s="33">
        <v>150</v>
      </c>
      <c r="D60" s="32" t="s">
        <v>674</v>
      </c>
      <c r="E60" s="32" t="s">
        <v>32</v>
      </c>
      <c r="F60" s="32" t="s">
        <v>31</v>
      </c>
      <c r="G60" s="176"/>
      <c r="H60" s="59" t="s">
        <v>60</v>
      </c>
      <c r="I60" s="62">
        <v>2</v>
      </c>
      <c r="J60" s="62">
        <v>7</v>
      </c>
      <c r="K60" s="62" t="s">
        <v>71</v>
      </c>
      <c r="L60" s="62" t="s">
        <v>450</v>
      </c>
      <c r="M60" s="62" t="s">
        <v>473</v>
      </c>
      <c r="N60" s="64">
        <v>12</v>
      </c>
      <c r="O60" s="62" t="s">
        <v>691</v>
      </c>
      <c r="P60" s="62">
        <v>9</v>
      </c>
      <c r="Q60" s="197" t="s">
        <v>738</v>
      </c>
      <c r="R60" s="177" t="s">
        <v>674</v>
      </c>
      <c r="T60" s="141"/>
    </row>
    <row r="61" spans="2:18" ht="11.25">
      <c r="B61" s="43">
        <v>45</v>
      </c>
      <c r="C61" s="65">
        <v>150</v>
      </c>
      <c r="D61" s="32" t="s">
        <v>674</v>
      </c>
      <c r="E61" s="32" t="s">
        <v>33</v>
      </c>
      <c r="F61" s="32" t="s">
        <v>30</v>
      </c>
      <c r="G61" s="175" t="s">
        <v>182</v>
      </c>
      <c r="H61" s="59" t="s">
        <v>60</v>
      </c>
      <c r="I61" s="62">
        <v>2</v>
      </c>
      <c r="J61" s="62">
        <v>7</v>
      </c>
      <c r="K61" s="62" t="s">
        <v>71</v>
      </c>
      <c r="L61" s="62" t="s">
        <v>451</v>
      </c>
      <c r="M61" s="62" t="s">
        <v>473</v>
      </c>
      <c r="N61" s="62">
        <v>13</v>
      </c>
      <c r="O61" s="62" t="s">
        <v>691</v>
      </c>
      <c r="P61" s="62">
        <v>10</v>
      </c>
      <c r="Q61" s="197" t="s">
        <v>714</v>
      </c>
      <c r="R61" s="179" t="s">
        <v>674</v>
      </c>
    </row>
    <row r="62" spans="2:18" ht="11.25">
      <c r="B62" s="57">
        <v>46</v>
      </c>
      <c r="C62" s="33">
        <v>150</v>
      </c>
      <c r="D62" s="32" t="s">
        <v>674</v>
      </c>
      <c r="E62" s="32" t="s">
        <v>33</v>
      </c>
      <c r="F62" s="32" t="s">
        <v>31</v>
      </c>
      <c r="G62" s="176"/>
      <c r="H62" s="59" t="s">
        <v>60</v>
      </c>
      <c r="I62" s="62">
        <v>2</v>
      </c>
      <c r="J62" s="62">
        <v>7</v>
      </c>
      <c r="K62" s="62" t="s">
        <v>71</v>
      </c>
      <c r="L62" s="62" t="s">
        <v>452</v>
      </c>
      <c r="M62" s="62" t="s">
        <v>473</v>
      </c>
      <c r="N62" s="64">
        <v>14</v>
      </c>
      <c r="O62" s="62" t="s">
        <v>691</v>
      </c>
      <c r="P62" s="62">
        <v>11</v>
      </c>
      <c r="Q62" s="197" t="s">
        <v>739</v>
      </c>
      <c r="R62" s="177" t="s">
        <v>674</v>
      </c>
    </row>
    <row r="63" spans="2:18" ht="11.25">
      <c r="B63" s="43">
        <v>47</v>
      </c>
      <c r="C63" s="33">
        <v>150</v>
      </c>
      <c r="D63" s="66" t="s">
        <v>674</v>
      </c>
      <c r="E63" s="151" t="s">
        <v>52</v>
      </c>
      <c r="F63" s="66" t="s">
        <v>53</v>
      </c>
      <c r="G63" s="175" t="s">
        <v>183</v>
      </c>
      <c r="H63" s="59" t="s">
        <v>60</v>
      </c>
      <c r="I63" s="62">
        <v>2</v>
      </c>
      <c r="J63" s="62">
        <v>7</v>
      </c>
      <c r="K63" s="62" t="s">
        <v>71</v>
      </c>
      <c r="L63" s="62" t="s">
        <v>453</v>
      </c>
      <c r="M63" s="62" t="s">
        <v>473</v>
      </c>
      <c r="N63" s="62">
        <v>15</v>
      </c>
      <c r="O63" s="62" t="s">
        <v>691</v>
      </c>
      <c r="P63" s="62">
        <v>12</v>
      </c>
      <c r="Q63" s="197" t="s">
        <v>743</v>
      </c>
      <c r="R63" s="177" t="s">
        <v>674</v>
      </c>
    </row>
    <row r="64" spans="2:18" ht="11.25">
      <c r="B64" s="57">
        <v>48</v>
      </c>
      <c r="C64" s="33">
        <v>150</v>
      </c>
      <c r="D64" s="32" t="s">
        <v>674</v>
      </c>
      <c r="E64" s="61" t="s">
        <v>52</v>
      </c>
      <c r="F64" s="32" t="s">
        <v>54</v>
      </c>
      <c r="G64" s="176"/>
      <c r="H64" s="59" t="s">
        <v>60</v>
      </c>
      <c r="I64" s="62">
        <v>2</v>
      </c>
      <c r="J64" s="62">
        <v>7</v>
      </c>
      <c r="K64" s="62" t="s">
        <v>71</v>
      </c>
      <c r="L64" s="62" t="s">
        <v>454</v>
      </c>
      <c r="M64" s="62" t="s">
        <v>473</v>
      </c>
      <c r="N64" s="64">
        <v>16</v>
      </c>
      <c r="O64" s="62" t="s">
        <v>691</v>
      </c>
      <c r="P64" s="62">
        <v>13</v>
      </c>
      <c r="Q64" s="197" t="s">
        <v>745</v>
      </c>
      <c r="R64" s="177" t="s">
        <v>674</v>
      </c>
    </row>
    <row r="65" spans="2:18" ht="11.25">
      <c r="B65" s="43">
        <v>49</v>
      </c>
      <c r="C65" s="65">
        <v>150</v>
      </c>
      <c r="D65" s="32" t="s">
        <v>675</v>
      </c>
      <c r="E65" s="32" t="s">
        <v>29</v>
      </c>
      <c r="F65" s="32" t="s">
        <v>30</v>
      </c>
      <c r="G65" s="175" t="s">
        <v>184</v>
      </c>
      <c r="H65" s="59" t="s">
        <v>60</v>
      </c>
      <c r="I65" s="62">
        <v>2</v>
      </c>
      <c r="J65" s="62">
        <v>7</v>
      </c>
      <c r="K65" s="62" t="s">
        <v>72</v>
      </c>
      <c r="L65" s="62" t="s">
        <v>455</v>
      </c>
      <c r="M65" s="62" t="s">
        <v>474</v>
      </c>
      <c r="N65" s="33">
        <v>1</v>
      </c>
      <c r="O65" s="62" t="s">
        <v>692</v>
      </c>
      <c r="P65" s="62">
        <v>6</v>
      </c>
      <c r="Q65" s="197" t="s">
        <v>715</v>
      </c>
      <c r="R65" s="177" t="s">
        <v>675</v>
      </c>
    </row>
    <row r="66" spans="2:18" ht="11.25">
      <c r="B66" s="57">
        <v>50</v>
      </c>
      <c r="C66" s="33">
        <v>150</v>
      </c>
      <c r="D66" s="32" t="s">
        <v>675</v>
      </c>
      <c r="E66" s="32" t="s">
        <v>29</v>
      </c>
      <c r="F66" s="32" t="s">
        <v>31</v>
      </c>
      <c r="G66" s="176"/>
      <c r="H66" s="62" t="s">
        <v>60</v>
      </c>
      <c r="I66" s="62">
        <v>2</v>
      </c>
      <c r="J66" s="62">
        <v>7</v>
      </c>
      <c r="K66" s="62" t="s">
        <v>72</v>
      </c>
      <c r="L66" s="62" t="s">
        <v>456</v>
      </c>
      <c r="M66" s="62" t="s">
        <v>474</v>
      </c>
      <c r="N66" s="35">
        <v>2</v>
      </c>
      <c r="O66" s="62" t="s">
        <v>692</v>
      </c>
      <c r="P66" s="62">
        <v>7</v>
      </c>
      <c r="Q66" s="197" t="s">
        <v>740</v>
      </c>
      <c r="R66" s="177" t="s">
        <v>675</v>
      </c>
    </row>
    <row r="67" spans="2:18" ht="11.25">
      <c r="B67" s="43">
        <v>51</v>
      </c>
      <c r="C67" s="33">
        <v>150</v>
      </c>
      <c r="D67" s="32" t="s">
        <v>675</v>
      </c>
      <c r="E67" s="32" t="s">
        <v>32</v>
      </c>
      <c r="F67" s="32" t="s">
        <v>30</v>
      </c>
      <c r="G67" s="175" t="s">
        <v>185</v>
      </c>
      <c r="H67" s="59" t="s">
        <v>60</v>
      </c>
      <c r="I67" s="59">
        <v>2</v>
      </c>
      <c r="J67" s="62">
        <v>7</v>
      </c>
      <c r="K67" s="62" t="s">
        <v>72</v>
      </c>
      <c r="L67" s="62" t="s">
        <v>457</v>
      </c>
      <c r="M67" s="62" t="s">
        <v>474</v>
      </c>
      <c r="N67" s="33">
        <v>3</v>
      </c>
      <c r="O67" s="62" t="s">
        <v>692</v>
      </c>
      <c r="P67" s="62">
        <v>8</v>
      </c>
      <c r="Q67" s="197" t="s">
        <v>716</v>
      </c>
      <c r="R67" s="179" t="s">
        <v>675</v>
      </c>
    </row>
    <row r="68" spans="2:18" ht="11.25">
      <c r="B68" s="57">
        <v>52</v>
      </c>
      <c r="C68" s="33">
        <v>150</v>
      </c>
      <c r="D68" s="32" t="s">
        <v>675</v>
      </c>
      <c r="E68" s="32" t="s">
        <v>32</v>
      </c>
      <c r="F68" s="32" t="s">
        <v>31</v>
      </c>
      <c r="G68" s="176"/>
      <c r="H68" s="59" t="s">
        <v>60</v>
      </c>
      <c r="I68" s="62">
        <v>2</v>
      </c>
      <c r="J68" s="62">
        <v>7</v>
      </c>
      <c r="K68" s="62" t="s">
        <v>72</v>
      </c>
      <c r="L68" s="62" t="s">
        <v>458</v>
      </c>
      <c r="M68" s="62" t="s">
        <v>474</v>
      </c>
      <c r="N68" s="33">
        <v>4</v>
      </c>
      <c r="O68" s="62" t="s">
        <v>692</v>
      </c>
      <c r="P68" s="62">
        <v>9</v>
      </c>
      <c r="Q68" s="197" t="s">
        <v>741</v>
      </c>
      <c r="R68" s="177" t="s">
        <v>675</v>
      </c>
    </row>
    <row r="69" spans="2:18" ht="11.25">
      <c r="B69" s="43">
        <v>53</v>
      </c>
      <c r="C69" s="33">
        <v>150</v>
      </c>
      <c r="D69" s="32" t="s">
        <v>675</v>
      </c>
      <c r="E69" s="32" t="s">
        <v>33</v>
      </c>
      <c r="F69" s="32" t="s">
        <v>30</v>
      </c>
      <c r="G69" s="175" t="s">
        <v>186</v>
      </c>
      <c r="H69" s="59" t="s">
        <v>60</v>
      </c>
      <c r="I69" s="62">
        <v>2</v>
      </c>
      <c r="J69" s="62">
        <v>7</v>
      </c>
      <c r="K69" s="62" t="s">
        <v>72</v>
      </c>
      <c r="L69" s="62" t="s">
        <v>459</v>
      </c>
      <c r="M69" s="62" t="s">
        <v>474</v>
      </c>
      <c r="N69" s="33">
        <v>5</v>
      </c>
      <c r="O69" s="62" t="s">
        <v>692</v>
      </c>
      <c r="P69" s="62">
        <v>10</v>
      </c>
      <c r="Q69" s="197" t="s">
        <v>717</v>
      </c>
      <c r="R69" s="177" t="s">
        <v>675</v>
      </c>
    </row>
    <row r="70" spans="2:18" ht="11.25">
      <c r="B70" s="57">
        <v>54</v>
      </c>
      <c r="C70" s="33">
        <v>150</v>
      </c>
      <c r="D70" s="32" t="s">
        <v>675</v>
      </c>
      <c r="E70" s="32" t="s">
        <v>33</v>
      </c>
      <c r="F70" s="32" t="s">
        <v>31</v>
      </c>
      <c r="G70" s="176"/>
      <c r="H70" s="59" t="s">
        <v>60</v>
      </c>
      <c r="I70" s="62">
        <v>2</v>
      </c>
      <c r="J70" s="62">
        <v>7</v>
      </c>
      <c r="K70" s="62" t="s">
        <v>72</v>
      </c>
      <c r="L70" s="62" t="s">
        <v>460</v>
      </c>
      <c r="M70" s="62" t="s">
        <v>474</v>
      </c>
      <c r="N70" s="33">
        <v>6</v>
      </c>
      <c r="O70" s="62" t="s">
        <v>692</v>
      </c>
      <c r="P70" s="62">
        <v>11</v>
      </c>
      <c r="Q70" s="197" t="s">
        <v>742</v>
      </c>
      <c r="R70" s="177" t="s">
        <v>675</v>
      </c>
    </row>
    <row r="71" spans="2:18" ht="11.25">
      <c r="B71" s="43">
        <v>55</v>
      </c>
      <c r="C71" s="33">
        <v>150</v>
      </c>
      <c r="D71" s="32" t="s">
        <v>675</v>
      </c>
      <c r="E71" s="61" t="s">
        <v>52</v>
      </c>
      <c r="F71" s="32" t="s">
        <v>53</v>
      </c>
      <c r="G71" s="175" t="s">
        <v>187</v>
      </c>
      <c r="H71" s="59" t="s">
        <v>60</v>
      </c>
      <c r="I71" s="62">
        <v>2</v>
      </c>
      <c r="J71" s="62">
        <v>7</v>
      </c>
      <c r="K71" s="62" t="s">
        <v>72</v>
      </c>
      <c r="L71" s="62" t="s">
        <v>461</v>
      </c>
      <c r="M71" s="62" t="s">
        <v>474</v>
      </c>
      <c r="N71" s="33">
        <v>7</v>
      </c>
      <c r="O71" s="62" t="s">
        <v>692</v>
      </c>
      <c r="P71" s="62">
        <v>12</v>
      </c>
      <c r="Q71" s="197" t="s">
        <v>744</v>
      </c>
      <c r="R71" s="177" t="s">
        <v>675</v>
      </c>
    </row>
    <row r="72" spans="2:18" ht="11.25">
      <c r="B72" s="57">
        <v>56</v>
      </c>
      <c r="C72" s="33">
        <v>150</v>
      </c>
      <c r="D72" s="32" t="s">
        <v>675</v>
      </c>
      <c r="E72" s="61" t="s">
        <v>52</v>
      </c>
      <c r="F72" s="32" t="s">
        <v>54</v>
      </c>
      <c r="G72" s="176"/>
      <c r="H72" s="59" t="s">
        <v>60</v>
      </c>
      <c r="I72" s="62">
        <v>2</v>
      </c>
      <c r="J72" s="62">
        <v>7</v>
      </c>
      <c r="K72" s="62" t="s">
        <v>72</v>
      </c>
      <c r="L72" s="62" t="s">
        <v>462</v>
      </c>
      <c r="M72" s="62" t="s">
        <v>474</v>
      </c>
      <c r="N72" s="33">
        <v>8</v>
      </c>
      <c r="O72" s="62" t="s">
        <v>692</v>
      </c>
      <c r="P72" s="62">
        <v>13</v>
      </c>
      <c r="Q72" s="197" t="s">
        <v>746</v>
      </c>
      <c r="R72" s="177" t="s">
        <v>675</v>
      </c>
    </row>
    <row r="73" spans="2:18" ht="11.25">
      <c r="B73" s="43">
        <v>57</v>
      </c>
      <c r="C73" s="208">
        <v>20</v>
      </c>
      <c r="D73" s="219" t="s">
        <v>936</v>
      </c>
      <c r="E73" s="220" t="s">
        <v>29</v>
      </c>
      <c r="F73" s="219" t="s">
        <v>30</v>
      </c>
      <c r="G73" s="221" t="s">
        <v>938</v>
      </c>
      <c r="H73" s="222" t="s">
        <v>60</v>
      </c>
      <c r="I73" s="232">
        <v>2</v>
      </c>
      <c r="J73" s="232">
        <v>7</v>
      </c>
      <c r="K73" s="232" t="s">
        <v>72</v>
      </c>
      <c r="L73" s="232" t="s">
        <v>463</v>
      </c>
      <c r="M73" s="232" t="s">
        <v>474</v>
      </c>
      <c r="N73" s="208">
        <v>9</v>
      </c>
      <c r="O73" s="232"/>
      <c r="P73" s="232"/>
      <c r="Q73" s="233"/>
      <c r="R73" s="234"/>
    </row>
    <row r="74" spans="2:18" ht="11.25">
      <c r="B74" s="57">
        <v>58</v>
      </c>
      <c r="C74" s="208">
        <v>20</v>
      </c>
      <c r="D74" s="219" t="s">
        <v>936</v>
      </c>
      <c r="E74" s="220" t="s">
        <v>29</v>
      </c>
      <c r="F74" s="219" t="s">
        <v>31</v>
      </c>
      <c r="G74" s="223"/>
      <c r="H74" s="222" t="s">
        <v>60</v>
      </c>
      <c r="I74" s="232">
        <v>2</v>
      </c>
      <c r="J74" s="232">
        <v>7</v>
      </c>
      <c r="K74" s="232" t="s">
        <v>72</v>
      </c>
      <c r="L74" s="232" t="s">
        <v>464</v>
      </c>
      <c r="M74" s="232" t="s">
        <v>474</v>
      </c>
      <c r="N74" s="208">
        <v>10</v>
      </c>
      <c r="O74" s="232"/>
      <c r="P74" s="232"/>
      <c r="Q74" s="233"/>
      <c r="R74" s="234"/>
    </row>
    <row r="75" spans="2:18" ht="11.25">
      <c r="B75" s="43">
        <v>59</v>
      </c>
      <c r="C75" s="215">
        <v>20</v>
      </c>
      <c r="D75" s="224" t="s">
        <v>937</v>
      </c>
      <c r="E75" s="225" t="s">
        <v>29</v>
      </c>
      <c r="F75" s="224" t="s">
        <v>30</v>
      </c>
      <c r="G75" s="226" t="s">
        <v>939</v>
      </c>
      <c r="H75" s="227" t="s">
        <v>60</v>
      </c>
      <c r="I75" s="229">
        <v>2</v>
      </c>
      <c r="J75" s="229">
        <v>7</v>
      </c>
      <c r="K75" s="229" t="s">
        <v>72</v>
      </c>
      <c r="L75" s="229" t="s">
        <v>465</v>
      </c>
      <c r="M75" s="229" t="s">
        <v>474</v>
      </c>
      <c r="N75" s="215">
        <v>11</v>
      </c>
      <c r="O75" s="229"/>
      <c r="P75" s="229"/>
      <c r="Q75" s="230"/>
      <c r="R75" s="231"/>
    </row>
    <row r="76" spans="2:18" ht="11.25">
      <c r="B76" s="57">
        <v>60</v>
      </c>
      <c r="C76" s="215">
        <v>20</v>
      </c>
      <c r="D76" s="224" t="s">
        <v>937</v>
      </c>
      <c r="E76" s="225" t="s">
        <v>29</v>
      </c>
      <c r="F76" s="224" t="s">
        <v>31</v>
      </c>
      <c r="G76" s="228"/>
      <c r="H76" s="227" t="s">
        <v>60</v>
      </c>
      <c r="I76" s="229">
        <v>2</v>
      </c>
      <c r="J76" s="229">
        <v>7</v>
      </c>
      <c r="K76" s="229" t="s">
        <v>72</v>
      </c>
      <c r="L76" s="229" t="s">
        <v>466</v>
      </c>
      <c r="M76" s="229" t="s">
        <v>474</v>
      </c>
      <c r="N76" s="215">
        <v>12</v>
      </c>
      <c r="O76" s="229"/>
      <c r="P76" s="229"/>
      <c r="Q76" s="230"/>
      <c r="R76" s="231"/>
    </row>
    <row r="77" spans="2:18" ht="11.25">
      <c r="B77" s="43">
        <v>61</v>
      </c>
      <c r="C77" s="56" t="s">
        <v>66</v>
      </c>
      <c r="D77" s="66"/>
      <c r="E77" s="151"/>
      <c r="F77" s="66"/>
      <c r="G77" s="66"/>
      <c r="H77" s="59" t="s">
        <v>60</v>
      </c>
      <c r="I77" s="62">
        <v>2</v>
      </c>
      <c r="J77" s="62">
        <v>7</v>
      </c>
      <c r="K77" s="62" t="s">
        <v>72</v>
      </c>
      <c r="L77" s="62" t="s">
        <v>467</v>
      </c>
      <c r="M77" s="62" t="s">
        <v>474</v>
      </c>
      <c r="N77" s="33">
        <v>13</v>
      </c>
      <c r="O77" s="62"/>
      <c r="P77" s="62"/>
      <c r="Q77" s="192"/>
      <c r="R77" s="34"/>
    </row>
    <row r="78" spans="2:18" ht="11.25">
      <c r="B78" s="57">
        <v>62</v>
      </c>
      <c r="C78" s="56" t="s">
        <v>66</v>
      </c>
      <c r="D78" s="66"/>
      <c r="E78" s="151"/>
      <c r="F78" s="66"/>
      <c r="G78" s="66"/>
      <c r="H78" s="59" t="s">
        <v>60</v>
      </c>
      <c r="I78" s="62">
        <v>2</v>
      </c>
      <c r="J78" s="62">
        <v>7</v>
      </c>
      <c r="K78" s="62" t="s">
        <v>72</v>
      </c>
      <c r="L78" s="62" t="s">
        <v>468</v>
      </c>
      <c r="M78" s="62" t="s">
        <v>474</v>
      </c>
      <c r="N78" s="33">
        <v>14</v>
      </c>
      <c r="O78" s="62"/>
      <c r="P78" s="62"/>
      <c r="Q78" s="192"/>
      <c r="R78" s="34"/>
    </row>
    <row r="79" spans="2:18" ht="11.25">
      <c r="B79" s="43">
        <v>63</v>
      </c>
      <c r="C79" s="56" t="s">
        <v>66</v>
      </c>
      <c r="D79" s="66"/>
      <c r="E79" s="151"/>
      <c r="F79" s="66"/>
      <c r="G79" s="66"/>
      <c r="H79" s="59" t="s">
        <v>60</v>
      </c>
      <c r="I79" s="62">
        <v>2</v>
      </c>
      <c r="J79" s="62">
        <v>7</v>
      </c>
      <c r="K79" s="62" t="s">
        <v>72</v>
      </c>
      <c r="L79" s="62" t="s">
        <v>469</v>
      </c>
      <c r="M79" s="62" t="s">
        <v>474</v>
      </c>
      <c r="N79" s="33">
        <v>15</v>
      </c>
      <c r="O79" s="62"/>
      <c r="P79" s="62"/>
      <c r="Q79" s="192"/>
      <c r="R79" s="34"/>
    </row>
    <row r="80" spans="2:18" ht="11.25">
      <c r="B80" s="57">
        <v>64</v>
      </c>
      <c r="C80" s="56" t="s">
        <v>66</v>
      </c>
      <c r="D80" s="66"/>
      <c r="E80" s="151"/>
      <c r="F80" s="66"/>
      <c r="G80" s="66"/>
      <c r="H80" s="59" t="s">
        <v>60</v>
      </c>
      <c r="I80" s="62">
        <v>2</v>
      </c>
      <c r="J80" s="62">
        <v>7</v>
      </c>
      <c r="K80" s="62" t="s">
        <v>72</v>
      </c>
      <c r="L80" s="62" t="s">
        <v>470</v>
      </c>
      <c r="M80" s="62" t="s">
        <v>474</v>
      </c>
      <c r="N80" s="33">
        <v>16</v>
      </c>
      <c r="O80" s="62"/>
      <c r="P80" s="62"/>
      <c r="Q80" s="192"/>
      <c r="R80" s="34"/>
    </row>
    <row r="81" spans="2:18" ht="11.25">
      <c r="B81" s="57"/>
      <c r="C81" s="65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5"/>
      <c r="O81" s="187"/>
      <c r="P81" s="187"/>
      <c r="Q81" s="195"/>
      <c r="R81" s="67"/>
    </row>
    <row r="82" spans="2:18" ht="12" thickBot="1">
      <c r="B82" s="25"/>
      <c r="C82" s="39"/>
      <c r="D82" s="40"/>
      <c r="E82" s="54"/>
      <c r="F82" s="54"/>
      <c r="G82" s="54"/>
      <c r="H82" s="54"/>
      <c r="I82" s="54"/>
      <c r="J82" s="54"/>
      <c r="K82" s="54"/>
      <c r="L82" s="54"/>
      <c r="M82" s="152"/>
      <c r="N82" s="39"/>
      <c r="O82" s="191"/>
      <c r="P82" s="191"/>
      <c r="Q82" s="196"/>
      <c r="R82" s="41"/>
    </row>
    <row r="83" spans="3:3" ht="11.25">
      <c r="C83" s="42"/>
    </row>
    <row r="84" spans="3:7" ht="11.25">
      <c r="C84" s="42"/>
      <c r="F84" s="1">
        <v>1024</v>
      </c>
      <c r="G84" s="1" t="str">
        <f>"0/"&amp;TRIM(INT(F84/256))&amp;"/"&amp;TRIM(F84-INT(F84/256)*256)</f>
        <v>0/4/0</v>
      </c>
    </row>
    <row r="85" spans="3:7" ht="11.25">
      <c r="C85" s="42"/>
      <c r="F85" s="1">
        <f>F84+17</f>
        <v>1041</v>
      </c>
      <c r="G85" s="1" t="str">
        <f>"0/"&amp;TRIM(INT(F85/256))&amp;"/"&amp;TRIM(F85-INT(F85/256)*256)</f>
        <v>0/4/17</v>
      </c>
    </row>
    <row r="86" spans="3:7" ht="11.25">
      <c r="C86" s="42"/>
      <c r="F86" s="1">
        <v>1048</v>
      </c>
      <c r="G86" s="1" t="str">
        <f>"0/"&amp;TRIM(INT(F86/256))&amp;"/"&amp;TRIM(F86-INT(F86/256)*256)</f>
        <v>0/4/24</v>
      </c>
    </row>
    <row r="87" spans="3:7" ht="11.25">
      <c r="C87" s="42"/>
      <c r="F87" s="1">
        <v>1049</v>
      </c>
      <c r="G87" s="1" t="str">
        <f>"0/"&amp;TRIM(INT(F87/256))&amp;"/"&amp;TRIM(F87-INT(F87/256)*256)</f>
        <v>0/4/25</v>
      </c>
    </row>
    <row r="88" spans="3:3" ht="11.25">
      <c r="C88" s="42"/>
    </row>
    <row r="89" spans="3:3" ht="11.25">
      <c r="C89" s="42"/>
    </row>
    <row r="90" spans="3:3" ht="11.25">
      <c r="C90" s="42"/>
    </row>
    <row r="91" spans="3:3" ht="11.25">
      <c r="C91" s="42"/>
    </row>
    <row r="92" spans="3:3" ht="11.25">
      <c r="C92" s="42"/>
    </row>
    <row r="93" spans="3:3" ht="11.25">
      <c r="C93" s="42"/>
    </row>
    <row r="94" spans="3:3" ht="11.25">
      <c r="C94" s="42"/>
    </row>
    <row r="95" spans="3:3" ht="11.25">
      <c r="C95" s="42"/>
    </row>
    <row r="96" spans="3:3" ht="11.25">
      <c r="C96" s="42"/>
    </row>
    <row r="97" spans="3:3" ht="11.25">
      <c r="C97" s="42"/>
    </row>
    <row r="98" spans="3:3" ht="11.25">
      <c r="C98" s="42"/>
    </row>
    <row r="99" spans="3:3" ht="11.25">
      <c r="C99" s="42"/>
    </row>
    <row r="100" spans="3:3" ht="11.25">
      <c r="C100" s="42"/>
    </row>
    <row r="101" spans="3:3" ht="11.25">
      <c r="C101" s="42"/>
    </row>
    <row r="102" spans="3:3" ht="11.25">
      <c r="C102" s="42"/>
    </row>
    <row r="103" spans="3:3" ht="11.25">
      <c r="C103" s="42"/>
    </row>
    <row r="104" spans="3:3" ht="11.25">
      <c r="C104" s="42"/>
    </row>
    <row r="105" spans="3:3" ht="11.25">
      <c r="C105" s="42"/>
    </row>
    <row r="106" spans="3:3" ht="11.25">
      <c r="C106" s="42"/>
    </row>
    <row r="107" spans="3:3" ht="11.25">
      <c r="C107" s="42"/>
    </row>
    <row r="108" spans="3:3" ht="11.25">
      <c r="C108" s="42"/>
    </row>
    <row r="109" spans="3:3" ht="11.25">
      <c r="C109" s="42"/>
    </row>
    <row r="110" spans="3:3" ht="11.25" thickBot="1">
      <c r="C110" s="42"/>
    </row>
  </sheetData>
  <sheetProtection/>
  <mergeCells count="8">
    <mergeCell ref="M13:N13"/>
    <mergeCell ref="O13:Q13"/>
    <mergeCell ref="G13:G14"/>
    <mergeCell ref="J13:J14"/>
    <mergeCell ref="K13:K14"/>
    <mergeCell ref="I13:I14"/>
    <mergeCell ref="L13:L14"/>
    <mergeCell ref="H13:H14"/>
  </mergeCells>
  <printOptions horizontalCentered="1"/>
  <pageMargins left="0.15748031496063" right="0.275590551181102" top="0.275590551181102" bottom="0.47244094488189" header="0.236220472440945" footer="0.31496062992126"/>
  <pageSetup orientation="landscape" paperSize="9" r:id="rId1"/>
  <headerFooter alignWithMargins="0">
    <oddFooter>&amp;R&amp;8Page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b465280e-f13a-4257-bf44-bdd7ad6f7a35}">
  <dimension ref="B2:V234"/>
  <sheetViews>
    <sheetView showGridLines="0" tabSelected="1" zoomScale="90" zoomScaleNormal="90" workbookViewId="0" topLeftCell="A193">
      <selection pane="topLeft" activeCell="G202" sqref="G202"/>
    </sheetView>
  </sheetViews>
  <sheetFormatPr defaultColWidth="9.28850446428571" defaultRowHeight="11.25"/>
  <cols>
    <col min="1" max="1" width="4.71428571428571" style="1" customWidth="1"/>
    <col min="2" max="2" width="3.71428571428571" style="1" customWidth="1"/>
    <col min="3" max="3" width="8.85714285714286" style="1" customWidth="1"/>
    <col min="4" max="4" width="17.8571428571429" style="1" customWidth="1"/>
    <col min="5" max="5" width="7.71428571428571" style="1" customWidth="1"/>
    <col min="6" max="6" width="11.7142857142857" style="1" customWidth="1"/>
    <col min="7" max="7" width="8.71428571428571" style="1" customWidth="1"/>
    <col min="8" max="8" width="6.71428571428571" style="1" customWidth="1"/>
    <col min="9" max="10" width="8.71428571428571" style="1" customWidth="1"/>
    <col min="11" max="11" width="6" style="1" customWidth="1"/>
    <col min="12" max="12" width="8.71428571428571" style="1" customWidth="1"/>
    <col min="13" max="13" width="7.71428571428571" style="1" customWidth="1"/>
    <col min="14" max="14" width="8" style="1" customWidth="1"/>
    <col min="15" max="15" width="6.71428571428571" style="189" customWidth="1"/>
    <col min="16" max="16" width="4" style="189" customWidth="1"/>
    <col min="17" max="17" width="13.2857142857143" style="189" customWidth="1"/>
    <col min="18" max="18" width="12.4285714285714" style="1" customWidth="1"/>
    <col min="19" max="20" width="9.28571428571429" style="42" customWidth="1"/>
    <col min="21" max="16384" width="9.28571428571429" style="1"/>
  </cols>
  <sheetData>
    <row r="1" ht="12" thickBot="1"/>
    <row r="2" spans="2:20" s="7" customFormat="1" ht="15" customHeight="1">
      <c r="B2" s="2" t="s">
        <v>0</v>
      </c>
      <c r="C2" s="3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5"/>
      <c r="O2" s="4"/>
      <c r="P2" s="73" t="s">
        <v>74</v>
      </c>
      <c r="Q2" s="200" t="s">
        <v>929</v>
      </c>
      <c r="R2" s="6"/>
      <c r="S2" s="137"/>
      <c r="T2" s="137"/>
    </row>
    <row r="3" spans="2:20" s="7" customFormat="1" ht="15" customHeight="1">
      <c r="B3" s="8" t="s">
        <v>2</v>
      </c>
      <c r="C3" s="9"/>
      <c r="D3" s="10"/>
      <c r="E3" s="10" t="s">
        <v>927</v>
      </c>
      <c r="F3" s="10"/>
      <c r="G3" s="10"/>
      <c r="H3" s="10"/>
      <c r="I3" s="10"/>
      <c r="J3" s="10"/>
      <c r="K3" s="10"/>
      <c r="L3" s="10"/>
      <c r="M3" s="10"/>
      <c r="N3" s="11"/>
      <c r="O3" s="10"/>
      <c r="P3" s="12" t="s">
        <v>75</v>
      </c>
      <c r="Q3" s="201">
        <v>1</v>
      </c>
      <c r="R3" s="13"/>
      <c r="S3" s="137"/>
      <c r="T3" s="137"/>
    </row>
    <row r="4" spans="2:20" s="7" customFormat="1" ht="15" customHeight="1">
      <c r="B4" s="8" t="s">
        <v>3</v>
      </c>
      <c r="C4" s="9"/>
      <c r="D4" s="10"/>
      <c r="E4" s="10" t="s">
        <v>928</v>
      </c>
      <c r="F4" s="10"/>
      <c r="G4" s="10"/>
      <c r="H4" s="10"/>
      <c r="I4" s="10"/>
      <c r="J4" s="10"/>
      <c r="K4" s="10"/>
      <c r="L4" s="10"/>
      <c r="M4" s="10"/>
      <c r="N4" s="11"/>
      <c r="O4" s="10"/>
      <c r="P4" s="12"/>
      <c r="Q4" s="16"/>
      <c r="R4" s="13"/>
      <c r="S4" s="137"/>
      <c r="T4" s="137"/>
    </row>
    <row r="5" spans="2:22" s="7" customFormat="1" ht="15" customHeight="1">
      <c r="B5" s="8" t="s">
        <v>4</v>
      </c>
      <c r="C5" s="9"/>
      <c r="D5" s="10"/>
      <c r="E5" s="10" t="s">
        <v>5</v>
      </c>
      <c r="F5" s="10"/>
      <c r="G5" s="10"/>
      <c r="H5" s="10"/>
      <c r="I5" s="10"/>
      <c r="J5" s="10"/>
      <c r="K5" s="10"/>
      <c r="L5" s="10"/>
      <c r="M5" s="10"/>
      <c r="N5" s="11"/>
      <c r="O5" s="10"/>
      <c r="P5" s="12"/>
      <c r="Q5" s="16"/>
      <c r="R5" s="14"/>
      <c r="S5" s="138"/>
      <c r="T5" s="9"/>
      <c r="U5" s="16"/>
      <c r="V5" s="11"/>
    </row>
    <row r="6" spans="2:22" s="7" customFormat="1" ht="15" customHeight="1" thickBot="1">
      <c r="B6" s="17" t="s">
        <v>6</v>
      </c>
      <c r="C6" s="18"/>
      <c r="D6" s="19"/>
      <c r="E6" s="19" t="s">
        <v>7</v>
      </c>
      <c r="F6" s="19"/>
      <c r="G6" s="19"/>
      <c r="H6" s="19"/>
      <c r="I6" s="19"/>
      <c r="J6" s="19"/>
      <c r="K6" s="19"/>
      <c r="L6" s="19"/>
      <c r="M6" s="19"/>
      <c r="N6" s="20"/>
      <c r="O6" s="19"/>
      <c r="P6" s="83" t="s">
        <v>76</v>
      </c>
      <c r="Q6" s="204" t="s">
        <v>931</v>
      </c>
      <c r="R6" s="21"/>
      <c r="S6" s="138"/>
      <c r="T6" s="9"/>
      <c r="U6" s="22"/>
      <c r="V6" s="11"/>
    </row>
    <row r="7" spans="2:20" s="38" customFormat="1" ht="15.75">
      <c r="B7" s="48" t="s">
        <v>21</v>
      </c>
      <c r="C7" s="49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139"/>
      <c r="T7" s="139"/>
    </row>
    <row r="8" spans="2:20" s="38" customFormat="1" ht="12.75" customHeight="1">
      <c r="B8" s="48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139"/>
      <c r="T8" s="139"/>
    </row>
    <row r="9" spans="2:20" s="38" customFormat="1" ht="12.75" customHeight="1">
      <c r="B9" s="52" t="s">
        <v>930</v>
      </c>
      <c r="C9" s="49"/>
      <c r="E9" s="63" t="s">
        <v>149</v>
      </c>
      <c r="F9" s="55"/>
      <c r="G9" s="149"/>
      <c r="H9" s="53"/>
      <c r="I9" s="50"/>
      <c r="J9" s="50"/>
      <c r="K9" s="50"/>
      <c r="L9" s="50"/>
      <c r="M9" s="50"/>
      <c r="N9" s="50"/>
      <c r="O9" s="50"/>
      <c r="P9" s="50"/>
      <c r="Q9" s="50"/>
      <c r="R9" s="51"/>
      <c r="S9" s="139"/>
      <c r="T9" s="139"/>
    </row>
    <row r="10" spans="2:20" s="38" customFormat="1" ht="12.75" customHeight="1">
      <c r="B10" s="52" t="s">
        <v>16</v>
      </c>
      <c r="C10" s="49"/>
      <c r="E10" s="63" t="s">
        <v>65</v>
      </c>
      <c r="F10" s="55"/>
      <c r="G10" s="50"/>
      <c r="H10" s="53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39"/>
      <c r="T10" s="139"/>
    </row>
    <row r="11" spans="2:20" s="38" customFormat="1" ht="12.75" customHeight="1">
      <c r="B11" s="52" t="s">
        <v>15</v>
      </c>
      <c r="C11" s="49"/>
      <c r="E11" s="63" t="s">
        <v>933</v>
      </c>
      <c r="F11" s="55"/>
      <c r="G11" s="50"/>
      <c r="H11" s="53"/>
      <c r="I11" s="50"/>
      <c r="J11" s="50"/>
      <c r="K11" s="50"/>
      <c r="L11" s="50"/>
      <c r="M11" s="50"/>
      <c r="N11" s="50"/>
      <c r="O11" s="50"/>
      <c r="P11" s="50"/>
      <c r="Q11" s="50"/>
      <c r="R11" s="51"/>
      <c r="S11" s="139"/>
      <c r="T11" s="139"/>
    </row>
    <row r="12" spans="2:18" ht="12.75" customHeight="1" thickBot="1">
      <c r="B12" s="48"/>
      <c r="C12" s="49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</row>
    <row r="13" spans="2:18" ht="11.25" customHeight="1">
      <c r="B13" s="46" t="s">
        <v>9</v>
      </c>
      <c r="C13" s="23" t="s">
        <v>14</v>
      </c>
      <c r="D13" s="44"/>
      <c r="E13" s="44"/>
      <c r="F13" s="45"/>
      <c r="G13" s="300" t="s">
        <v>18</v>
      </c>
      <c r="H13" s="302" t="s">
        <v>19</v>
      </c>
      <c r="I13" s="302" t="s">
        <v>70</v>
      </c>
      <c r="J13" s="302" t="s">
        <v>64</v>
      </c>
      <c r="K13" s="302" t="s">
        <v>20</v>
      </c>
      <c r="L13" s="302" t="s">
        <v>17</v>
      </c>
      <c r="M13" s="297" t="s">
        <v>134</v>
      </c>
      <c r="N13" s="298"/>
      <c r="O13" s="297" t="s">
        <v>405</v>
      </c>
      <c r="P13" s="299"/>
      <c r="Q13" s="298"/>
      <c r="R13" s="24" t="s">
        <v>8</v>
      </c>
    </row>
    <row r="14" spans="2:18" ht="21.75" customHeight="1" thickBot="1">
      <c r="B14" s="25"/>
      <c r="C14" s="47" t="s">
        <v>10</v>
      </c>
      <c r="D14" s="47" t="s">
        <v>11</v>
      </c>
      <c r="E14" s="47" t="s">
        <v>12</v>
      </c>
      <c r="F14" s="47" t="s">
        <v>13</v>
      </c>
      <c r="G14" s="301"/>
      <c r="H14" s="303"/>
      <c r="I14" s="303"/>
      <c r="J14" s="303"/>
      <c r="K14" s="303"/>
      <c r="L14" s="303"/>
      <c r="M14" s="153" t="s">
        <v>136</v>
      </c>
      <c r="N14" s="154" t="s">
        <v>135</v>
      </c>
      <c r="O14" s="154" t="s">
        <v>682</v>
      </c>
      <c r="P14" s="154" t="s">
        <v>9</v>
      </c>
      <c r="Q14" s="198" t="s">
        <v>406</v>
      </c>
      <c r="R14" s="26"/>
    </row>
    <row r="15" spans="2:18" ht="11.25">
      <c r="B15" s="27"/>
      <c r="C15" s="28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  <c r="O15" s="190"/>
      <c r="P15" s="190"/>
      <c r="Q15" s="193"/>
      <c r="R15" s="31"/>
    </row>
    <row r="16" spans="2:20" s="68" customFormat="1" ht="11.25">
      <c r="B16" s="142">
        <v>1</v>
      </c>
      <c r="C16" s="88">
        <v>150</v>
      </c>
      <c r="D16" s="183" t="s">
        <v>673</v>
      </c>
      <c r="E16" s="183" t="s">
        <v>24</v>
      </c>
      <c r="F16" s="183" t="s">
        <v>30</v>
      </c>
      <c r="G16" s="175" t="s">
        <v>188</v>
      </c>
      <c r="H16" s="88" t="s">
        <v>69</v>
      </c>
      <c r="I16" s="143">
        <v>1</v>
      </c>
      <c r="J16" s="143">
        <v>2</v>
      </c>
      <c r="K16" s="143" t="s">
        <v>71</v>
      </c>
      <c r="L16" s="143" t="s">
        <v>475</v>
      </c>
      <c r="M16" s="143" t="s">
        <v>539</v>
      </c>
      <c r="N16" s="88">
        <v>1</v>
      </c>
      <c r="O16" s="62" t="s">
        <v>683</v>
      </c>
      <c r="P16" s="62">
        <v>5</v>
      </c>
      <c r="Q16" s="167" t="s">
        <v>680</v>
      </c>
      <c r="R16" s="180" t="s">
        <v>83</v>
      </c>
      <c r="S16" s="144"/>
      <c r="T16" s="144"/>
    </row>
    <row r="17" spans="2:20" s="68" customFormat="1" ht="11.25">
      <c r="B17" s="142">
        <v>2</v>
      </c>
      <c r="C17" s="88">
        <v>150</v>
      </c>
      <c r="D17" s="183" t="s">
        <v>673</v>
      </c>
      <c r="E17" s="183" t="s">
        <v>24</v>
      </c>
      <c r="F17" s="145" t="s">
        <v>31</v>
      </c>
      <c r="G17" s="176"/>
      <c r="H17" s="146" t="s">
        <v>69</v>
      </c>
      <c r="I17" s="143">
        <v>1</v>
      </c>
      <c r="J17" s="143">
        <v>2</v>
      </c>
      <c r="K17" s="143" t="s">
        <v>71</v>
      </c>
      <c r="L17" s="143" t="s">
        <v>476</v>
      </c>
      <c r="M17" s="143" t="s">
        <v>539</v>
      </c>
      <c r="N17" s="147">
        <v>20</v>
      </c>
      <c r="O17" s="62" t="s">
        <v>683</v>
      </c>
      <c r="P17" s="62">
        <v>6</v>
      </c>
      <c r="Q17" s="167" t="s">
        <v>681</v>
      </c>
      <c r="R17" s="180" t="s">
        <v>83</v>
      </c>
      <c r="S17" s="144"/>
      <c r="T17" s="144"/>
    </row>
    <row r="18" spans="2:18" ht="12.75" customHeight="1">
      <c r="B18" s="43">
        <v>3</v>
      </c>
      <c r="C18" s="88">
        <v>150</v>
      </c>
      <c r="D18" s="183" t="s">
        <v>49</v>
      </c>
      <c r="E18" s="183" t="s">
        <v>29</v>
      </c>
      <c r="F18" s="183" t="s">
        <v>30</v>
      </c>
      <c r="G18" s="175" t="s">
        <v>189</v>
      </c>
      <c r="H18" s="143" t="s">
        <v>69</v>
      </c>
      <c r="I18" s="62">
        <v>1</v>
      </c>
      <c r="J18" s="62">
        <v>2</v>
      </c>
      <c r="K18" s="62" t="s">
        <v>71</v>
      </c>
      <c r="L18" s="143" t="s">
        <v>477</v>
      </c>
      <c r="M18" s="143" t="s">
        <v>539</v>
      </c>
      <c r="N18" s="33">
        <v>2</v>
      </c>
      <c r="O18" s="62" t="s">
        <v>684</v>
      </c>
      <c r="P18" s="62">
        <v>8</v>
      </c>
      <c r="Q18" s="197" t="s">
        <v>747</v>
      </c>
      <c r="R18" s="177" t="s">
        <v>49</v>
      </c>
    </row>
    <row r="19" spans="2:18" ht="12.75" customHeight="1">
      <c r="B19" s="43">
        <v>4</v>
      </c>
      <c r="C19" s="88">
        <v>150</v>
      </c>
      <c r="D19" s="183" t="s">
        <v>49</v>
      </c>
      <c r="E19" s="184" t="s">
        <v>29</v>
      </c>
      <c r="F19" s="183" t="s">
        <v>31</v>
      </c>
      <c r="G19" s="176"/>
      <c r="H19" s="143" t="s">
        <v>69</v>
      </c>
      <c r="I19" s="62">
        <v>1</v>
      </c>
      <c r="J19" s="62">
        <v>2</v>
      </c>
      <c r="K19" s="62" t="s">
        <v>71</v>
      </c>
      <c r="L19" s="143" t="s">
        <v>478</v>
      </c>
      <c r="M19" s="143" t="s">
        <v>539</v>
      </c>
      <c r="N19" s="33">
        <v>21</v>
      </c>
      <c r="O19" s="62" t="s">
        <v>684</v>
      </c>
      <c r="P19" s="62">
        <v>9</v>
      </c>
      <c r="Q19" s="197" t="s">
        <v>786</v>
      </c>
      <c r="R19" s="177" t="s">
        <v>49</v>
      </c>
    </row>
    <row r="20" spans="2:18" ht="12.75" customHeight="1">
      <c r="B20" s="43">
        <v>5</v>
      </c>
      <c r="C20" s="88">
        <v>150</v>
      </c>
      <c r="D20" s="183" t="s">
        <v>49</v>
      </c>
      <c r="E20" s="184" t="s">
        <v>32</v>
      </c>
      <c r="F20" s="183" t="s">
        <v>30</v>
      </c>
      <c r="G20" s="175" t="s">
        <v>190</v>
      </c>
      <c r="H20" s="143" t="s">
        <v>69</v>
      </c>
      <c r="I20" s="62">
        <v>1</v>
      </c>
      <c r="J20" s="62">
        <v>2</v>
      </c>
      <c r="K20" s="62" t="s">
        <v>71</v>
      </c>
      <c r="L20" s="143" t="s">
        <v>479</v>
      </c>
      <c r="M20" s="143" t="s">
        <v>539</v>
      </c>
      <c r="N20" s="33">
        <v>3</v>
      </c>
      <c r="O20" s="62" t="s">
        <v>684</v>
      </c>
      <c r="P20" s="62">
        <v>10</v>
      </c>
      <c r="Q20" s="197" t="s">
        <v>748</v>
      </c>
      <c r="R20" s="177" t="s">
        <v>49</v>
      </c>
    </row>
    <row r="21" spans="2:18" ht="12.75" customHeight="1">
      <c r="B21" s="43">
        <v>6</v>
      </c>
      <c r="C21" s="88">
        <v>150</v>
      </c>
      <c r="D21" s="183" t="s">
        <v>49</v>
      </c>
      <c r="E21" s="184" t="s">
        <v>32</v>
      </c>
      <c r="F21" s="183" t="s">
        <v>31</v>
      </c>
      <c r="G21" s="176"/>
      <c r="H21" s="143" t="s">
        <v>69</v>
      </c>
      <c r="I21" s="62">
        <v>1</v>
      </c>
      <c r="J21" s="62">
        <v>2</v>
      </c>
      <c r="K21" s="62" t="s">
        <v>71</v>
      </c>
      <c r="L21" s="143" t="s">
        <v>480</v>
      </c>
      <c r="M21" s="143" t="s">
        <v>539</v>
      </c>
      <c r="N21" s="33">
        <v>22</v>
      </c>
      <c r="O21" s="62" t="s">
        <v>684</v>
      </c>
      <c r="P21" s="62">
        <v>11</v>
      </c>
      <c r="Q21" s="197" t="s">
        <v>787</v>
      </c>
      <c r="R21" s="177" t="s">
        <v>49</v>
      </c>
    </row>
    <row r="22" spans="2:18" ht="11.25">
      <c r="B22" s="43">
        <v>7</v>
      </c>
      <c r="C22" s="88">
        <v>150</v>
      </c>
      <c r="D22" s="183" t="s">
        <v>49</v>
      </c>
      <c r="E22" s="184" t="s">
        <v>33</v>
      </c>
      <c r="F22" s="183" t="s">
        <v>30</v>
      </c>
      <c r="G22" s="175" t="s">
        <v>191</v>
      </c>
      <c r="H22" s="143" t="s">
        <v>69</v>
      </c>
      <c r="I22" s="62">
        <v>1</v>
      </c>
      <c r="J22" s="62">
        <v>2</v>
      </c>
      <c r="K22" s="62" t="s">
        <v>71</v>
      </c>
      <c r="L22" s="143" t="s">
        <v>481</v>
      </c>
      <c r="M22" s="143" t="s">
        <v>539</v>
      </c>
      <c r="N22" s="33">
        <v>4</v>
      </c>
      <c r="O22" s="62" t="s">
        <v>684</v>
      </c>
      <c r="P22" s="62">
        <v>12</v>
      </c>
      <c r="Q22" s="197" t="s">
        <v>749</v>
      </c>
      <c r="R22" s="177" t="s">
        <v>49</v>
      </c>
    </row>
    <row r="23" spans="2:18" ht="11.25">
      <c r="B23" s="43">
        <v>8</v>
      </c>
      <c r="C23" s="88">
        <v>150</v>
      </c>
      <c r="D23" s="183" t="s">
        <v>49</v>
      </c>
      <c r="E23" s="183" t="s">
        <v>33</v>
      </c>
      <c r="F23" s="183" t="s">
        <v>31</v>
      </c>
      <c r="G23" s="176"/>
      <c r="H23" s="143" t="s">
        <v>69</v>
      </c>
      <c r="I23" s="62">
        <v>1</v>
      </c>
      <c r="J23" s="62">
        <v>2</v>
      </c>
      <c r="K23" s="62" t="s">
        <v>71</v>
      </c>
      <c r="L23" s="143" t="s">
        <v>482</v>
      </c>
      <c r="M23" s="143" t="s">
        <v>539</v>
      </c>
      <c r="N23" s="33">
        <v>23</v>
      </c>
      <c r="O23" s="62" t="s">
        <v>684</v>
      </c>
      <c r="P23" s="62">
        <v>13</v>
      </c>
      <c r="Q23" s="197" t="s">
        <v>788</v>
      </c>
      <c r="R23" s="177" t="s">
        <v>49</v>
      </c>
    </row>
    <row r="24" spans="2:20" s="37" customFormat="1" ht="11.25">
      <c r="B24" s="43">
        <v>9</v>
      </c>
      <c r="C24" s="88">
        <v>150</v>
      </c>
      <c r="D24" s="182" t="s">
        <v>399</v>
      </c>
      <c r="E24" s="183" t="s">
        <v>29</v>
      </c>
      <c r="F24" s="183" t="s">
        <v>30</v>
      </c>
      <c r="G24" s="175" t="s">
        <v>192</v>
      </c>
      <c r="H24" s="143" t="s">
        <v>69</v>
      </c>
      <c r="I24" s="62">
        <v>1</v>
      </c>
      <c r="J24" s="62">
        <v>2</v>
      </c>
      <c r="K24" s="62" t="s">
        <v>71</v>
      </c>
      <c r="L24" s="143" t="s">
        <v>483</v>
      </c>
      <c r="M24" s="143" t="s">
        <v>539</v>
      </c>
      <c r="N24" s="35">
        <v>5</v>
      </c>
      <c r="O24" s="62" t="s">
        <v>685</v>
      </c>
      <c r="P24" s="62">
        <v>12</v>
      </c>
      <c r="Q24" s="197" t="s">
        <v>750</v>
      </c>
      <c r="R24" s="178" t="s">
        <v>151</v>
      </c>
      <c r="S24" s="140"/>
      <c r="T24" s="140"/>
    </row>
    <row r="25" spans="2:18" ht="11.25">
      <c r="B25" s="43">
        <v>10</v>
      </c>
      <c r="C25" s="88">
        <v>150</v>
      </c>
      <c r="D25" s="182" t="s">
        <v>399</v>
      </c>
      <c r="E25" s="183" t="s">
        <v>29</v>
      </c>
      <c r="F25" s="183" t="s">
        <v>31</v>
      </c>
      <c r="G25" s="176"/>
      <c r="H25" s="143" t="s">
        <v>69</v>
      </c>
      <c r="I25" s="62">
        <v>1</v>
      </c>
      <c r="J25" s="62">
        <v>2</v>
      </c>
      <c r="K25" s="62" t="s">
        <v>71</v>
      </c>
      <c r="L25" s="143" t="s">
        <v>484</v>
      </c>
      <c r="M25" s="143" t="s">
        <v>539</v>
      </c>
      <c r="N25" s="33">
        <v>24</v>
      </c>
      <c r="O25" s="62" t="s">
        <v>685</v>
      </c>
      <c r="P25" s="62">
        <v>13</v>
      </c>
      <c r="Q25" s="197" t="s">
        <v>789</v>
      </c>
      <c r="R25" s="177" t="s">
        <v>151</v>
      </c>
    </row>
    <row r="26" spans="2:18" ht="11.25">
      <c r="B26" s="43">
        <v>11</v>
      </c>
      <c r="C26" s="88">
        <v>150</v>
      </c>
      <c r="D26" s="182" t="s">
        <v>399</v>
      </c>
      <c r="E26" s="183" t="s">
        <v>32</v>
      </c>
      <c r="F26" s="183" t="s">
        <v>30</v>
      </c>
      <c r="G26" s="175" t="s">
        <v>193</v>
      </c>
      <c r="H26" s="143" t="s">
        <v>69</v>
      </c>
      <c r="I26" s="62">
        <v>1</v>
      </c>
      <c r="J26" s="62">
        <v>2</v>
      </c>
      <c r="K26" s="62" t="s">
        <v>71</v>
      </c>
      <c r="L26" s="143" t="s">
        <v>485</v>
      </c>
      <c r="M26" s="143" t="s">
        <v>539</v>
      </c>
      <c r="N26" s="33">
        <v>6</v>
      </c>
      <c r="O26" s="62" t="s">
        <v>685</v>
      </c>
      <c r="P26" s="62">
        <v>14</v>
      </c>
      <c r="Q26" s="197" t="s">
        <v>751</v>
      </c>
      <c r="R26" s="177" t="s">
        <v>151</v>
      </c>
    </row>
    <row r="27" spans="2:18" ht="11.25">
      <c r="B27" s="43">
        <v>12</v>
      </c>
      <c r="C27" s="88">
        <v>150</v>
      </c>
      <c r="D27" s="182" t="s">
        <v>399</v>
      </c>
      <c r="E27" s="183" t="s">
        <v>32</v>
      </c>
      <c r="F27" s="183" t="s">
        <v>31</v>
      </c>
      <c r="G27" s="176"/>
      <c r="H27" s="146" t="s">
        <v>69</v>
      </c>
      <c r="I27" s="62">
        <v>1</v>
      </c>
      <c r="J27" s="62">
        <v>2</v>
      </c>
      <c r="K27" s="62" t="s">
        <v>71</v>
      </c>
      <c r="L27" s="143" t="s">
        <v>486</v>
      </c>
      <c r="M27" s="143" t="s">
        <v>539</v>
      </c>
      <c r="N27" s="33">
        <v>25</v>
      </c>
      <c r="O27" s="62" t="s">
        <v>685</v>
      </c>
      <c r="P27" s="62">
        <v>15</v>
      </c>
      <c r="Q27" s="197" t="s">
        <v>790</v>
      </c>
      <c r="R27" s="177" t="s">
        <v>151</v>
      </c>
    </row>
    <row r="28" spans="2:18" ht="11.25">
      <c r="B28" s="43">
        <v>13</v>
      </c>
      <c r="C28" s="88">
        <v>150</v>
      </c>
      <c r="D28" s="182" t="s">
        <v>399</v>
      </c>
      <c r="E28" s="183" t="s">
        <v>33</v>
      </c>
      <c r="F28" s="183" t="s">
        <v>30</v>
      </c>
      <c r="G28" s="175" t="s">
        <v>194</v>
      </c>
      <c r="H28" s="146" t="s">
        <v>69</v>
      </c>
      <c r="I28" s="62">
        <v>1</v>
      </c>
      <c r="J28" s="62">
        <v>2</v>
      </c>
      <c r="K28" s="62" t="s">
        <v>71</v>
      </c>
      <c r="L28" s="143" t="s">
        <v>487</v>
      </c>
      <c r="M28" s="143" t="s">
        <v>539</v>
      </c>
      <c r="N28" s="33">
        <v>7</v>
      </c>
      <c r="O28" s="62" t="s">
        <v>685</v>
      </c>
      <c r="P28" s="62">
        <v>16</v>
      </c>
      <c r="Q28" s="197" t="s">
        <v>752</v>
      </c>
      <c r="R28" s="177" t="s">
        <v>151</v>
      </c>
    </row>
    <row r="29" spans="2:18" ht="11.25">
      <c r="B29" s="43">
        <v>14</v>
      </c>
      <c r="C29" s="88">
        <v>150</v>
      </c>
      <c r="D29" s="182" t="s">
        <v>399</v>
      </c>
      <c r="E29" s="183" t="s">
        <v>33</v>
      </c>
      <c r="F29" s="183" t="s">
        <v>31</v>
      </c>
      <c r="G29" s="176"/>
      <c r="H29" s="146" t="s">
        <v>69</v>
      </c>
      <c r="I29" s="62">
        <v>1</v>
      </c>
      <c r="J29" s="62">
        <v>2</v>
      </c>
      <c r="K29" s="62" t="s">
        <v>71</v>
      </c>
      <c r="L29" s="143" t="s">
        <v>488</v>
      </c>
      <c r="M29" s="143" t="s">
        <v>539</v>
      </c>
      <c r="N29" s="33">
        <v>26</v>
      </c>
      <c r="O29" s="62" t="s">
        <v>685</v>
      </c>
      <c r="P29" s="62">
        <v>17</v>
      </c>
      <c r="Q29" s="197" t="s">
        <v>791</v>
      </c>
      <c r="R29" s="177" t="s">
        <v>151</v>
      </c>
    </row>
    <row r="30" spans="2:18" ht="11.25">
      <c r="B30" s="43">
        <v>15</v>
      </c>
      <c r="C30" s="88">
        <v>150</v>
      </c>
      <c r="D30" s="182" t="s">
        <v>399</v>
      </c>
      <c r="E30" s="183" t="s">
        <v>34</v>
      </c>
      <c r="F30" s="183" t="s">
        <v>30</v>
      </c>
      <c r="G30" s="175" t="s">
        <v>195</v>
      </c>
      <c r="H30" s="146" t="s">
        <v>69</v>
      </c>
      <c r="I30" s="62">
        <v>1</v>
      </c>
      <c r="J30" s="62">
        <v>2</v>
      </c>
      <c r="K30" s="62" t="s">
        <v>71</v>
      </c>
      <c r="L30" s="143" t="s">
        <v>489</v>
      </c>
      <c r="M30" s="143" t="s">
        <v>539</v>
      </c>
      <c r="N30" s="33">
        <v>8</v>
      </c>
      <c r="O30" s="62" t="s">
        <v>685</v>
      </c>
      <c r="P30" s="62">
        <v>18</v>
      </c>
      <c r="Q30" s="197" t="s">
        <v>753</v>
      </c>
      <c r="R30" s="177" t="s">
        <v>151</v>
      </c>
    </row>
    <row r="31" spans="2:18" ht="11.25">
      <c r="B31" s="43">
        <v>16</v>
      </c>
      <c r="C31" s="88">
        <v>150</v>
      </c>
      <c r="D31" s="182" t="s">
        <v>399</v>
      </c>
      <c r="E31" s="183" t="s">
        <v>34</v>
      </c>
      <c r="F31" s="183" t="s">
        <v>31</v>
      </c>
      <c r="G31" s="176"/>
      <c r="H31" s="146" t="s">
        <v>69</v>
      </c>
      <c r="I31" s="62">
        <v>1</v>
      </c>
      <c r="J31" s="62">
        <v>2</v>
      </c>
      <c r="K31" s="62" t="s">
        <v>71</v>
      </c>
      <c r="L31" s="143" t="s">
        <v>490</v>
      </c>
      <c r="M31" s="143" t="s">
        <v>539</v>
      </c>
      <c r="N31" s="33">
        <v>27</v>
      </c>
      <c r="O31" s="62" t="s">
        <v>685</v>
      </c>
      <c r="P31" s="62">
        <v>19</v>
      </c>
      <c r="Q31" s="197" t="s">
        <v>792</v>
      </c>
      <c r="R31" s="177" t="s">
        <v>151</v>
      </c>
    </row>
    <row r="32" spans="2:20" s="68" customFormat="1" ht="11.25">
      <c r="B32" s="142">
        <v>17</v>
      </c>
      <c r="C32" s="88">
        <v>150</v>
      </c>
      <c r="D32" s="182" t="s">
        <v>399</v>
      </c>
      <c r="E32" s="183" t="s">
        <v>35</v>
      </c>
      <c r="F32" s="183" t="s">
        <v>30</v>
      </c>
      <c r="G32" s="175" t="s">
        <v>196</v>
      </c>
      <c r="H32" s="146" t="s">
        <v>69</v>
      </c>
      <c r="I32" s="143">
        <v>1</v>
      </c>
      <c r="J32" s="143">
        <v>2</v>
      </c>
      <c r="K32" s="143" t="s">
        <v>71</v>
      </c>
      <c r="L32" s="143" t="s">
        <v>491</v>
      </c>
      <c r="M32" s="143" t="s">
        <v>539</v>
      </c>
      <c r="N32" s="88">
        <v>10</v>
      </c>
      <c r="O32" s="62" t="s">
        <v>685</v>
      </c>
      <c r="P32" s="62">
        <v>20</v>
      </c>
      <c r="Q32" s="197" t="s">
        <v>754</v>
      </c>
      <c r="R32" s="180" t="s">
        <v>151</v>
      </c>
      <c r="S32" s="144"/>
      <c r="T32" s="144"/>
    </row>
    <row r="33" spans="2:20" s="68" customFormat="1" ht="11.25">
      <c r="B33" s="142">
        <v>18</v>
      </c>
      <c r="C33" s="88">
        <v>150</v>
      </c>
      <c r="D33" s="182" t="s">
        <v>399</v>
      </c>
      <c r="E33" s="183" t="s">
        <v>35</v>
      </c>
      <c r="F33" s="183" t="s">
        <v>31</v>
      </c>
      <c r="G33" s="176"/>
      <c r="H33" s="146" t="s">
        <v>69</v>
      </c>
      <c r="I33" s="143">
        <v>1</v>
      </c>
      <c r="J33" s="143">
        <v>2</v>
      </c>
      <c r="K33" s="143" t="s">
        <v>71</v>
      </c>
      <c r="L33" s="143" t="s">
        <v>492</v>
      </c>
      <c r="M33" s="143" t="s">
        <v>539</v>
      </c>
      <c r="N33" s="88">
        <v>29</v>
      </c>
      <c r="O33" s="62" t="s">
        <v>685</v>
      </c>
      <c r="P33" s="62">
        <v>21</v>
      </c>
      <c r="Q33" s="197" t="s">
        <v>793</v>
      </c>
      <c r="R33" s="180" t="s">
        <v>151</v>
      </c>
      <c r="S33" s="144"/>
      <c r="T33" s="144"/>
    </row>
    <row r="34" spans="2:20" s="68" customFormat="1" ht="11.25">
      <c r="B34" s="142">
        <v>19</v>
      </c>
      <c r="C34" s="88">
        <v>150</v>
      </c>
      <c r="D34" s="182" t="s">
        <v>400</v>
      </c>
      <c r="E34" s="185" t="s">
        <v>29</v>
      </c>
      <c r="F34" s="183" t="s">
        <v>30</v>
      </c>
      <c r="G34" s="175" t="s">
        <v>197</v>
      </c>
      <c r="H34" s="146" t="s">
        <v>69</v>
      </c>
      <c r="I34" s="143">
        <v>1</v>
      </c>
      <c r="J34" s="143">
        <v>2</v>
      </c>
      <c r="K34" s="143" t="s">
        <v>71</v>
      </c>
      <c r="L34" s="143" t="s">
        <v>493</v>
      </c>
      <c r="M34" s="143" t="s">
        <v>539</v>
      </c>
      <c r="N34" s="88">
        <v>11</v>
      </c>
      <c r="O34" s="62" t="s">
        <v>686</v>
      </c>
      <c r="P34" s="62">
        <v>12</v>
      </c>
      <c r="Q34" s="197" t="s">
        <v>755</v>
      </c>
      <c r="R34" s="180" t="s">
        <v>145</v>
      </c>
      <c r="S34" s="144"/>
      <c r="T34" s="144"/>
    </row>
    <row r="35" spans="2:20" s="68" customFormat="1" ht="11.25">
      <c r="B35" s="142">
        <v>20</v>
      </c>
      <c r="C35" s="88">
        <v>150</v>
      </c>
      <c r="D35" s="182" t="s">
        <v>400</v>
      </c>
      <c r="E35" s="185" t="s">
        <v>29</v>
      </c>
      <c r="F35" s="183" t="s">
        <v>31</v>
      </c>
      <c r="G35" s="176"/>
      <c r="H35" s="146" t="s">
        <v>69</v>
      </c>
      <c r="I35" s="143">
        <v>1</v>
      </c>
      <c r="J35" s="143">
        <v>2</v>
      </c>
      <c r="K35" s="143" t="s">
        <v>71</v>
      </c>
      <c r="L35" s="143" t="s">
        <v>494</v>
      </c>
      <c r="M35" s="143" t="s">
        <v>539</v>
      </c>
      <c r="N35" s="88">
        <v>30</v>
      </c>
      <c r="O35" s="62" t="s">
        <v>686</v>
      </c>
      <c r="P35" s="62">
        <v>13</v>
      </c>
      <c r="Q35" s="197" t="s">
        <v>794</v>
      </c>
      <c r="R35" s="180" t="s">
        <v>145</v>
      </c>
      <c r="S35" s="144"/>
      <c r="T35" s="144"/>
    </row>
    <row r="36" spans="2:20" s="68" customFormat="1" ht="11.25">
      <c r="B36" s="142">
        <v>21</v>
      </c>
      <c r="C36" s="88">
        <v>150</v>
      </c>
      <c r="D36" s="182" t="s">
        <v>400</v>
      </c>
      <c r="E36" s="185" t="s">
        <v>32</v>
      </c>
      <c r="F36" s="183" t="s">
        <v>30</v>
      </c>
      <c r="G36" s="175" t="s">
        <v>198</v>
      </c>
      <c r="H36" s="146" t="s">
        <v>69</v>
      </c>
      <c r="I36" s="143">
        <v>1</v>
      </c>
      <c r="J36" s="143">
        <v>2</v>
      </c>
      <c r="K36" s="143" t="s">
        <v>71</v>
      </c>
      <c r="L36" s="143" t="s">
        <v>495</v>
      </c>
      <c r="M36" s="143" t="s">
        <v>539</v>
      </c>
      <c r="N36" s="88">
        <v>12</v>
      </c>
      <c r="O36" s="62" t="s">
        <v>686</v>
      </c>
      <c r="P36" s="62">
        <v>14</v>
      </c>
      <c r="Q36" s="197" t="s">
        <v>756</v>
      </c>
      <c r="R36" s="180" t="s">
        <v>145</v>
      </c>
      <c r="S36" s="144"/>
      <c r="T36" s="144"/>
    </row>
    <row r="37" spans="2:20" s="68" customFormat="1" ht="11.25">
      <c r="B37" s="142">
        <v>22</v>
      </c>
      <c r="C37" s="88">
        <v>150</v>
      </c>
      <c r="D37" s="182" t="s">
        <v>400</v>
      </c>
      <c r="E37" s="185" t="s">
        <v>32</v>
      </c>
      <c r="F37" s="183" t="s">
        <v>31</v>
      </c>
      <c r="G37" s="176"/>
      <c r="H37" s="146" t="s">
        <v>69</v>
      </c>
      <c r="I37" s="143">
        <v>1</v>
      </c>
      <c r="J37" s="143">
        <v>2</v>
      </c>
      <c r="K37" s="143" t="s">
        <v>71</v>
      </c>
      <c r="L37" s="143" t="s">
        <v>496</v>
      </c>
      <c r="M37" s="143" t="s">
        <v>539</v>
      </c>
      <c r="N37" s="88">
        <v>31</v>
      </c>
      <c r="O37" s="62" t="s">
        <v>686</v>
      </c>
      <c r="P37" s="62">
        <v>15</v>
      </c>
      <c r="Q37" s="197" t="s">
        <v>795</v>
      </c>
      <c r="R37" s="180" t="s">
        <v>145</v>
      </c>
      <c r="S37" s="144"/>
      <c r="T37" s="144"/>
    </row>
    <row r="38" spans="2:20" s="68" customFormat="1" ht="11.25">
      <c r="B38" s="142">
        <v>23</v>
      </c>
      <c r="C38" s="88">
        <v>150</v>
      </c>
      <c r="D38" s="182" t="s">
        <v>400</v>
      </c>
      <c r="E38" s="185" t="s">
        <v>33</v>
      </c>
      <c r="F38" s="183" t="s">
        <v>30</v>
      </c>
      <c r="G38" s="175" t="s">
        <v>199</v>
      </c>
      <c r="H38" s="146" t="s">
        <v>69</v>
      </c>
      <c r="I38" s="143">
        <v>1</v>
      </c>
      <c r="J38" s="143">
        <v>2</v>
      </c>
      <c r="K38" s="143" t="s">
        <v>71</v>
      </c>
      <c r="L38" s="143" t="s">
        <v>497</v>
      </c>
      <c r="M38" s="143" t="s">
        <v>539</v>
      </c>
      <c r="N38" s="88">
        <v>13</v>
      </c>
      <c r="O38" s="62" t="s">
        <v>686</v>
      </c>
      <c r="P38" s="62">
        <v>16</v>
      </c>
      <c r="Q38" s="197" t="s">
        <v>757</v>
      </c>
      <c r="R38" s="180" t="s">
        <v>145</v>
      </c>
      <c r="S38" s="144"/>
      <c r="T38" s="144"/>
    </row>
    <row r="39" spans="2:20" s="68" customFormat="1" ht="11.25">
      <c r="B39" s="142">
        <v>24</v>
      </c>
      <c r="C39" s="88">
        <v>150</v>
      </c>
      <c r="D39" s="182" t="s">
        <v>400</v>
      </c>
      <c r="E39" s="185" t="s">
        <v>33</v>
      </c>
      <c r="F39" s="183" t="s">
        <v>31</v>
      </c>
      <c r="G39" s="176"/>
      <c r="H39" s="146" t="s">
        <v>69</v>
      </c>
      <c r="I39" s="143">
        <v>1</v>
      </c>
      <c r="J39" s="143">
        <v>2</v>
      </c>
      <c r="K39" s="143" t="s">
        <v>71</v>
      </c>
      <c r="L39" s="143" t="s">
        <v>498</v>
      </c>
      <c r="M39" s="143" t="s">
        <v>539</v>
      </c>
      <c r="N39" s="88">
        <v>32</v>
      </c>
      <c r="O39" s="62" t="s">
        <v>686</v>
      </c>
      <c r="P39" s="62">
        <v>17</v>
      </c>
      <c r="Q39" s="197" t="s">
        <v>796</v>
      </c>
      <c r="R39" s="180" t="s">
        <v>145</v>
      </c>
      <c r="S39" s="144"/>
      <c r="T39" s="144"/>
    </row>
    <row r="40" spans="2:20" s="68" customFormat="1" ht="11.25">
      <c r="B40" s="142">
        <v>25</v>
      </c>
      <c r="C40" s="88">
        <v>150</v>
      </c>
      <c r="D40" s="182" t="s">
        <v>400</v>
      </c>
      <c r="E40" s="183" t="s">
        <v>34</v>
      </c>
      <c r="F40" s="183" t="s">
        <v>30</v>
      </c>
      <c r="G40" s="175" t="s">
        <v>200</v>
      </c>
      <c r="H40" s="146" t="s">
        <v>69</v>
      </c>
      <c r="I40" s="143">
        <v>1</v>
      </c>
      <c r="J40" s="143">
        <v>2</v>
      </c>
      <c r="K40" s="143" t="s">
        <v>71</v>
      </c>
      <c r="L40" s="143" t="s">
        <v>499</v>
      </c>
      <c r="M40" s="143" t="s">
        <v>539</v>
      </c>
      <c r="N40" s="88">
        <v>14</v>
      </c>
      <c r="O40" s="62" t="s">
        <v>686</v>
      </c>
      <c r="P40" s="62">
        <v>18</v>
      </c>
      <c r="Q40" s="197" t="s">
        <v>758</v>
      </c>
      <c r="R40" s="180" t="s">
        <v>145</v>
      </c>
      <c r="S40" s="144"/>
      <c r="T40" s="144"/>
    </row>
    <row r="41" spans="2:20" s="68" customFormat="1" ht="11.25">
      <c r="B41" s="142">
        <v>26</v>
      </c>
      <c r="C41" s="88">
        <v>150</v>
      </c>
      <c r="D41" s="182" t="s">
        <v>400</v>
      </c>
      <c r="E41" s="183" t="s">
        <v>34</v>
      </c>
      <c r="F41" s="183" t="s">
        <v>31</v>
      </c>
      <c r="G41" s="176"/>
      <c r="H41" s="146" t="s">
        <v>69</v>
      </c>
      <c r="I41" s="143">
        <v>1</v>
      </c>
      <c r="J41" s="143">
        <v>2</v>
      </c>
      <c r="K41" s="143" t="s">
        <v>71</v>
      </c>
      <c r="L41" s="143" t="s">
        <v>500</v>
      </c>
      <c r="M41" s="143" t="s">
        <v>539</v>
      </c>
      <c r="N41" s="88">
        <v>33</v>
      </c>
      <c r="O41" s="62" t="s">
        <v>686</v>
      </c>
      <c r="P41" s="62">
        <v>19</v>
      </c>
      <c r="Q41" s="197" t="s">
        <v>797</v>
      </c>
      <c r="R41" s="180" t="s">
        <v>145</v>
      </c>
      <c r="S41" s="144"/>
      <c r="T41" s="144"/>
    </row>
    <row r="42" spans="2:20" s="68" customFormat="1" ht="11.25">
      <c r="B42" s="142">
        <v>27</v>
      </c>
      <c r="C42" s="88">
        <v>150</v>
      </c>
      <c r="D42" s="182" t="s">
        <v>400</v>
      </c>
      <c r="E42" s="183" t="s">
        <v>35</v>
      </c>
      <c r="F42" s="183" t="s">
        <v>30</v>
      </c>
      <c r="G42" s="175" t="s">
        <v>201</v>
      </c>
      <c r="H42" s="146" t="s">
        <v>69</v>
      </c>
      <c r="I42" s="143">
        <v>1</v>
      </c>
      <c r="J42" s="143">
        <v>2</v>
      </c>
      <c r="K42" s="143" t="s">
        <v>71</v>
      </c>
      <c r="L42" s="143" t="s">
        <v>501</v>
      </c>
      <c r="M42" s="143" t="s">
        <v>539</v>
      </c>
      <c r="N42" s="88">
        <v>15</v>
      </c>
      <c r="O42" s="62" t="s">
        <v>686</v>
      </c>
      <c r="P42" s="62">
        <v>20</v>
      </c>
      <c r="Q42" s="197" t="s">
        <v>759</v>
      </c>
      <c r="R42" s="180" t="s">
        <v>145</v>
      </c>
      <c r="S42" s="144"/>
      <c r="T42" s="144"/>
    </row>
    <row r="43" spans="2:20" s="68" customFormat="1" ht="11.25">
      <c r="B43" s="142">
        <v>28</v>
      </c>
      <c r="C43" s="88">
        <v>150</v>
      </c>
      <c r="D43" s="182" t="s">
        <v>400</v>
      </c>
      <c r="E43" s="183" t="s">
        <v>35</v>
      </c>
      <c r="F43" s="183" t="s">
        <v>31</v>
      </c>
      <c r="G43" s="176"/>
      <c r="H43" s="146" t="s">
        <v>69</v>
      </c>
      <c r="I43" s="143">
        <v>1</v>
      </c>
      <c r="J43" s="143">
        <v>2</v>
      </c>
      <c r="K43" s="143" t="s">
        <v>71</v>
      </c>
      <c r="L43" s="143" t="s">
        <v>502</v>
      </c>
      <c r="M43" s="143" t="s">
        <v>539</v>
      </c>
      <c r="N43" s="88">
        <v>34</v>
      </c>
      <c r="O43" s="62" t="s">
        <v>686</v>
      </c>
      <c r="P43" s="62">
        <v>21</v>
      </c>
      <c r="Q43" s="197" t="s">
        <v>798</v>
      </c>
      <c r="R43" s="180" t="s">
        <v>145</v>
      </c>
      <c r="S43" s="144"/>
      <c r="T43" s="144"/>
    </row>
    <row r="44" spans="2:20" s="68" customFormat="1" ht="11.25">
      <c r="B44" s="142">
        <v>29</v>
      </c>
      <c r="C44" s="88">
        <v>150</v>
      </c>
      <c r="D44" s="182" t="s">
        <v>401</v>
      </c>
      <c r="E44" s="183" t="s">
        <v>29</v>
      </c>
      <c r="F44" s="183" t="s">
        <v>30</v>
      </c>
      <c r="G44" s="175" t="s">
        <v>202</v>
      </c>
      <c r="H44" s="146" t="s">
        <v>69</v>
      </c>
      <c r="I44" s="143">
        <v>1</v>
      </c>
      <c r="J44" s="143">
        <v>2</v>
      </c>
      <c r="K44" s="143" t="s">
        <v>71</v>
      </c>
      <c r="L44" s="143" t="s">
        <v>503</v>
      </c>
      <c r="M44" s="143" t="s">
        <v>539</v>
      </c>
      <c r="N44" s="88">
        <v>16</v>
      </c>
      <c r="O44" s="62" t="s">
        <v>687</v>
      </c>
      <c r="P44" s="62">
        <v>12</v>
      </c>
      <c r="Q44" s="197" t="s">
        <v>760</v>
      </c>
      <c r="R44" s="180" t="s">
        <v>154</v>
      </c>
      <c r="S44" s="144"/>
      <c r="T44" s="144"/>
    </row>
    <row r="45" spans="2:20" s="68" customFormat="1" ht="11.25">
      <c r="B45" s="142">
        <v>30</v>
      </c>
      <c r="C45" s="88">
        <v>150</v>
      </c>
      <c r="D45" s="182" t="s">
        <v>401</v>
      </c>
      <c r="E45" s="183" t="s">
        <v>29</v>
      </c>
      <c r="F45" s="183" t="s">
        <v>31</v>
      </c>
      <c r="G45" s="176"/>
      <c r="H45" s="146" t="s">
        <v>69</v>
      </c>
      <c r="I45" s="143">
        <v>1</v>
      </c>
      <c r="J45" s="143">
        <v>2</v>
      </c>
      <c r="K45" s="143" t="s">
        <v>71</v>
      </c>
      <c r="L45" s="143" t="s">
        <v>504</v>
      </c>
      <c r="M45" s="143" t="s">
        <v>539</v>
      </c>
      <c r="N45" s="88">
        <v>35</v>
      </c>
      <c r="O45" s="62" t="s">
        <v>687</v>
      </c>
      <c r="P45" s="62">
        <v>13</v>
      </c>
      <c r="Q45" s="197" t="s">
        <v>799</v>
      </c>
      <c r="R45" s="180" t="s">
        <v>154</v>
      </c>
      <c r="S45" s="144"/>
      <c r="T45" s="144"/>
    </row>
    <row r="46" spans="2:20" s="68" customFormat="1" ht="11.25">
      <c r="B46" s="142">
        <v>31</v>
      </c>
      <c r="C46" s="88">
        <v>150</v>
      </c>
      <c r="D46" s="182" t="s">
        <v>401</v>
      </c>
      <c r="E46" s="183" t="s">
        <v>32</v>
      </c>
      <c r="F46" s="183" t="s">
        <v>30</v>
      </c>
      <c r="G46" s="175" t="s">
        <v>203</v>
      </c>
      <c r="H46" s="146" t="s">
        <v>69</v>
      </c>
      <c r="I46" s="143">
        <v>1</v>
      </c>
      <c r="J46" s="143">
        <v>2</v>
      </c>
      <c r="K46" s="143" t="s">
        <v>71</v>
      </c>
      <c r="L46" s="143" t="s">
        <v>505</v>
      </c>
      <c r="M46" s="143" t="s">
        <v>539</v>
      </c>
      <c r="N46" s="88">
        <v>17</v>
      </c>
      <c r="O46" s="62" t="s">
        <v>687</v>
      </c>
      <c r="P46" s="62">
        <v>14</v>
      </c>
      <c r="Q46" s="197" t="s">
        <v>761</v>
      </c>
      <c r="R46" s="180" t="s">
        <v>154</v>
      </c>
      <c r="S46" s="144"/>
      <c r="T46" s="144"/>
    </row>
    <row r="47" spans="2:20" s="68" customFormat="1" ht="11.25">
      <c r="B47" s="142">
        <v>32</v>
      </c>
      <c r="C47" s="88">
        <v>150</v>
      </c>
      <c r="D47" s="182" t="s">
        <v>401</v>
      </c>
      <c r="E47" s="183" t="s">
        <v>32</v>
      </c>
      <c r="F47" s="183" t="s">
        <v>31</v>
      </c>
      <c r="G47" s="176"/>
      <c r="H47" s="146" t="s">
        <v>69</v>
      </c>
      <c r="I47" s="143">
        <v>1</v>
      </c>
      <c r="J47" s="143">
        <v>2</v>
      </c>
      <c r="K47" s="143" t="s">
        <v>71</v>
      </c>
      <c r="L47" s="143" t="s">
        <v>506</v>
      </c>
      <c r="M47" s="143" t="s">
        <v>539</v>
      </c>
      <c r="N47" s="88">
        <v>36</v>
      </c>
      <c r="O47" s="62" t="s">
        <v>687</v>
      </c>
      <c r="P47" s="62">
        <v>15</v>
      </c>
      <c r="Q47" s="197" t="s">
        <v>800</v>
      </c>
      <c r="R47" s="180" t="s">
        <v>154</v>
      </c>
      <c r="S47" s="144"/>
      <c r="T47" s="144"/>
    </row>
    <row r="48" spans="2:18" ht="11.25">
      <c r="B48" s="43">
        <v>33</v>
      </c>
      <c r="C48" s="88">
        <v>150</v>
      </c>
      <c r="D48" s="182" t="s">
        <v>401</v>
      </c>
      <c r="E48" s="183" t="s">
        <v>33</v>
      </c>
      <c r="F48" s="183" t="s">
        <v>30</v>
      </c>
      <c r="G48" s="175" t="s">
        <v>204</v>
      </c>
      <c r="H48" s="146" t="s">
        <v>69</v>
      </c>
      <c r="I48" s="62">
        <v>1</v>
      </c>
      <c r="J48" s="62">
        <v>2</v>
      </c>
      <c r="K48" s="62" t="s">
        <v>72</v>
      </c>
      <c r="L48" s="143" t="s">
        <v>507</v>
      </c>
      <c r="M48" s="62" t="s">
        <v>540</v>
      </c>
      <c r="N48" s="88">
        <v>1</v>
      </c>
      <c r="O48" s="62" t="s">
        <v>687</v>
      </c>
      <c r="P48" s="62">
        <v>16</v>
      </c>
      <c r="Q48" s="197" t="s">
        <v>762</v>
      </c>
      <c r="R48" s="177" t="s">
        <v>154</v>
      </c>
    </row>
    <row r="49" spans="2:18" ht="11.25">
      <c r="B49" s="43">
        <v>34</v>
      </c>
      <c r="C49" s="88">
        <v>150</v>
      </c>
      <c r="D49" s="182" t="s">
        <v>401</v>
      </c>
      <c r="E49" s="183" t="s">
        <v>33</v>
      </c>
      <c r="F49" s="183" t="s">
        <v>31</v>
      </c>
      <c r="G49" s="176"/>
      <c r="H49" s="146" t="s">
        <v>69</v>
      </c>
      <c r="I49" s="62">
        <v>1</v>
      </c>
      <c r="J49" s="62">
        <v>2</v>
      </c>
      <c r="K49" s="62" t="s">
        <v>72</v>
      </c>
      <c r="L49" s="143" t="s">
        <v>508</v>
      </c>
      <c r="M49" s="62" t="s">
        <v>540</v>
      </c>
      <c r="N49" s="147">
        <v>20</v>
      </c>
      <c r="O49" s="62" t="s">
        <v>687</v>
      </c>
      <c r="P49" s="62">
        <v>17</v>
      </c>
      <c r="Q49" s="197" t="s">
        <v>801</v>
      </c>
      <c r="R49" s="177" t="s">
        <v>154</v>
      </c>
    </row>
    <row r="50" spans="2:18" ht="11.25">
      <c r="B50" s="43">
        <v>35</v>
      </c>
      <c r="C50" s="88">
        <v>150</v>
      </c>
      <c r="D50" s="182" t="s">
        <v>401</v>
      </c>
      <c r="E50" s="183" t="s">
        <v>34</v>
      </c>
      <c r="F50" s="183" t="s">
        <v>30</v>
      </c>
      <c r="G50" s="175" t="s">
        <v>205</v>
      </c>
      <c r="H50" s="146" t="s">
        <v>69</v>
      </c>
      <c r="I50" s="62">
        <v>1</v>
      </c>
      <c r="J50" s="62">
        <v>2</v>
      </c>
      <c r="K50" s="62" t="s">
        <v>72</v>
      </c>
      <c r="L50" s="143" t="s">
        <v>509</v>
      </c>
      <c r="M50" s="62" t="s">
        <v>540</v>
      </c>
      <c r="N50" s="33">
        <v>2</v>
      </c>
      <c r="O50" s="62" t="s">
        <v>687</v>
      </c>
      <c r="P50" s="62">
        <v>18</v>
      </c>
      <c r="Q50" s="197" t="s">
        <v>763</v>
      </c>
      <c r="R50" s="177" t="s">
        <v>154</v>
      </c>
    </row>
    <row r="51" spans="2:18" ht="11.25">
      <c r="B51" s="43">
        <v>36</v>
      </c>
      <c r="C51" s="88">
        <v>150</v>
      </c>
      <c r="D51" s="182" t="s">
        <v>401</v>
      </c>
      <c r="E51" s="183" t="s">
        <v>34</v>
      </c>
      <c r="F51" s="183" t="s">
        <v>31</v>
      </c>
      <c r="G51" s="176"/>
      <c r="H51" s="146" t="s">
        <v>69</v>
      </c>
      <c r="I51" s="62">
        <v>1</v>
      </c>
      <c r="J51" s="62">
        <v>2</v>
      </c>
      <c r="K51" s="62" t="s">
        <v>72</v>
      </c>
      <c r="L51" s="143" t="s">
        <v>510</v>
      </c>
      <c r="M51" s="62" t="s">
        <v>540</v>
      </c>
      <c r="N51" s="33">
        <v>21</v>
      </c>
      <c r="O51" s="62" t="s">
        <v>687</v>
      </c>
      <c r="P51" s="62">
        <v>19</v>
      </c>
      <c r="Q51" s="197" t="s">
        <v>802</v>
      </c>
      <c r="R51" s="177" t="s">
        <v>154</v>
      </c>
    </row>
    <row r="52" spans="2:18" ht="11.25">
      <c r="B52" s="43">
        <v>37</v>
      </c>
      <c r="C52" s="88">
        <v>150</v>
      </c>
      <c r="D52" s="182" t="s">
        <v>401</v>
      </c>
      <c r="E52" s="183" t="s">
        <v>35</v>
      </c>
      <c r="F52" s="183" t="s">
        <v>30</v>
      </c>
      <c r="G52" s="175" t="s">
        <v>206</v>
      </c>
      <c r="H52" s="146" t="s">
        <v>69</v>
      </c>
      <c r="I52" s="62">
        <v>1</v>
      </c>
      <c r="J52" s="62">
        <v>2</v>
      </c>
      <c r="K52" s="62" t="s">
        <v>72</v>
      </c>
      <c r="L52" s="143" t="s">
        <v>511</v>
      </c>
      <c r="M52" s="62" t="s">
        <v>540</v>
      </c>
      <c r="N52" s="33">
        <v>3</v>
      </c>
      <c r="O52" s="62" t="s">
        <v>687</v>
      </c>
      <c r="P52" s="62">
        <v>20</v>
      </c>
      <c r="Q52" s="197" t="s">
        <v>764</v>
      </c>
      <c r="R52" s="177" t="s">
        <v>154</v>
      </c>
    </row>
    <row r="53" spans="2:18" ht="11.25">
      <c r="B53" s="43">
        <v>38</v>
      </c>
      <c r="C53" s="88">
        <v>150</v>
      </c>
      <c r="D53" s="182" t="s">
        <v>401</v>
      </c>
      <c r="E53" s="185" t="s">
        <v>35</v>
      </c>
      <c r="F53" s="183" t="s">
        <v>31</v>
      </c>
      <c r="G53" s="176"/>
      <c r="H53" s="146" t="s">
        <v>69</v>
      </c>
      <c r="I53" s="62">
        <v>1</v>
      </c>
      <c r="J53" s="62">
        <v>2</v>
      </c>
      <c r="K53" s="62" t="s">
        <v>72</v>
      </c>
      <c r="L53" s="143" t="s">
        <v>512</v>
      </c>
      <c r="M53" s="62" t="s">
        <v>540</v>
      </c>
      <c r="N53" s="33">
        <v>22</v>
      </c>
      <c r="O53" s="62" t="s">
        <v>687</v>
      </c>
      <c r="P53" s="62">
        <v>21</v>
      </c>
      <c r="Q53" s="197" t="s">
        <v>803</v>
      </c>
      <c r="R53" s="177" t="s">
        <v>154</v>
      </c>
    </row>
    <row r="54" spans="2:18" ht="11.25">
      <c r="B54" s="43">
        <v>39</v>
      </c>
      <c r="C54" s="88">
        <v>150</v>
      </c>
      <c r="D54" s="182" t="s">
        <v>402</v>
      </c>
      <c r="E54" s="185" t="s">
        <v>29</v>
      </c>
      <c r="F54" s="183" t="s">
        <v>30</v>
      </c>
      <c r="G54" s="175" t="s">
        <v>207</v>
      </c>
      <c r="H54" s="146" t="s">
        <v>69</v>
      </c>
      <c r="I54" s="62">
        <v>1</v>
      </c>
      <c r="J54" s="62">
        <v>2</v>
      </c>
      <c r="K54" s="62" t="s">
        <v>72</v>
      </c>
      <c r="L54" s="143" t="s">
        <v>513</v>
      </c>
      <c r="M54" s="62" t="s">
        <v>540</v>
      </c>
      <c r="N54" s="33">
        <v>4</v>
      </c>
      <c r="O54" s="62" t="s">
        <v>688</v>
      </c>
      <c r="P54" s="62">
        <v>12</v>
      </c>
      <c r="Q54" s="197" t="s">
        <v>765</v>
      </c>
      <c r="R54" s="177" t="s">
        <v>155</v>
      </c>
    </row>
    <row r="55" spans="2:18" ht="11.25">
      <c r="B55" s="43">
        <v>40</v>
      </c>
      <c r="C55" s="88">
        <v>150</v>
      </c>
      <c r="D55" s="182" t="s">
        <v>402</v>
      </c>
      <c r="E55" s="185" t="s">
        <v>29</v>
      </c>
      <c r="F55" s="183" t="s">
        <v>31</v>
      </c>
      <c r="G55" s="176"/>
      <c r="H55" s="146" t="s">
        <v>69</v>
      </c>
      <c r="I55" s="62">
        <v>1</v>
      </c>
      <c r="J55" s="62">
        <v>2</v>
      </c>
      <c r="K55" s="62" t="s">
        <v>72</v>
      </c>
      <c r="L55" s="143" t="s">
        <v>514</v>
      </c>
      <c r="M55" s="62" t="s">
        <v>540</v>
      </c>
      <c r="N55" s="33">
        <v>23</v>
      </c>
      <c r="O55" s="62" t="s">
        <v>688</v>
      </c>
      <c r="P55" s="62">
        <v>13</v>
      </c>
      <c r="Q55" s="197" t="s">
        <v>804</v>
      </c>
      <c r="R55" s="177" t="s">
        <v>155</v>
      </c>
    </row>
    <row r="56" spans="2:18" ht="11.25">
      <c r="B56" s="43">
        <v>41</v>
      </c>
      <c r="C56" s="88">
        <v>150</v>
      </c>
      <c r="D56" s="182" t="s">
        <v>402</v>
      </c>
      <c r="E56" s="185" t="s">
        <v>32</v>
      </c>
      <c r="F56" s="183" t="s">
        <v>30</v>
      </c>
      <c r="G56" s="175" t="s">
        <v>208</v>
      </c>
      <c r="H56" s="146" t="s">
        <v>69</v>
      </c>
      <c r="I56" s="62">
        <v>1</v>
      </c>
      <c r="J56" s="62">
        <v>2</v>
      </c>
      <c r="K56" s="62" t="s">
        <v>72</v>
      </c>
      <c r="L56" s="143" t="s">
        <v>515</v>
      </c>
      <c r="M56" s="62" t="s">
        <v>540</v>
      </c>
      <c r="N56" s="35">
        <v>5</v>
      </c>
      <c r="O56" s="62" t="s">
        <v>688</v>
      </c>
      <c r="P56" s="62">
        <v>14</v>
      </c>
      <c r="Q56" s="197" t="s">
        <v>766</v>
      </c>
      <c r="R56" s="177" t="s">
        <v>155</v>
      </c>
    </row>
    <row r="57" spans="2:18" ht="11.25">
      <c r="B57" s="43">
        <v>42</v>
      </c>
      <c r="C57" s="88">
        <v>150</v>
      </c>
      <c r="D57" s="182" t="s">
        <v>402</v>
      </c>
      <c r="E57" s="185" t="s">
        <v>32</v>
      </c>
      <c r="F57" s="183" t="s">
        <v>31</v>
      </c>
      <c r="G57" s="176"/>
      <c r="H57" s="146" t="s">
        <v>69</v>
      </c>
      <c r="I57" s="62">
        <v>1</v>
      </c>
      <c r="J57" s="62">
        <v>2</v>
      </c>
      <c r="K57" s="62" t="s">
        <v>72</v>
      </c>
      <c r="L57" s="143" t="s">
        <v>516</v>
      </c>
      <c r="M57" s="62" t="s">
        <v>540</v>
      </c>
      <c r="N57" s="33">
        <v>24</v>
      </c>
      <c r="O57" s="62" t="s">
        <v>688</v>
      </c>
      <c r="P57" s="62">
        <v>15</v>
      </c>
      <c r="Q57" s="197" t="s">
        <v>805</v>
      </c>
      <c r="R57" s="177" t="s">
        <v>155</v>
      </c>
    </row>
    <row r="58" spans="2:18" ht="11.25">
      <c r="B58" s="43">
        <v>43</v>
      </c>
      <c r="C58" s="88">
        <v>150</v>
      </c>
      <c r="D58" s="182" t="s">
        <v>402</v>
      </c>
      <c r="E58" s="185" t="s">
        <v>33</v>
      </c>
      <c r="F58" s="183" t="s">
        <v>30</v>
      </c>
      <c r="G58" s="175" t="s">
        <v>209</v>
      </c>
      <c r="H58" s="146" t="s">
        <v>69</v>
      </c>
      <c r="I58" s="62">
        <v>1</v>
      </c>
      <c r="J58" s="62">
        <v>2</v>
      </c>
      <c r="K58" s="62" t="s">
        <v>72</v>
      </c>
      <c r="L58" s="143" t="s">
        <v>517</v>
      </c>
      <c r="M58" s="62" t="s">
        <v>540</v>
      </c>
      <c r="N58" s="33">
        <v>6</v>
      </c>
      <c r="O58" s="62" t="s">
        <v>688</v>
      </c>
      <c r="P58" s="62">
        <v>16</v>
      </c>
      <c r="Q58" s="197" t="s">
        <v>767</v>
      </c>
      <c r="R58" s="177" t="s">
        <v>155</v>
      </c>
    </row>
    <row r="59" spans="2:18" ht="11.25">
      <c r="B59" s="43">
        <v>44</v>
      </c>
      <c r="C59" s="88">
        <v>150</v>
      </c>
      <c r="D59" s="182" t="s">
        <v>402</v>
      </c>
      <c r="E59" s="185" t="s">
        <v>33</v>
      </c>
      <c r="F59" s="183" t="s">
        <v>31</v>
      </c>
      <c r="G59" s="176"/>
      <c r="H59" s="146" t="s">
        <v>69</v>
      </c>
      <c r="I59" s="62">
        <v>1</v>
      </c>
      <c r="J59" s="62">
        <v>2</v>
      </c>
      <c r="K59" s="62" t="s">
        <v>72</v>
      </c>
      <c r="L59" s="143" t="s">
        <v>518</v>
      </c>
      <c r="M59" s="62" t="s">
        <v>540</v>
      </c>
      <c r="N59" s="33">
        <v>25</v>
      </c>
      <c r="O59" s="62" t="s">
        <v>688</v>
      </c>
      <c r="P59" s="62">
        <v>17</v>
      </c>
      <c r="Q59" s="197" t="s">
        <v>806</v>
      </c>
      <c r="R59" s="177" t="s">
        <v>155</v>
      </c>
    </row>
    <row r="60" spans="2:20" s="68" customFormat="1" ht="11.25">
      <c r="B60" s="142">
        <v>45</v>
      </c>
      <c r="C60" s="88">
        <v>150</v>
      </c>
      <c r="D60" s="182" t="s">
        <v>402</v>
      </c>
      <c r="E60" s="186" t="s">
        <v>34</v>
      </c>
      <c r="F60" s="186" t="s">
        <v>30</v>
      </c>
      <c r="G60" s="175" t="s">
        <v>210</v>
      </c>
      <c r="H60" s="146" t="s">
        <v>69</v>
      </c>
      <c r="I60" s="143">
        <v>1</v>
      </c>
      <c r="J60" s="143">
        <v>2</v>
      </c>
      <c r="K60" s="143" t="s">
        <v>72</v>
      </c>
      <c r="L60" s="143" t="s">
        <v>519</v>
      </c>
      <c r="M60" s="62" t="s">
        <v>540</v>
      </c>
      <c r="N60" s="33">
        <v>7</v>
      </c>
      <c r="O60" s="62" t="s">
        <v>688</v>
      </c>
      <c r="P60" s="62">
        <v>18</v>
      </c>
      <c r="Q60" s="197" t="s">
        <v>768</v>
      </c>
      <c r="R60" s="180" t="s">
        <v>155</v>
      </c>
      <c r="S60" s="144"/>
      <c r="T60" s="144"/>
    </row>
    <row r="61" spans="2:20" s="68" customFormat="1" ht="11.25">
      <c r="B61" s="142">
        <v>46</v>
      </c>
      <c r="C61" s="88">
        <v>150</v>
      </c>
      <c r="D61" s="182" t="s">
        <v>402</v>
      </c>
      <c r="E61" s="186" t="s">
        <v>34</v>
      </c>
      <c r="F61" s="186" t="s">
        <v>31</v>
      </c>
      <c r="G61" s="176"/>
      <c r="H61" s="146" t="s">
        <v>69</v>
      </c>
      <c r="I61" s="143">
        <v>1</v>
      </c>
      <c r="J61" s="143">
        <v>2</v>
      </c>
      <c r="K61" s="143" t="s">
        <v>72</v>
      </c>
      <c r="L61" s="143" t="s">
        <v>520</v>
      </c>
      <c r="M61" s="62" t="s">
        <v>540</v>
      </c>
      <c r="N61" s="33">
        <v>26</v>
      </c>
      <c r="O61" s="62" t="s">
        <v>688</v>
      </c>
      <c r="P61" s="62">
        <v>19</v>
      </c>
      <c r="Q61" s="197" t="s">
        <v>807</v>
      </c>
      <c r="R61" s="180" t="s">
        <v>155</v>
      </c>
      <c r="S61" s="144"/>
      <c r="T61" s="144"/>
    </row>
    <row r="62" spans="2:20" s="68" customFormat="1" ht="11.25">
      <c r="B62" s="142">
        <v>47</v>
      </c>
      <c r="C62" s="88">
        <v>150</v>
      </c>
      <c r="D62" s="182" t="s">
        <v>402</v>
      </c>
      <c r="E62" s="183" t="s">
        <v>35</v>
      </c>
      <c r="F62" s="183" t="s">
        <v>30</v>
      </c>
      <c r="G62" s="175" t="s">
        <v>211</v>
      </c>
      <c r="H62" s="146" t="s">
        <v>69</v>
      </c>
      <c r="I62" s="143">
        <v>1</v>
      </c>
      <c r="J62" s="143">
        <v>2</v>
      </c>
      <c r="K62" s="143" t="s">
        <v>72</v>
      </c>
      <c r="L62" s="143" t="s">
        <v>521</v>
      </c>
      <c r="M62" s="62" t="s">
        <v>540</v>
      </c>
      <c r="N62" s="33">
        <v>8</v>
      </c>
      <c r="O62" s="62" t="s">
        <v>688</v>
      </c>
      <c r="P62" s="62">
        <v>20</v>
      </c>
      <c r="Q62" s="197" t="s">
        <v>769</v>
      </c>
      <c r="R62" s="180" t="s">
        <v>155</v>
      </c>
      <c r="S62" s="144"/>
      <c r="T62" s="144"/>
    </row>
    <row r="63" spans="2:20" s="68" customFormat="1" ht="11.25">
      <c r="B63" s="142">
        <v>48</v>
      </c>
      <c r="C63" s="88">
        <v>150</v>
      </c>
      <c r="D63" s="182" t="s">
        <v>402</v>
      </c>
      <c r="E63" s="183" t="s">
        <v>35</v>
      </c>
      <c r="F63" s="183" t="s">
        <v>31</v>
      </c>
      <c r="G63" s="176"/>
      <c r="H63" s="146" t="s">
        <v>69</v>
      </c>
      <c r="I63" s="143">
        <v>1</v>
      </c>
      <c r="J63" s="143">
        <v>2</v>
      </c>
      <c r="K63" s="143" t="s">
        <v>72</v>
      </c>
      <c r="L63" s="143" t="s">
        <v>522</v>
      </c>
      <c r="M63" s="62" t="s">
        <v>540</v>
      </c>
      <c r="N63" s="33">
        <v>27</v>
      </c>
      <c r="O63" s="62" t="s">
        <v>688</v>
      </c>
      <c r="P63" s="62">
        <v>21</v>
      </c>
      <c r="Q63" s="197" t="s">
        <v>808</v>
      </c>
      <c r="R63" s="180" t="s">
        <v>155</v>
      </c>
      <c r="S63" s="144"/>
      <c r="T63" s="144"/>
    </row>
    <row r="64" spans="2:20" s="68" customFormat="1" ht="11.25">
      <c r="B64" s="142">
        <v>49</v>
      </c>
      <c r="C64" s="88">
        <v>150</v>
      </c>
      <c r="D64" s="182" t="s">
        <v>403</v>
      </c>
      <c r="E64" s="183" t="s">
        <v>29</v>
      </c>
      <c r="F64" s="183" t="s">
        <v>30</v>
      </c>
      <c r="G64" s="175" t="s">
        <v>212</v>
      </c>
      <c r="H64" s="146" t="s">
        <v>69</v>
      </c>
      <c r="I64" s="143">
        <v>1</v>
      </c>
      <c r="J64" s="143">
        <v>2</v>
      </c>
      <c r="K64" s="143" t="s">
        <v>72</v>
      </c>
      <c r="L64" s="143" t="s">
        <v>523</v>
      </c>
      <c r="M64" s="62" t="s">
        <v>540</v>
      </c>
      <c r="N64" s="88">
        <v>10</v>
      </c>
      <c r="O64" s="62" t="s">
        <v>689</v>
      </c>
      <c r="P64" s="62">
        <v>12</v>
      </c>
      <c r="Q64" s="197" t="s">
        <v>770</v>
      </c>
      <c r="R64" s="180" t="s">
        <v>150</v>
      </c>
      <c r="S64" s="144"/>
      <c r="T64" s="144"/>
    </row>
    <row r="65" spans="2:20" s="68" customFormat="1" ht="11.25">
      <c r="B65" s="142">
        <v>50</v>
      </c>
      <c r="C65" s="88">
        <v>150</v>
      </c>
      <c r="D65" s="182" t="s">
        <v>403</v>
      </c>
      <c r="E65" s="183" t="s">
        <v>29</v>
      </c>
      <c r="F65" s="183" t="s">
        <v>31</v>
      </c>
      <c r="G65" s="176"/>
      <c r="H65" s="146" t="s">
        <v>69</v>
      </c>
      <c r="I65" s="143">
        <v>1</v>
      </c>
      <c r="J65" s="143">
        <v>2</v>
      </c>
      <c r="K65" s="143" t="s">
        <v>72</v>
      </c>
      <c r="L65" s="143" t="s">
        <v>524</v>
      </c>
      <c r="M65" s="62" t="s">
        <v>540</v>
      </c>
      <c r="N65" s="88">
        <v>29</v>
      </c>
      <c r="O65" s="62" t="s">
        <v>689</v>
      </c>
      <c r="P65" s="62">
        <v>13</v>
      </c>
      <c r="Q65" s="197" t="s">
        <v>809</v>
      </c>
      <c r="R65" s="180" t="s">
        <v>150</v>
      </c>
      <c r="S65" s="144"/>
      <c r="T65" s="144"/>
    </row>
    <row r="66" spans="2:20" s="68" customFormat="1" ht="11.25">
      <c r="B66" s="142">
        <v>51</v>
      </c>
      <c r="C66" s="88">
        <v>150</v>
      </c>
      <c r="D66" s="182" t="s">
        <v>403</v>
      </c>
      <c r="E66" s="183" t="s">
        <v>32</v>
      </c>
      <c r="F66" s="183" t="s">
        <v>30</v>
      </c>
      <c r="G66" s="175" t="s">
        <v>213</v>
      </c>
      <c r="H66" s="146" t="s">
        <v>69</v>
      </c>
      <c r="I66" s="143">
        <v>1</v>
      </c>
      <c r="J66" s="143">
        <v>2</v>
      </c>
      <c r="K66" s="143" t="s">
        <v>72</v>
      </c>
      <c r="L66" s="143" t="s">
        <v>525</v>
      </c>
      <c r="M66" s="62" t="s">
        <v>540</v>
      </c>
      <c r="N66" s="88">
        <v>11</v>
      </c>
      <c r="O66" s="62" t="s">
        <v>689</v>
      </c>
      <c r="P66" s="62">
        <v>14</v>
      </c>
      <c r="Q66" s="197" t="s">
        <v>771</v>
      </c>
      <c r="R66" s="180" t="s">
        <v>150</v>
      </c>
      <c r="S66" s="144"/>
      <c r="T66" s="144"/>
    </row>
    <row r="67" spans="2:20" s="68" customFormat="1" ht="11.25">
      <c r="B67" s="142">
        <v>52</v>
      </c>
      <c r="C67" s="88">
        <v>150</v>
      </c>
      <c r="D67" s="182" t="s">
        <v>403</v>
      </c>
      <c r="E67" s="183" t="s">
        <v>32</v>
      </c>
      <c r="F67" s="183" t="s">
        <v>31</v>
      </c>
      <c r="G67" s="176"/>
      <c r="H67" s="146" t="s">
        <v>69</v>
      </c>
      <c r="I67" s="143">
        <v>1</v>
      </c>
      <c r="J67" s="143">
        <v>2</v>
      </c>
      <c r="K67" s="143" t="s">
        <v>72</v>
      </c>
      <c r="L67" s="143" t="s">
        <v>526</v>
      </c>
      <c r="M67" s="62" t="s">
        <v>540</v>
      </c>
      <c r="N67" s="88">
        <v>30</v>
      </c>
      <c r="O67" s="62" t="s">
        <v>689</v>
      </c>
      <c r="P67" s="62">
        <v>15</v>
      </c>
      <c r="Q67" s="197" t="s">
        <v>810</v>
      </c>
      <c r="R67" s="180" t="s">
        <v>150</v>
      </c>
      <c r="S67" s="144"/>
      <c r="T67" s="144"/>
    </row>
    <row r="68" spans="2:20" s="68" customFormat="1" ht="11.25">
      <c r="B68" s="142">
        <v>53</v>
      </c>
      <c r="C68" s="88">
        <v>150</v>
      </c>
      <c r="D68" s="182" t="s">
        <v>403</v>
      </c>
      <c r="E68" s="183" t="s">
        <v>33</v>
      </c>
      <c r="F68" s="183" t="s">
        <v>30</v>
      </c>
      <c r="G68" s="175" t="s">
        <v>214</v>
      </c>
      <c r="H68" s="146" t="s">
        <v>69</v>
      </c>
      <c r="I68" s="143">
        <v>1</v>
      </c>
      <c r="J68" s="143">
        <v>2</v>
      </c>
      <c r="K68" s="143" t="s">
        <v>72</v>
      </c>
      <c r="L68" s="143" t="s">
        <v>527</v>
      </c>
      <c r="M68" s="62" t="s">
        <v>540</v>
      </c>
      <c r="N68" s="88">
        <v>12</v>
      </c>
      <c r="O68" s="62" t="s">
        <v>689</v>
      </c>
      <c r="P68" s="62">
        <v>16</v>
      </c>
      <c r="Q68" s="197" t="s">
        <v>772</v>
      </c>
      <c r="R68" s="180" t="s">
        <v>150</v>
      </c>
      <c r="S68" s="144"/>
      <c r="T68" s="144"/>
    </row>
    <row r="69" spans="2:20" s="68" customFormat="1" ht="11.25">
      <c r="B69" s="142">
        <v>54</v>
      </c>
      <c r="C69" s="88">
        <v>150</v>
      </c>
      <c r="D69" s="182" t="s">
        <v>403</v>
      </c>
      <c r="E69" s="183" t="s">
        <v>33</v>
      </c>
      <c r="F69" s="183" t="s">
        <v>31</v>
      </c>
      <c r="G69" s="176"/>
      <c r="H69" s="146" t="s">
        <v>69</v>
      </c>
      <c r="I69" s="143">
        <v>1</v>
      </c>
      <c r="J69" s="143">
        <v>2</v>
      </c>
      <c r="K69" s="143" t="s">
        <v>72</v>
      </c>
      <c r="L69" s="143" t="s">
        <v>528</v>
      </c>
      <c r="M69" s="62" t="s">
        <v>540</v>
      </c>
      <c r="N69" s="88">
        <v>31</v>
      </c>
      <c r="O69" s="62" t="s">
        <v>689</v>
      </c>
      <c r="P69" s="62">
        <v>17</v>
      </c>
      <c r="Q69" s="197" t="s">
        <v>811</v>
      </c>
      <c r="R69" s="180" t="s">
        <v>150</v>
      </c>
      <c r="S69" s="144"/>
      <c r="T69" s="144"/>
    </row>
    <row r="70" spans="2:18" ht="11.25">
      <c r="B70" s="43">
        <v>55</v>
      </c>
      <c r="C70" s="88">
        <v>150</v>
      </c>
      <c r="D70" s="182" t="s">
        <v>403</v>
      </c>
      <c r="E70" s="185" t="s">
        <v>34</v>
      </c>
      <c r="F70" s="183" t="s">
        <v>30</v>
      </c>
      <c r="G70" s="175" t="s">
        <v>215</v>
      </c>
      <c r="H70" s="146" t="s">
        <v>69</v>
      </c>
      <c r="I70" s="62">
        <v>1</v>
      </c>
      <c r="J70" s="62">
        <v>2</v>
      </c>
      <c r="K70" s="62" t="s">
        <v>72</v>
      </c>
      <c r="L70" s="143" t="s">
        <v>529</v>
      </c>
      <c r="M70" s="62" t="s">
        <v>540</v>
      </c>
      <c r="N70" s="88">
        <v>13</v>
      </c>
      <c r="O70" s="62" t="s">
        <v>689</v>
      </c>
      <c r="P70" s="62">
        <v>18</v>
      </c>
      <c r="Q70" s="197" t="s">
        <v>773</v>
      </c>
      <c r="R70" s="177" t="s">
        <v>150</v>
      </c>
    </row>
    <row r="71" spans="2:18" ht="11.25">
      <c r="B71" s="43">
        <v>56</v>
      </c>
      <c r="C71" s="88">
        <v>150</v>
      </c>
      <c r="D71" s="182" t="s">
        <v>403</v>
      </c>
      <c r="E71" s="185" t="s">
        <v>34</v>
      </c>
      <c r="F71" s="183" t="s">
        <v>31</v>
      </c>
      <c r="G71" s="176"/>
      <c r="H71" s="146" t="s">
        <v>69</v>
      </c>
      <c r="I71" s="62">
        <v>1</v>
      </c>
      <c r="J71" s="62">
        <v>2</v>
      </c>
      <c r="K71" s="62" t="s">
        <v>72</v>
      </c>
      <c r="L71" s="143" t="s">
        <v>530</v>
      </c>
      <c r="M71" s="62" t="s">
        <v>540</v>
      </c>
      <c r="N71" s="88">
        <v>32</v>
      </c>
      <c r="O71" s="62" t="s">
        <v>689</v>
      </c>
      <c r="P71" s="62">
        <v>19</v>
      </c>
      <c r="Q71" s="197" t="s">
        <v>812</v>
      </c>
      <c r="R71" s="177" t="s">
        <v>150</v>
      </c>
    </row>
    <row r="72" spans="2:18" ht="11.25">
      <c r="B72" s="43">
        <v>57</v>
      </c>
      <c r="C72" s="88">
        <v>150</v>
      </c>
      <c r="D72" s="182" t="s">
        <v>403</v>
      </c>
      <c r="E72" s="183" t="s">
        <v>35</v>
      </c>
      <c r="F72" s="183" t="s">
        <v>30</v>
      </c>
      <c r="G72" s="175" t="s">
        <v>216</v>
      </c>
      <c r="H72" s="146" t="s">
        <v>69</v>
      </c>
      <c r="I72" s="62">
        <v>1</v>
      </c>
      <c r="J72" s="62">
        <v>2</v>
      </c>
      <c r="K72" s="62" t="s">
        <v>72</v>
      </c>
      <c r="L72" s="143" t="s">
        <v>531</v>
      </c>
      <c r="M72" s="62" t="s">
        <v>540</v>
      </c>
      <c r="N72" s="88">
        <v>14</v>
      </c>
      <c r="O72" s="62" t="s">
        <v>689</v>
      </c>
      <c r="P72" s="62">
        <v>20</v>
      </c>
      <c r="Q72" s="197" t="s">
        <v>774</v>
      </c>
      <c r="R72" s="177" t="s">
        <v>150</v>
      </c>
    </row>
    <row r="73" spans="2:18" ht="11.25">
      <c r="B73" s="43">
        <v>58</v>
      </c>
      <c r="C73" s="88">
        <v>150</v>
      </c>
      <c r="D73" s="182" t="s">
        <v>403</v>
      </c>
      <c r="E73" s="183" t="s">
        <v>35</v>
      </c>
      <c r="F73" s="183" t="s">
        <v>31</v>
      </c>
      <c r="G73" s="176"/>
      <c r="H73" s="146" t="s">
        <v>69</v>
      </c>
      <c r="I73" s="62">
        <v>1</v>
      </c>
      <c r="J73" s="62">
        <v>2</v>
      </c>
      <c r="K73" s="62" t="s">
        <v>72</v>
      </c>
      <c r="L73" s="143" t="s">
        <v>532</v>
      </c>
      <c r="M73" s="62" t="s">
        <v>540</v>
      </c>
      <c r="N73" s="88">
        <v>33</v>
      </c>
      <c r="O73" s="62" t="s">
        <v>689</v>
      </c>
      <c r="P73" s="62">
        <v>21</v>
      </c>
      <c r="Q73" s="197" t="s">
        <v>813</v>
      </c>
      <c r="R73" s="177" t="s">
        <v>150</v>
      </c>
    </row>
    <row r="74" spans="2:18" ht="11.25">
      <c r="B74" s="43">
        <v>59</v>
      </c>
      <c r="C74" s="88">
        <v>150</v>
      </c>
      <c r="D74" s="182" t="s">
        <v>404</v>
      </c>
      <c r="E74" s="183" t="s">
        <v>29</v>
      </c>
      <c r="F74" s="183" t="s">
        <v>30</v>
      </c>
      <c r="G74" s="175" t="s">
        <v>217</v>
      </c>
      <c r="H74" s="146" t="s">
        <v>69</v>
      </c>
      <c r="I74" s="62">
        <v>1</v>
      </c>
      <c r="J74" s="62">
        <v>2</v>
      </c>
      <c r="K74" s="62" t="s">
        <v>72</v>
      </c>
      <c r="L74" s="143" t="s">
        <v>533</v>
      </c>
      <c r="M74" s="62" t="s">
        <v>540</v>
      </c>
      <c r="N74" s="88">
        <v>15</v>
      </c>
      <c r="O74" s="62" t="s">
        <v>690</v>
      </c>
      <c r="P74" s="62">
        <v>12</v>
      </c>
      <c r="Q74" s="197" t="s">
        <v>775</v>
      </c>
      <c r="R74" s="177" t="s">
        <v>144</v>
      </c>
    </row>
    <row r="75" spans="2:18" ht="11.25">
      <c r="B75" s="43">
        <v>60</v>
      </c>
      <c r="C75" s="88">
        <v>150</v>
      </c>
      <c r="D75" s="182" t="s">
        <v>404</v>
      </c>
      <c r="E75" s="183" t="s">
        <v>29</v>
      </c>
      <c r="F75" s="183" t="s">
        <v>31</v>
      </c>
      <c r="G75" s="176"/>
      <c r="H75" s="146" t="s">
        <v>69</v>
      </c>
      <c r="I75" s="62">
        <v>1</v>
      </c>
      <c r="J75" s="62">
        <v>2</v>
      </c>
      <c r="K75" s="62" t="s">
        <v>72</v>
      </c>
      <c r="L75" s="143" t="s">
        <v>534</v>
      </c>
      <c r="M75" s="62" t="s">
        <v>540</v>
      </c>
      <c r="N75" s="88">
        <v>34</v>
      </c>
      <c r="O75" s="62" t="s">
        <v>690</v>
      </c>
      <c r="P75" s="62">
        <v>13</v>
      </c>
      <c r="Q75" s="197" t="s">
        <v>814</v>
      </c>
      <c r="R75" s="177" t="s">
        <v>144</v>
      </c>
    </row>
    <row r="76" spans="2:18" ht="11.25">
      <c r="B76" s="43">
        <v>61</v>
      </c>
      <c r="C76" s="88">
        <v>150</v>
      </c>
      <c r="D76" s="182" t="s">
        <v>404</v>
      </c>
      <c r="E76" s="183" t="s">
        <v>32</v>
      </c>
      <c r="F76" s="183" t="s">
        <v>30</v>
      </c>
      <c r="G76" s="175" t="s">
        <v>218</v>
      </c>
      <c r="H76" s="146" t="s">
        <v>69</v>
      </c>
      <c r="I76" s="62">
        <v>1</v>
      </c>
      <c r="J76" s="62">
        <v>2</v>
      </c>
      <c r="K76" s="62" t="s">
        <v>72</v>
      </c>
      <c r="L76" s="143" t="s">
        <v>535</v>
      </c>
      <c r="M76" s="62" t="s">
        <v>540</v>
      </c>
      <c r="N76" s="88">
        <v>16</v>
      </c>
      <c r="O76" s="62" t="s">
        <v>690</v>
      </c>
      <c r="P76" s="62">
        <v>14</v>
      </c>
      <c r="Q76" s="197" t="s">
        <v>776</v>
      </c>
      <c r="R76" s="177" t="s">
        <v>144</v>
      </c>
    </row>
    <row r="77" spans="2:18" ht="11.25">
      <c r="B77" s="43">
        <v>62</v>
      </c>
      <c r="C77" s="88">
        <v>150</v>
      </c>
      <c r="D77" s="182" t="s">
        <v>404</v>
      </c>
      <c r="E77" s="183" t="s">
        <v>32</v>
      </c>
      <c r="F77" s="183" t="s">
        <v>31</v>
      </c>
      <c r="G77" s="176"/>
      <c r="H77" s="146" t="s">
        <v>69</v>
      </c>
      <c r="I77" s="62">
        <v>1</v>
      </c>
      <c r="J77" s="62">
        <v>2</v>
      </c>
      <c r="K77" s="62" t="s">
        <v>72</v>
      </c>
      <c r="L77" s="143" t="s">
        <v>536</v>
      </c>
      <c r="M77" s="62" t="s">
        <v>540</v>
      </c>
      <c r="N77" s="88">
        <v>35</v>
      </c>
      <c r="O77" s="62" t="s">
        <v>690</v>
      </c>
      <c r="P77" s="62">
        <v>15</v>
      </c>
      <c r="Q77" s="197" t="s">
        <v>815</v>
      </c>
      <c r="R77" s="177" t="s">
        <v>144</v>
      </c>
    </row>
    <row r="78" spans="2:18" ht="11.25">
      <c r="B78" s="43">
        <v>63</v>
      </c>
      <c r="C78" s="88">
        <v>150</v>
      </c>
      <c r="D78" s="182" t="s">
        <v>404</v>
      </c>
      <c r="E78" s="183" t="s">
        <v>33</v>
      </c>
      <c r="F78" s="183" t="s">
        <v>30</v>
      </c>
      <c r="G78" s="175" t="s">
        <v>219</v>
      </c>
      <c r="H78" s="146" t="s">
        <v>69</v>
      </c>
      <c r="I78" s="62">
        <v>1</v>
      </c>
      <c r="J78" s="62">
        <v>2</v>
      </c>
      <c r="K78" s="62" t="s">
        <v>72</v>
      </c>
      <c r="L78" s="143" t="s">
        <v>537</v>
      </c>
      <c r="M78" s="62" t="s">
        <v>540</v>
      </c>
      <c r="N78" s="88">
        <v>17</v>
      </c>
      <c r="O78" s="62" t="s">
        <v>690</v>
      </c>
      <c r="P78" s="62">
        <v>16</v>
      </c>
      <c r="Q78" s="197" t="s">
        <v>777</v>
      </c>
      <c r="R78" s="177" t="s">
        <v>144</v>
      </c>
    </row>
    <row r="79" spans="2:18" ht="11.25">
      <c r="B79" s="43">
        <v>64</v>
      </c>
      <c r="C79" s="88">
        <v>150</v>
      </c>
      <c r="D79" s="182" t="s">
        <v>404</v>
      </c>
      <c r="E79" s="183" t="s">
        <v>33</v>
      </c>
      <c r="F79" s="183" t="s">
        <v>31</v>
      </c>
      <c r="G79" s="176"/>
      <c r="H79" s="143" t="s">
        <v>69</v>
      </c>
      <c r="I79" s="62">
        <v>1</v>
      </c>
      <c r="J79" s="62">
        <v>2</v>
      </c>
      <c r="K79" s="62" t="s">
        <v>72</v>
      </c>
      <c r="L79" s="143" t="s">
        <v>538</v>
      </c>
      <c r="M79" s="62" t="s">
        <v>540</v>
      </c>
      <c r="N79" s="88">
        <v>36</v>
      </c>
      <c r="O79" s="62" t="s">
        <v>690</v>
      </c>
      <c r="P79" s="62">
        <v>17</v>
      </c>
      <c r="Q79" s="197" t="s">
        <v>816</v>
      </c>
      <c r="R79" s="177" t="s">
        <v>144</v>
      </c>
    </row>
    <row r="80" spans="2:18" ht="11.25">
      <c r="B80" s="57"/>
      <c r="C80" s="112"/>
      <c r="D80" s="186"/>
      <c r="E80" s="186"/>
      <c r="F80" s="186"/>
      <c r="G80" s="186"/>
      <c r="H80" s="146"/>
      <c r="I80" s="59"/>
      <c r="J80" s="59"/>
      <c r="K80" s="59"/>
      <c r="L80" s="59"/>
      <c r="M80" s="59"/>
      <c r="N80" s="112"/>
      <c r="O80" s="62"/>
      <c r="P80" s="62"/>
      <c r="Q80" s="165"/>
      <c r="R80" s="179"/>
    </row>
    <row r="81" spans="2:20" s="68" customFormat="1" ht="11.25">
      <c r="B81" s="150">
        <v>65</v>
      </c>
      <c r="C81" s="112">
        <v>150</v>
      </c>
      <c r="D81" s="182" t="s">
        <v>404</v>
      </c>
      <c r="E81" s="183" t="s">
        <v>34</v>
      </c>
      <c r="F81" s="183" t="s">
        <v>30</v>
      </c>
      <c r="G81" s="175" t="s">
        <v>220</v>
      </c>
      <c r="H81" s="146" t="s">
        <v>69</v>
      </c>
      <c r="I81" s="146">
        <v>1</v>
      </c>
      <c r="J81" s="146">
        <v>3</v>
      </c>
      <c r="K81" s="146" t="s">
        <v>71</v>
      </c>
      <c r="L81" s="146" t="s">
        <v>541</v>
      </c>
      <c r="M81" s="143" t="s">
        <v>605</v>
      </c>
      <c r="N81" s="88">
        <v>1</v>
      </c>
      <c r="O81" s="62" t="s">
        <v>690</v>
      </c>
      <c r="P81" s="62">
        <v>18</v>
      </c>
      <c r="Q81" s="197" t="s">
        <v>778</v>
      </c>
      <c r="R81" s="181" t="s">
        <v>144</v>
      </c>
      <c r="S81" s="144"/>
      <c r="T81" s="144"/>
    </row>
    <row r="82" spans="2:20" s="68" customFormat="1" ht="11.25">
      <c r="B82" s="142">
        <v>66</v>
      </c>
      <c r="C82" s="112">
        <v>150</v>
      </c>
      <c r="D82" s="182" t="s">
        <v>404</v>
      </c>
      <c r="E82" s="183" t="s">
        <v>34</v>
      </c>
      <c r="F82" s="183" t="s">
        <v>31</v>
      </c>
      <c r="G82" s="176"/>
      <c r="H82" s="146" t="s">
        <v>69</v>
      </c>
      <c r="I82" s="143">
        <v>1</v>
      </c>
      <c r="J82" s="143">
        <v>3</v>
      </c>
      <c r="K82" s="146" t="s">
        <v>71</v>
      </c>
      <c r="L82" s="146" t="s">
        <v>542</v>
      </c>
      <c r="M82" s="143" t="s">
        <v>605</v>
      </c>
      <c r="N82" s="147">
        <v>20</v>
      </c>
      <c r="O82" s="62" t="s">
        <v>690</v>
      </c>
      <c r="P82" s="62">
        <v>19</v>
      </c>
      <c r="Q82" s="197" t="s">
        <v>817</v>
      </c>
      <c r="R82" s="180" t="s">
        <v>144</v>
      </c>
      <c r="S82" s="144"/>
      <c r="T82" s="144"/>
    </row>
    <row r="83" spans="2:20" s="68" customFormat="1" ht="11.25">
      <c r="B83" s="150">
        <v>67</v>
      </c>
      <c r="C83" s="88">
        <v>150</v>
      </c>
      <c r="D83" s="182" t="s">
        <v>404</v>
      </c>
      <c r="E83" s="183" t="s">
        <v>35</v>
      </c>
      <c r="F83" s="183" t="s">
        <v>30</v>
      </c>
      <c r="G83" s="175" t="s">
        <v>221</v>
      </c>
      <c r="H83" s="146" t="s">
        <v>69</v>
      </c>
      <c r="I83" s="143">
        <v>1</v>
      </c>
      <c r="J83" s="143">
        <v>3</v>
      </c>
      <c r="K83" s="146" t="s">
        <v>71</v>
      </c>
      <c r="L83" s="146" t="s">
        <v>543</v>
      </c>
      <c r="M83" s="143" t="s">
        <v>605</v>
      </c>
      <c r="N83" s="33">
        <v>2</v>
      </c>
      <c r="O83" s="62" t="s">
        <v>690</v>
      </c>
      <c r="P83" s="62">
        <v>20</v>
      </c>
      <c r="Q83" s="197" t="s">
        <v>779</v>
      </c>
      <c r="R83" s="180" t="s">
        <v>144</v>
      </c>
      <c r="S83" s="144"/>
      <c r="T83" s="144"/>
    </row>
    <row r="84" spans="2:20" s="68" customFormat="1" ht="11.25">
      <c r="B84" s="142">
        <v>68</v>
      </c>
      <c r="C84" s="88">
        <v>150</v>
      </c>
      <c r="D84" s="182" t="s">
        <v>404</v>
      </c>
      <c r="E84" s="185" t="s">
        <v>35</v>
      </c>
      <c r="F84" s="183" t="s">
        <v>31</v>
      </c>
      <c r="G84" s="176"/>
      <c r="H84" s="146" t="s">
        <v>69</v>
      </c>
      <c r="I84" s="143">
        <v>1</v>
      </c>
      <c r="J84" s="143">
        <v>3</v>
      </c>
      <c r="K84" s="146" t="s">
        <v>71</v>
      </c>
      <c r="L84" s="146" t="s">
        <v>544</v>
      </c>
      <c r="M84" s="143" t="s">
        <v>605</v>
      </c>
      <c r="N84" s="33">
        <v>21</v>
      </c>
      <c r="O84" s="62" t="s">
        <v>690</v>
      </c>
      <c r="P84" s="62">
        <v>21</v>
      </c>
      <c r="Q84" s="197" t="s">
        <v>818</v>
      </c>
      <c r="R84" s="180" t="s">
        <v>144</v>
      </c>
      <c r="S84" s="144"/>
      <c r="T84" s="144"/>
    </row>
    <row r="85" spans="2:20" s="68" customFormat="1" ht="11.25">
      <c r="B85" s="150">
        <v>69</v>
      </c>
      <c r="C85" s="88">
        <v>150</v>
      </c>
      <c r="D85" s="186" t="s">
        <v>674</v>
      </c>
      <c r="E85" s="183" t="s">
        <v>29</v>
      </c>
      <c r="F85" s="183" t="s">
        <v>30</v>
      </c>
      <c r="G85" s="175" t="s">
        <v>222</v>
      </c>
      <c r="H85" s="146" t="s">
        <v>69</v>
      </c>
      <c r="I85" s="143">
        <v>1</v>
      </c>
      <c r="J85" s="143">
        <v>3</v>
      </c>
      <c r="K85" s="146" t="s">
        <v>71</v>
      </c>
      <c r="L85" s="146" t="s">
        <v>545</v>
      </c>
      <c r="M85" s="143" t="s">
        <v>605</v>
      </c>
      <c r="N85" s="33">
        <v>3</v>
      </c>
      <c r="O85" s="62" t="s">
        <v>691</v>
      </c>
      <c r="P85" s="62">
        <v>14</v>
      </c>
      <c r="Q85" s="197" t="s">
        <v>780</v>
      </c>
      <c r="R85" s="180" t="s">
        <v>674</v>
      </c>
      <c r="S85" s="144"/>
      <c r="T85" s="144"/>
    </row>
    <row r="86" spans="2:20" s="68" customFormat="1" ht="11.25">
      <c r="B86" s="142">
        <v>70</v>
      </c>
      <c r="C86" s="88">
        <v>150</v>
      </c>
      <c r="D86" s="186" t="s">
        <v>674</v>
      </c>
      <c r="E86" s="183" t="s">
        <v>29</v>
      </c>
      <c r="F86" s="183" t="s">
        <v>31</v>
      </c>
      <c r="G86" s="176"/>
      <c r="H86" s="146" t="s">
        <v>69</v>
      </c>
      <c r="I86" s="143">
        <v>1</v>
      </c>
      <c r="J86" s="143">
        <v>3</v>
      </c>
      <c r="K86" s="146" t="s">
        <v>71</v>
      </c>
      <c r="L86" s="146" t="s">
        <v>546</v>
      </c>
      <c r="M86" s="143" t="s">
        <v>605</v>
      </c>
      <c r="N86" s="33">
        <v>22</v>
      </c>
      <c r="O86" s="62" t="s">
        <v>691</v>
      </c>
      <c r="P86" s="62">
        <v>15</v>
      </c>
      <c r="Q86" s="197" t="s">
        <v>819</v>
      </c>
      <c r="R86" s="180" t="s">
        <v>674</v>
      </c>
      <c r="S86" s="144"/>
      <c r="T86" s="144"/>
    </row>
    <row r="87" spans="2:20" s="68" customFormat="1" ht="11.25">
      <c r="B87" s="150">
        <v>71</v>
      </c>
      <c r="C87" s="88">
        <v>150</v>
      </c>
      <c r="D87" s="186" t="s">
        <v>674</v>
      </c>
      <c r="E87" s="183" t="s">
        <v>32</v>
      </c>
      <c r="F87" s="183" t="s">
        <v>30</v>
      </c>
      <c r="G87" s="175" t="s">
        <v>223</v>
      </c>
      <c r="H87" s="146" t="s">
        <v>69</v>
      </c>
      <c r="I87" s="143">
        <v>1</v>
      </c>
      <c r="J87" s="143">
        <v>3</v>
      </c>
      <c r="K87" s="146" t="s">
        <v>71</v>
      </c>
      <c r="L87" s="146" t="s">
        <v>547</v>
      </c>
      <c r="M87" s="143" t="s">
        <v>605</v>
      </c>
      <c r="N87" s="33">
        <v>4</v>
      </c>
      <c r="O87" s="62" t="s">
        <v>691</v>
      </c>
      <c r="P87" s="62">
        <v>16</v>
      </c>
      <c r="Q87" s="197" t="s">
        <v>781</v>
      </c>
      <c r="R87" s="180" t="s">
        <v>674</v>
      </c>
      <c r="S87" s="144"/>
      <c r="T87" s="144"/>
    </row>
    <row r="88" spans="2:20" s="68" customFormat="1" ht="11.25">
      <c r="B88" s="142">
        <v>72</v>
      </c>
      <c r="C88" s="88">
        <v>150</v>
      </c>
      <c r="D88" s="186" t="s">
        <v>674</v>
      </c>
      <c r="E88" s="183" t="s">
        <v>32</v>
      </c>
      <c r="F88" s="183" t="s">
        <v>31</v>
      </c>
      <c r="G88" s="176"/>
      <c r="H88" s="146" t="s">
        <v>69</v>
      </c>
      <c r="I88" s="143">
        <v>1</v>
      </c>
      <c r="J88" s="143">
        <v>3</v>
      </c>
      <c r="K88" s="146" t="s">
        <v>71</v>
      </c>
      <c r="L88" s="146" t="s">
        <v>548</v>
      </c>
      <c r="M88" s="143" t="s">
        <v>605</v>
      </c>
      <c r="N88" s="33">
        <v>23</v>
      </c>
      <c r="O88" s="62" t="s">
        <v>691</v>
      </c>
      <c r="P88" s="62">
        <v>17</v>
      </c>
      <c r="Q88" s="197" t="s">
        <v>820</v>
      </c>
      <c r="R88" s="180" t="s">
        <v>674</v>
      </c>
      <c r="S88" s="144"/>
      <c r="T88" s="144"/>
    </row>
    <row r="89" spans="2:20" s="68" customFormat="1" ht="11.25">
      <c r="B89" s="150">
        <v>73</v>
      </c>
      <c r="C89" s="88">
        <v>150</v>
      </c>
      <c r="D89" s="186" t="s">
        <v>674</v>
      </c>
      <c r="E89" s="183" t="s">
        <v>33</v>
      </c>
      <c r="F89" s="183" t="s">
        <v>30</v>
      </c>
      <c r="G89" s="175" t="s">
        <v>224</v>
      </c>
      <c r="H89" s="146" t="s">
        <v>69</v>
      </c>
      <c r="I89" s="143">
        <v>1</v>
      </c>
      <c r="J89" s="143">
        <v>3</v>
      </c>
      <c r="K89" s="146" t="s">
        <v>71</v>
      </c>
      <c r="L89" s="146" t="s">
        <v>549</v>
      </c>
      <c r="M89" s="143" t="s">
        <v>605</v>
      </c>
      <c r="N89" s="35">
        <v>5</v>
      </c>
      <c r="O89" s="62" t="s">
        <v>691</v>
      </c>
      <c r="P89" s="62">
        <v>18</v>
      </c>
      <c r="Q89" s="197" t="s">
        <v>782</v>
      </c>
      <c r="R89" s="180" t="s">
        <v>674</v>
      </c>
      <c r="S89" s="144"/>
      <c r="T89" s="144"/>
    </row>
    <row r="90" spans="2:20" s="68" customFormat="1" ht="11.25">
      <c r="B90" s="142">
        <v>74</v>
      </c>
      <c r="C90" s="88">
        <v>150</v>
      </c>
      <c r="D90" s="186" t="s">
        <v>674</v>
      </c>
      <c r="E90" s="183" t="s">
        <v>33</v>
      </c>
      <c r="F90" s="183" t="s">
        <v>31</v>
      </c>
      <c r="G90" s="176"/>
      <c r="H90" s="146" t="s">
        <v>69</v>
      </c>
      <c r="I90" s="143">
        <v>1</v>
      </c>
      <c r="J90" s="143">
        <v>3</v>
      </c>
      <c r="K90" s="146" t="s">
        <v>71</v>
      </c>
      <c r="L90" s="146" t="s">
        <v>550</v>
      </c>
      <c r="M90" s="143" t="s">
        <v>605</v>
      </c>
      <c r="N90" s="33">
        <v>24</v>
      </c>
      <c r="O90" s="62" t="s">
        <v>691</v>
      </c>
      <c r="P90" s="62">
        <v>19</v>
      </c>
      <c r="Q90" s="197" t="s">
        <v>821</v>
      </c>
      <c r="R90" s="180" t="s">
        <v>674</v>
      </c>
      <c r="S90" s="144"/>
      <c r="T90" s="144"/>
    </row>
    <row r="91" spans="2:18" ht="11.25">
      <c r="B91" s="150">
        <v>75</v>
      </c>
      <c r="C91" s="88">
        <v>150</v>
      </c>
      <c r="D91" s="186" t="s">
        <v>674</v>
      </c>
      <c r="E91" s="148" t="s">
        <v>52</v>
      </c>
      <c r="F91" s="183" t="s">
        <v>53</v>
      </c>
      <c r="G91" s="175" t="s">
        <v>225</v>
      </c>
      <c r="H91" s="146" t="s">
        <v>69</v>
      </c>
      <c r="I91" s="62">
        <v>1</v>
      </c>
      <c r="J91" s="62">
        <v>3</v>
      </c>
      <c r="K91" s="146" t="s">
        <v>71</v>
      </c>
      <c r="L91" s="146" t="s">
        <v>551</v>
      </c>
      <c r="M91" s="143" t="s">
        <v>605</v>
      </c>
      <c r="N91" s="33">
        <v>6</v>
      </c>
      <c r="O91" s="62" t="s">
        <v>691</v>
      </c>
      <c r="P91" s="62">
        <v>20</v>
      </c>
      <c r="Q91" s="197" t="s">
        <v>825</v>
      </c>
      <c r="R91" s="177" t="s">
        <v>674</v>
      </c>
    </row>
    <row r="92" spans="2:18" ht="11.25">
      <c r="B92" s="142">
        <v>76</v>
      </c>
      <c r="C92" s="88">
        <v>150</v>
      </c>
      <c r="D92" s="186" t="s">
        <v>674</v>
      </c>
      <c r="E92" s="148" t="s">
        <v>52</v>
      </c>
      <c r="F92" s="183" t="s">
        <v>54</v>
      </c>
      <c r="G92" s="176"/>
      <c r="H92" s="146" t="s">
        <v>69</v>
      </c>
      <c r="I92" s="62">
        <v>1</v>
      </c>
      <c r="J92" s="62">
        <v>3</v>
      </c>
      <c r="K92" s="146" t="s">
        <v>71</v>
      </c>
      <c r="L92" s="146" t="s">
        <v>552</v>
      </c>
      <c r="M92" s="143" t="s">
        <v>605</v>
      </c>
      <c r="N92" s="33">
        <v>25</v>
      </c>
      <c r="O92" s="62" t="s">
        <v>691</v>
      </c>
      <c r="P92" s="62">
        <v>21</v>
      </c>
      <c r="Q92" s="197" t="s">
        <v>827</v>
      </c>
      <c r="R92" s="177" t="s">
        <v>674</v>
      </c>
    </row>
    <row r="93" spans="2:18" ht="11.25">
      <c r="B93" s="150">
        <v>77</v>
      </c>
      <c r="C93" s="88">
        <v>150</v>
      </c>
      <c r="D93" s="186" t="s">
        <v>675</v>
      </c>
      <c r="E93" s="183" t="s">
        <v>29</v>
      </c>
      <c r="F93" s="183" t="s">
        <v>30</v>
      </c>
      <c r="G93" s="175" t="s">
        <v>226</v>
      </c>
      <c r="H93" s="146" t="s">
        <v>69</v>
      </c>
      <c r="I93" s="62">
        <v>1</v>
      </c>
      <c r="J93" s="62">
        <v>3</v>
      </c>
      <c r="K93" s="146" t="s">
        <v>71</v>
      </c>
      <c r="L93" s="146" t="s">
        <v>553</v>
      </c>
      <c r="M93" s="143" t="s">
        <v>605</v>
      </c>
      <c r="N93" s="33">
        <v>7</v>
      </c>
      <c r="O93" s="62" t="s">
        <v>692</v>
      </c>
      <c r="P93" s="62">
        <v>14</v>
      </c>
      <c r="Q93" s="197" t="s">
        <v>783</v>
      </c>
      <c r="R93" s="177" t="s">
        <v>675</v>
      </c>
    </row>
    <row r="94" spans="2:18" ht="11.25">
      <c r="B94" s="142">
        <v>78</v>
      </c>
      <c r="C94" s="88">
        <v>150</v>
      </c>
      <c r="D94" s="186" t="s">
        <v>675</v>
      </c>
      <c r="E94" s="183" t="s">
        <v>29</v>
      </c>
      <c r="F94" s="183" t="s">
        <v>31</v>
      </c>
      <c r="G94" s="176"/>
      <c r="H94" s="146" t="s">
        <v>69</v>
      </c>
      <c r="I94" s="62">
        <v>1</v>
      </c>
      <c r="J94" s="62">
        <v>3</v>
      </c>
      <c r="K94" s="146" t="s">
        <v>71</v>
      </c>
      <c r="L94" s="146" t="s">
        <v>554</v>
      </c>
      <c r="M94" s="143" t="s">
        <v>605</v>
      </c>
      <c r="N94" s="33">
        <v>26</v>
      </c>
      <c r="O94" s="62" t="s">
        <v>692</v>
      </c>
      <c r="P94" s="62">
        <v>15</v>
      </c>
      <c r="Q94" s="197" t="s">
        <v>822</v>
      </c>
      <c r="R94" s="177" t="s">
        <v>675</v>
      </c>
    </row>
    <row r="95" spans="2:18" ht="11.25">
      <c r="B95" s="150">
        <v>79</v>
      </c>
      <c r="C95" s="88">
        <v>150</v>
      </c>
      <c r="D95" s="186" t="s">
        <v>675</v>
      </c>
      <c r="E95" s="183" t="s">
        <v>32</v>
      </c>
      <c r="F95" s="183" t="s">
        <v>30</v>
      </c>
      <c r="G95" s="175" t="s">
        <v>227</v>
      </c>
      <c r="H95" s="146" t="s">
        <v>69</v>
      </c>
      <c r="I95" s="62">
        <v>1</v>
      </c>
      <c r="J95" s="62">
        <v>3</v>
      </c>
      <c r="K95" s="146" t="s">
        <v>71</v>
      </c>
      <c r="L95" s="146" t="s">
        <v>555</v>
      </c>
      <c r="M95" s="143" t="s">
        <v>605</v>
      </c>
      <c r="N95" s="33">
        <v>8</v>
      </c>
      <c r="O95" s="62" t="s">
        <v>692</v>
      </c>
      <c r="P95" s="62">
        <v>16</v>
      </c>
      <c r="Q95" s="197" t="s">
        <v>784</v>
      </c>
      <c r="R95" s="177" t="s">
        <v>675</v>
      </c>
    </row>
    <row r="96" spans="2:18" ht="11.25">
      <c r="B96" s="142">
        <v>80</v>
      </c>
      <c r="C96" s="88">
        <v>150</v>
      </c>
      <c r="D96" s="186" t="s">
        <v>675</v>
      </c>
      <c r="E96" s="183" t="s">
        <v>32</v>
      </c>
      <c r="F96" s="183" t="s">
        <v>31</v>
      </c>
      <c r="G96" s="176"/>
      <c r="H96" s="146" t="s">
        <v>69</v>
      </c>
      <c r="I96" s="62">
        <v>1</v>
      </c>
      <c r="J96" s="62">
        <v>3</v>
      </c>
      <c r="K96" s="146" t="s">
        <v>71</v>
      </c>
      <c r="L96" s="146" t="s">
        <v>556</v>
      </c>
      <c r="M96" s="143" t="s">
        <v>605</v>
      </c>
      <c r="N96" s="33">
        <v>27</v>
      </c>
      <c r="O96" s="62" t="s">
        <v>692</v>
      </c>
      <c r="P96" s="62">
        <v>17</v>
      </c>
      <c r="Q96" s="197" t="s">
        <v>823</v>
      </c>
      <c r="R96" s="177" t="s">
        <v>675</v>
      </c>
    </row>
    <row r="97" spans="2:18" ht="11.25">
      <c r="B97" s="150">
        <v>81</v>
      </c>
      <c r="C97" s="88">
        <v>150</v>
      </c>
      <c r="D97" s="186" t="s">
        <v>675</v>
      </c>
      <c r="E97" s="185" t="s">
        <v>33</v>
      </c>
      <c r="F97" s="183" t="s">
        <v>30</v>
      </c>
      <c r="G97" s="175" t="s">
        <v>228</v>
      </c>
      <c r="H97" s="146" t="s">
        <v>69</v>
      </c>
      <c r="I97" s="62">
        <v>1</v>
      </c>
      <c r="J97" s="62">
        <v>3</v>
      </c>
      <c r="K97" s="146" t="s">
        <v>71</v>
      </c>
      <c r="L97" s="146" t="s">
        <v>557</v>
      </c>
      <c r="M97" s="143" t="s">
        <v>605</v>
      </c>
      <c r="N97" s="88">
        <v>10</v>
      </c>
      <c r="O97" s="62" t="s">
        <v>692</v>
      </c>
      <c r="P97" s="62">
        <v>18</v>
      </c>
      <c r="Q97" s="197" t="s">
        <v>785</v>
      </c>
      <c r="R97" s="177" t="s">
        <v>675</v>
      </c>
    </row>
    <row r="98" spans="2:18" ht="11.25">
      <c r="B98" s="142">
        <v>82</v>
      </c>
      <c r="C98" s="88">
        <v>150</v>
      </c>
      <c r="D98" s="186" t="s">
        <v>675</v>
      </c>
      <c r="E98" s="185" t="s">
        <v>33</v>
      </c>
      <c r="F98" s="183" t="s">
        <v>31</v>
      </c>
      <c r="G98" s="176"/>
      <c r="H98" s="146" t="s">
        <v>69</v>
      </c>
      <c r="I98" s="62">
        <v>1</v>
      </c>
      <c r="J98" s="62">
        <v>3</v>
      </c>
      <c r="K98" s="146" t="s">
        <v>71</v>
      </c>
      <c r="L98" s="146" t="s">
        <v>558</v>
      </c>
      <c r="M98" s="143" t="s">
        <v>605</v>
      </c>
      <c r="N98" s="88">
        <v>29</v>
      </c>
      <c r="O98" s="62" t="s">
        <v>692</v>
      </c>
      <c r="P98" s="62">
        <v>19</v>
      </c>
      <c r="Q98" s="197" t="s">
        <v>824</v>
      </c>
      <c r="R98" s="177" t="s">
        <v>675</v>
      </c>
    </row>
    <row r="99" spans="2:18" ht="11.25">
      <c r="B99" s="150">
        <v>83</v>
      </c>
      <c r="C99" s="88">
        <v>150</v>
      </c>
      <c r="D99" s="186" t="s">
        <v>675</v>
      </c>
      <c r="E99" s="174" t="s">
        <v>52</v>
      </c>
      <c r="F99" s="183" t="s">
        <v>53</v>
      </c>
      <c r="G99" s="175" t="s">
        <v>229</v>
      </c>
      <c r="H99" s="146" t="s">
        <v>69</v>
      </c>
      <c r="I99" s="62">
        <v>1</v>
      </c>
      <c r="J99" s="62">
        <v>3</v>
      </c>
      <c r="K99" s="146" t="s">
        <v>71</v>
      </c>
      <c r="L99" s="146" t="s">
        <v>559</v>
      </c>
      <c r="M99" s="143" t="s">
        <v>605</v>
      </c>
      <c r="N99" s="88">
        <v>11</v>
      </c>
      <c r="O99" s="62" t="s">
        <v>692</v>
      </c>
      <c r="P99" s="62">
        <v>20</v>
      </c>
      <c r="Q99" s="197" t="s">
        <v>826</v>
      </c>
      <c r="R99" s="177" t="s">
        <v>675</v>
      </c>
    </row>
    <row r="100" spans="2:18" ht="11.25">
      <c r="B100" s="142">
        <v>84</v>
      </c>
      <c r="C100" s="88">
        <v>150</v>
      </c>
      <c r="D100" s="186" t="s">
        <v>675</v>
      </c>
      <c r="E100" s="174" t="s">
        <v>52</v>
      </c>
      <c r="F100" s="183" t="s">
        <v>54</v>
      </c>
      <c r="G100" s="176"/>
      <c r="H100" s="146" t="s">
        <v>69</v>
      </c>
      <c r="I100" s="62">
        <v>1</v>
      </c>
      <c r="J100" s="62">
        <v>3</v>
      </c>
      <c r="K100" s="146" t="s">
        <v>71</v>
      </c>
      <c r="L100" s="146" t="s">
        <v>560</v>
      </c>
      <c r="M100" s="143" t="s">
        <v>605</v>
      </c>
      <c r="N100" s="88">
        <v>30</v>
      </c>
      <c r="O100" s="62" t="s">
        <v>692</v>
      </c>
      <c r="P100" s="62">
        <v>21</v>
      </c>
      <c r="Q100" s="197" t="s">
        <v>828</v>
      </c>
      <c r="R100" s="177" t="s">
        <v>675</v>
      </c>
    </row>
    <row r="101" spans="2:19" ht="11.25">
      <c r="B101" s="150">
        <v>85</v>
      </c>
      <c r="C101" s="33">
        <v>150</v>
      </c>
      <c r="D101" s="187" t="s">
        <v>673</v>
      </c>
      <c r="E101" s="188" t="s">
        <v>22</v>
      </c>
      <c r="F101" s="182" t="s">
        <v>36</v>
      </c>
      <c r="G101" s="62" t="s">
        <v>230</v>
      </c>
      <c r="H101" s="59" t="s">
        <v>68</v>
      </c>
      <c r="I101" s="62">
        <v>1</v>
      </c>
      <c r="J101" s="62">
        <v>3</v>
      </c>
      <c r="K101" s="146" t="s">
        <v>71</v>
      </c>
      <c r="L101" s="146" t="s">
        <v>561</v>
      </c>
      <c r="M101" s="143" t="s">
        <v>605</v>
      </c>
      <c r="N101" s="88">
        <v>12</v>
      </c>
      <c r="O101" s="62" t="s">
        <v>683</v>
      </c>
      <c r="P101" s="59">
        <v>7</v>
      </c>
      <c r="Q101" s="197" t="s">
        <v>829</v>
      </c>
      <c r="R101" s="177" t="s">
        <v>83</v>
      </c>
      <c r="S101" s="42">
        <f>32*256+1</f>
        <v>8193</v>
      </c>
    </row>
    <row r="102" spans="2:20" ht="11.25">
      <c r="B102" s="142">
        <v>86</v>
      </c>
      <c r="C102" s="33">
        <v>150</v>
      </c>
      <c r="D102" s="187" t="s">
        <v>673</v>
      </c>
      <c r="E102" s="60" t="s">
        <v>369</v>
      </c>
      <c r="F102" s="182" t="s">
        <v>37</v>
      </c>
      <c r="G102" s="62" t="s">
        <v>231</v>
      </c>
      <c r="H102" s="59" t="s">
        <v>68</v>
      </c>
      <c r="I102" s="62">
        <v>1</v>
      </c>
      <c r="J102" s="62">
        <v>3</v>
      </c>
      <c r="K102" s="146" t="s">
        <v>71</v>
      </c>
      <c r="L102" s="146" t="s">
        <v>562</v>
      </c>
      <c r="M102" s="143" t="s">
        <v>605</v>
      </c>
      <c r="N102" s="88">
        <v>31</v>
      </c>
      <c r="O102" s="62" t="s">
        <v>683</v>
      </c>
      <c r="P102" s="59">
        <v>8</v>
      </c>
      <c r="Q102" s="197" t="s">
        <v>830</v>
      </c>
      <c r="R102" s="177" t="s">
        <v>83</v>
      </c>
      <c r="S102" s="141"/>
      <c r="T102" s="141"/>
    </row>
    <row r="103" spans="2:20" s="68" customFormat="1" ht="11.25">
      <c r="B103" s="150">
        <v>87</v>
      </c>
      <c r="C103" s="33">
        <v>150</v>
      </c>
      <c r="D103" s="187" t="s">
        <v>673</v>
      </c>
      <c r="E103" s="60" t="s">
        <v>23</v>
      </c>
      <c r="F103" s="182" t="s">
        <v>37</v>
      </c>
      <c r="G103" s="62" t="s">
        <v>232</v>
      </c>
      <c r="H103" s="59" t="s">
        <v>68</v>
      </c>
      <c r="I103" s="143">
        <v>1</v>
      </c>
      <c r="J103" s="62">
        <v>3</v>
      </c>
      <c r="K103" s="146" t="s">
        <v>71</v>
      </c>
      <c r="L103" s="146" t="s">
        <v>563</v>
      </c>
      <c r="M103" s="143" t="s">
        <v>605</v>
      </c>
      <c r="N103" s="88">
        <v>13</v>
      </c>
      <c r="O103" s="62" t="s">
        <v>683</v>
      </c>
      <c r="P103" s="59">
        <v>9</v>
      </c>
      <c r="Q103" s="197" t="s">
        <v>831</v>
      </c>
      <c r="R103" s="180" t="s">
        <v>83</v>
      </c>
      <c r="S103" s="144"/>
      <c r="T103" s="144"/>
    </row>
    <row r="104" spans="2:20" s="68" customFormat="1" ht="11.25">
      <c r="B104" s="142">
        <v>88</v>
      </c>
      <c r="C104" s="33">
        <v>150</v>
      </c>
      <c r="D104" s="187" t="s">
        <v>673</v>
      </c>
      <c r="E104" s="61" t="s">
        <v>371</v>
      </c>
      <c r="F104" s="182" t="s">
        <v>37</v>
      </c>
      <c r="G104" s="62" t="s">
        <v>233</v>
      </c>
      <c r="H104" s="59" t="s">
        <v>68</v>
      </c>
      <c r="I104" s="143">
        <v>1</v>
      </c>
      <c r="J104" s="62">
        <v>3</v>
      </c>
      <c r="K104" s="146" t="s">
        <v>71</v>
      </c>
      <c r="L104" s="146" t="s">
        <v>564</v>
      </c>
      <c r="M104" s="143" t="s">
        <v>605</v>
      </c>
      <c r="N104" s="88">
        <v>32</v>
      </c>
      <c r="O104" s="62" t="s">
        <v>683</v>
      </c>
      <c r="P104" s="59">
        <v>10</v>
      </c>
      <c r="Q104" s="197" t="s">
        <v>832</v>
      </c>
      <c r="R104" s="180" t="s">
        <v>83</v>
      </c>
      <c r="S104" s="144"/>
      <c r="T104" s="144"/>
    </row>
    <row r="105" spans="2:20" s="68" customFormat="1" ht="11.25">
      <c r="B105" s="150">
        <v>89</v>
      </c>
      <c r="C105" s="33">
        <v>150</v>
      </c>
      <c r="D105" s="187" t="s">
        <v>673</v>
      </c>
      <c r="E105" s="61" t="s">
        <v>373</v>
      </c>
      <c r="F105" s="182" t="s">
        <v>37</v>
      </c>
      <c r="G105" s="62" t="s">
        <v>234</v>
      </c>
      <c r="H105" s="59" t="s">
        <v>68</v>
      </c>
      <c r="I105" s="143">
        <v>1</v>
      </c>
      <c r="J105" s="62">
        <v>3</v>
      </c>
      <c r="K105" s="146" t="s">
        <v>71</v>
      </c>
      <c r="L105" s="146" t="s">
        <v>565</v>
      </c>
      <c r="M105" s="143" t="s">
        <v>605</v>
      </c>
      <c r="N105" s="88">
        <v>14</v>
      </c>
      <c r="O105" s="62" t="s">
        <v>683</v>
      </c>
      <c r="P105" s="59">
        <v>11</v>
      </c>
      <c r="Q105" s="197" t="s">
        <v>833</v>
      </c>
      <c r="R105" s="180" t="s">
        <v>83</v>
      </c>
      <c r="S105" s="144"/>
      <c r="T105" s="144"/>
    </row>
    <row r="106" spans="2:20" s="68" customFormat="1" ht="11.25">
      <c r="B106" s="142">
        <v>90</v>
      </c>
      <c r="C106" s="33">
        <v>150</v>
      </c>
      <c r="D106" s="187" t="s">
        <v>396</v>
      </c>
      <c r="E106" s="182" t="s">
        <v>25</v>
      </c>
      <c r="F106" s="182" t="s">
        <v>37</v>
      </c>
      <c r="G106" s="62" t="s">
        <v>235</v>
      </c>
      <c r="H106" s="59" t="s">
        <v>68</v>
      </c>
      <c r="I106" s="143">
        <v>1</v>
      </c>
      <c r="J106" s="62">
        <v>3</v>
      </c>
      <c r="K106" s="146" t="s">
        <v>71</v>
      </c>
      <c r="L106" s="146" t="s">
        <v>566</v>
      </c>
      <c r="M106" s="143" t="s">
        <v>605</v>
      </c>
      <c r="N106" s="88">
        <v>33</v>
      </c>
      <c r="O106" s="62" t="s">
        <v>683</v>
      </c>
      <c r="P106" s="59">
        <v>12</v>
      </c>
      <c r="Q106" s="197" t="s">
        <v>834</v>
      </c>
      <c r="R106" s="180" t="s">
        <v>50</v>
      </c>
      <c r="S106" s="144"/>
      <c r="T106" s="144"/>
    </row>
    <row r="107" spans="2:20" s="68" customFormat="1" ht="11.25">
      <c r="B107" s="150">
        <v>91</v>
      </c>
      <c r="C107" s="33">
        <v>150</v>
      </c>
      <c r="D107" s="187" t="s">
        <v>396</v>
      </c>
      <c r="E107" s="36" t="s">
        <v>26</v>
      </c>
      <c r="F107" s="182" t="s">
        <v>37</v>
      </c>
      <c r="G107" s="62" t="s">
        <v>236</v>
      </c>
      <c r="H107" s="59" t="s">
        <v>68</v>
      </c>
      <c r="I107" s="143">
        <v>1</v>
      </c>
      <c r="J107" s="62">
        <v>3</v>
      </c>
      <c r="K107" s="146" t="s">
        <v>71</v>
      </c>
      <c r="L107" s="146" t="s">
        <v>567</v>
      </c>
      <c r="M107" s="143" t="s">
        <v>605</v>
      </c>
      <c r="N107" s="88">
        <v>15</v>
      </c>
      <c r="O107" s="62" t="s">
        <v>683</v>
      </c>
      <c r="P107" s="59">
        <v>13</v>
      </c>
      <c r="Q107" s="197" t="s">
        <v>835</v>
      </c>
      <c r="R107" s="180" t="s">
        <v>50</v>
      </c>
      <c r="S107" s="144"/>
      <c r="T107" s="144"/>
    </row>
    <row r="108" spans="2:20" s="68" customFormat="1" ht="11.25">
      <c r="B108" s="142">
        <v>92</v>
      </c>
      <c r="C108" s="33">
        <v>150</v>
      </c>
      <c r="D108" s="187" t="s">
        <v>397</v>
      </c>
      <c r="E108" s="182" t="s">
        <v>25</v>
      </c>
      <c r="F108" s="182" t="s">
        <v>37</v>
      </c>
      <c r="G108" s="62" t="s">
        <v>237</v>
      </c>
      <c r="H108" s="59" t="s">
        <v>68</v>
      </c>
      <c r="I108" s="143">
        <v>1</v>
      </c>
      <c r="J108" s="62">
        <v>3</v>
      </c>
      <c r="K108" s="146" t="s">
        <v>71</v>
      </c>
      <c r="L108" s="146" t="s">
        <v>568</v>
      </c>
      <c r="M108" s="143" t="s">
        <v>605</v>
      </c>
      <c r="N108" s="88">
        <v>34</v>
      </c>
      <c r="O108" s="62" t="s">
        <v>683</v>
      </c>
      <c r="P108" s="59">
        <v>14</v>
      </c>
      <c r="Q108" s="197" t="s">
        <v>836</v>
      </c>
      <c r="R108" s="180" t="s">
        <v>51</v>
      </c>
      <c r="S108" s="144"/>
      <c r="T108" s="144"/>
    </row>
    <row r="109" spans="2:20" s="68" customFormat="1" ht="11.25">
      <c r="B109" s="150">
        <v>93</v>
      </c>
      <c r="C109" s="33">
        <v>150</v>
      </c>
      <c r="D109" s="187" t="s">
        <v>397</v>
      </c>
      <c r="E109" s="36" t="s">
        <v>26</v>
      </c>
      <c r="F109" s="182" t="s">
        <v>37</v>
      </c>
      <c r="G109" s="62" t="s">
        <v>238</v>
      </c>
      <c r="H109" s="59" t="s">
        <v>68</v>
      </c>
      <c r="I109" s="143">
        <v>1</v>
      </c>
      <c r="J109" s="62">
        <v>3</v>
      </c>
      <c r="K109" s="146" t="s">
        <v>71</v>
      </c>
      <c r="L109" s="146" t="s">
        <v>569</v>
      </c>
      <c r="M109" s="143" t="s">
        <v>605</v>
      </c>
      <c r="N109" s="88">
        <v>16</v>
      </c>
      <c r="O109" s="62" t="s">
        <v>683</v>
      </c>
      <c r="P109" s="59">
        <v>15</v>
      </c>
      <c r="Q109" s="197" t="s">
        <v>837</v>
      </c>
      <c r="R109" s="180" t="s">
        <v>51</v>
      </c>
      <c r="S109" s="144"/>
      <c r="T109" s="144"/>
    </row>
    <row r="110" spans="2:20" s="68" customFormat="1" ht="11.25">
      <c r="B110" s="142">
        <v>94</v>
      </c>
      <c r="C110" s="33">
        <v>150</v>
      </c>
      <c r="D110" s="187" t="s">
        <v>49</v>
      </c>
      <c r="E110" s="182" t="s">
        <v>38</v>
      </c>
      <c r="F110" s="182" t="s">
        <v>39</v>
      </c>
      <c r="G110" s="62" t="s">
        <v>239</v>
      </c>
      <c r="H110" s="59" t="s">
        <v>68</v>
      </c>
      <c r="I110" s="143">
        <v>1</v>
      </c>
      <c r="J110" s="62">
        <v>3</v>
      </c>
      <c r="K110" s="146" t="s">
        <v>71</v>
      </c>
      <c r="L110" s="146" t="s">
        <v>570</v>
      </c>
      <c r="M110" s="143" t="s">
        <v>605</v>
      </c>
      <c r="N110" s="88">
        <v>35</v>
      </c>
      <c r="O110" s="62" t="s">
        <v>684</v>
      </c>
      <c r="P110" s="59">
        <v>14</v>
      </c>
      <c r="Q110" s="197" t="s">
        <v>838</v>
      </c>
      <c r="R110" s="180" t="s">
        <v>49</v>
      </c>
      <c r="S110" s="144"/>
      <c r="T110" s="144"/>
    </row>
    <row r="111" spans="2:20" s="68" customFormat="1" ht="11.25">
      <c r="B111" s="150">
        <v>95</v>
      </c>
      <c r="C111" s="33">
        <v>150</v>
      </c>
      <c r="D111" s="187" t="s">
        <v>49</v>
      </c>
      <c r="E111" s="182" t="s">
        <v>40</v>
      </c>
      <c r="F111" s="182" t="s">
        <v>37</v>
      </c>
      <c r="G111" s="62" t="s">
        <v>240</v>
      </c>
      <c r="H111" s="59" t="s">
        <v>68</v>
      </c>
      <c r="I111" s="143">
        <v>1</v>
      </c>
      <c r="J111" s="62">
        <v>3</v>
      </c>
      <c r="K111" s="146" t="s">
        <v>71</v>
      </c>
      <c r="L111" s="146" t="s">
        <v>571</v>
      </c>
      <c r="M111" s="143" t="s">
        <v>605</v>
      </c>
      <c r="N111" s="88">
        <v>17</v>
      </c>
      <c r="O111" s="62" t="s">
        <v>684</v>
      </c>
      <c r="P111" s="59">
        <v>15</v>
      </c>
      <c r="Q111" s="197" t="s">
        <v>839</v>
      </c>
      <c r="R111" s="180" t="s">
        <v>49</v>
      </c>
      <c r="S111" s="144"/>
      <c r="T111" s="144"/>
    </row>
    <row r="112" spans="2:20" s="68" customFormat="1" ht="11.25">
      <c r="B112" s="142">
        <v>96</v>
      </c>
      <c r="C112" s="33">
        <v>150</v>
      </c>
      <c r="D112" s="187" t="s">
        <v>49</v>
      </c>
      <c r="E112" s="182" t="s">
        <v>41</v>
      </c>
      <c r="F112" s="182" t="s">
        <v>37</v>
      </c>
      <c r="G112" s="62" t="s">
        <v>241</v>
      </c>
      <c r="H112" s="59" t="s">
        <v>68</v>
      </c>
      <c r="I112" s="143">
        <v>1</v>
      </c>
      <c r="J112" s="62">
        <v>3</v>
      </c>
      <c r="K112" s="146" t="s">
        <v>71</v>
      </c>
      <c r="L112" s="146" t="s">
        <v>572</v>
      </c>
      <c r="M112" s="143" t="s">
        <v>605</v>
      </c>
      <c r="N112" s="88">
        <v>36</v>
      </c>
      <c r="O112" s="62" t="s">
        <v>684</v>
      </c>
      <c r="P112" s="59">
        <v>16</v>
      </c>
      <c r="Q112" s="197" t="s">
        <v>840</v>
      </c>
      <c r="R112" s="180" t="s">
        <v>49</v>
      </c>
      <c r="S112" s="144"/>
      <c r="T112" s="144"/>
    </row>
    <row r="113" spans="2:18" ht="11.25">
      <c r="B113" s="150">
        <v>97</v>
      </c>
      <c r="C113" s="33">
        <v>150</v>
      </c>
      <c r="D113" s="187" t="s">
        <v>49</v>
      </c>
      <c r="E113" s="61" t="s">
        <v>44</v>
      </c>
      <c r="F113" s="182" t="s">
        <v>37</v>
      </c>
      <c r="G113" s="62" t="s">
        <v>242</v>
      </c>
      <c r="H113" s="59" t="s">
        <v>68</v>
      </c>
      <c r="I113" s="62">
        <v>1</v>
      </c>
      <c r="J113" s="62">
        <v>3</v>
      </c>
      <c r="K113" s="62" t="s">
        <v>72</v>
      </c>
      <c r="L113" s="146" t="s">
        <v>573</v>
      </c>
      <c r="M113" s="62" t="s">
        <v>606</v>
      </c>
      <c r="N113" s="88">
        <v>1</v>
      </c>
      <c r="O113" s="62" t="s">
        <v>684</v>
      </c>
      <c r="P113" s="59">
        <v>17</v>
      </c>
      <c r="Q113" s="197" t="s">
        <v>841</v>
      </c>
      <c r="R113" s="177" t="s">
        <v>49</v>
      </c>
    </row>
    <row r="114" spans="2:18" ht="11.25">
      <c r="B114" s="142">
        <v>98</v>
      </c>
      <c r="C114" s="33">
        <v>150</v>
      </c>
      <c r="D114" s="187" t="s">
        <v>49</v>
      </c>
      <c r="E114" s="61" t="s">
        <v>47</v>
      </c>
      <c r="F114" s="182" t="s">
        <v>37</v>
      </c>
      <c r="G114" s="62" t="s">
        <v>243</v>
      </c>
      <c r="H114" s="59" t="s">
        <v>68</v>
      </c>
      <c r="I114" s="62">
        <v>1</v>
      </c>
      <c r="J114" s="62">
        <v>3</v>
      </c>
      <c r="K114" s="62" t="s">
        <v>72</v>
      </c>
      <c r="L114" s="146" t="s">
        <v>574</v>
      </c>
      <c r="M114" s="62" t="s">
        <v>606</v>
      </c>
      <c r="N114" s="147">
        <v>20</v>
      </c>
      <c r="O114" s="62" t="s">
        <v>684</v>
      </c>
      <c r="P114" s="59">
        <v>18</v>
      </c>
      <c r="Q114" s="197" t="s">
        <v>842</v>
      </c>
      <c r="R114" s="177" t="s">
        <v>49</v>
      </c>
    </row>
    <row r="115" spans="2:18" ht="11.25">
      <c r="B115" s="150">
        <v>99</v>
      </c>
      <c r="C115" s="33">
        <v>150</v>
      </c>
      <c r="D115" s="182" t="s">
        <v>399</v>
      </c>
      <c r="E115" s="182" t="s">
        <v>38</v>
      </c>
      <c r="F115" s="182" t="s">
        <v>39</v>
      </c>
      <c r="G115" s="62" t="s">
        <v>244</v>
      </c>
      <c r="H115" s="59" t="s">
        <v>68</v>
      </c>
      <c r="I115" s="62">
        <v>1</v>
      </c>
      <c r="J115" s="62">
        <v>3</v>
      </c>
      <c r="K115" s="62" t="s">
        <v>72</v>
      </c>
      <c r="L115" s="146" t="s">
        <v>575</v>
      </c>
      <c r="M115" s="62" t="s">
        <v>606</v>
      </c>
      <c r="N115" s="33">
        <v>2</v>
      </c>
      <c r="O115" s="62" t="s">
        <v>685</v>
      </c>
      <c r="P115" s="59">
        <v>22</v>
      </c>
      <c r="Q115" s="197" t="s">
        <v>843</v>
      </c>
      <c r="R115" s="177" t="s">
        <v>151</v>
      </c>
    </row>
    <row r="116" spans="2:18" ht="11.25">
      <c r="B116" s="142">
        <v>100</v>
      </c>
      <c r="C116" s="33">
        <v>150</v>
      </c>
      <c r="D116" s="182" t="s">
        <v>399</v>
      </c>
      <c r="E116" s="182" t="s">
        <v>40</v>
      </c>
      <c r="F116" s="182" t="s">
        <v>37</v>
      </c>
      <c r="G116" s="62" t="s">
        <v>245</v>
      </c>
      <c r="H116" s="59" t="s">
        <v>68</v>
      </c>
      <c r="I116" s="62">
        <v>1</v>
      </c>
      <c r="J116" s="62">
        <v>3</v>
      </c>
      <c r="K116" s="62" t="s">
        <v>72</v>
      </c>
      <c r="L116" s="146" t="s">
        <v>576</v>
      </c>
      <c r="M116" s="62" t="s">
        <v>606</v>
      </c>
      <c r="N116" s="33">
        <v>21</v>
      </c>
      <c r="O116" s="62" t="s">
        <v>685</v>
      </c>
      <c r="P116" s="59">
        <v>23</v>
      </c>
      <c r="Q116" s="197" t="s">
        <v>844</v>
      </c>
      <c r="R116" s="177" t="s">
        <v>151</v>
      </c>
    </row>
    <row r="117" spans="2:18" ht="11.25">
      <c r="B117" s="150">
        <v>101</v>
      </c>
      <c r="C117" s="33">
        <v>150</v>
      </c>
      <c r="D117" s="182" t="s">
        <v>399</v>
      </c>
      <c r="E117" s="182" t="s">
        <v>41</v>
      </c>
      <c r="F117" s="182" t="s">
        <v>37</v>
      </c>
      <c r="G117" s="62" t="s">
        <v>246</v>
      </c>
      <c r="H117" s="59" t="s">
        <v>68</v>
      </c>
      <c r="I117" s="62">
        <v>1</v>
      </c>
      <c r="J117" s="62">
        <v>3</v>
      </c>
      <c r="K117" s="62" t="s">
        <v>72</v>
      </c>
      <c r="L117" s="146" t="s">
        <v>577</v>
      </c>
      <c r="M117" s="62" t="s">
        <v>606</v>
      </c>
      <c r="N117" s="33">
        <v>3</v>
      </c>
      <c r="O117" s="62" t="s">
        <v>685</v>
      </c>
      <c r="P117" s="59">
        <v>24</v>
      </c>
      <c r="Q117" s="197" t="s">
        <v>845</v>
      </c>
      <c r="R117" s="177" t="s">
        <v>151</v>
      </c>
    </row>
    <row r="118" spans="2:18" ht="11.25">
      <c r="B118" s="142">
        <v>102</v>
      </c>
      <c r="C118" s="33">
        <v>150</v>
      </c>
      <c r="D118" s="182" t="s">
        <v>399</v>
      </c>
      <c r="E118" s="61" t="s">
        <v>42</v>
      </c>
      <c r="F118" s="182" t="s">
        <v>37</v>
      </c>
      <c r="G118" s="62" t="s">
        <v>247</v>
      </c>
      <c r="H118" s="59" t="s">
        <v>68</v>
      </c>
      <c r="I118" s="62">
        <v>1</v>
      </c>
      <c r="J118" s="62">
        <v>3</v>
      </c>
      <c r="K118" s="62" t="s">
        <v>72</v>
      </c>
      <c r="L118" s="146" t="s">
        <v>578</v>
      </c>
      <c r="M118" s="62" t="s">
        <v>606</v>
      </c>
      <c r="N118" s="33">
        <v>22</v>
      </c>
      <c r="O118" s="62" t="s">
        <v>685</v>
      </c>
      <c r="P118" s="59">
        <v>25</v>
      </c>
      <c r="Q118" s="197" t="s">
        <v>846</v>
      </c>
      <c r="R118" s="177" t="s">
        <v>151</v>
      </c>
    </row>
    <row r="119" spans="2:18" ht="11.25">
      <c r="B119" s="150">
        <v>103</v>
      </c>
      <c r="C119" s="33">
        <v>150</v>
      </c>
      <c r="D119" s="182" t="s">
        <v>399</v>
      </c>
      <c r="E119" s="61" t="s">
        <v>43</v>
      </c>
      <c r="F119" s="182" t="s">
        <v>37</v>
      </c>
      <c r="G119" s="62" t="s">
        <v>248</v>
      </c>
      <c r="H119" s="59" t="s">
        <v>68</v>
      </c>
      <c r="I119" s="62">
        <v>1</v>
      </c>
      <c r="J119" s="62">
        <v>3</v>
      </c>
      <c r="K119" s="62" t="s">
        <v>72</v>
      </c>
      <c r="L119" s="146" t="s">
        <v>579</v>
      </c>
      <c r="M119" s="62" t="s">
        <v>606</v>
      </c>
      <c r="N119" s="33">
        <v>4</v>
      </c>
      <c r="O119" s="62" t="s">
        <v>685</v>
      </c>
      <c r="P119" s="59">
        <v>26</v>
      </c>
      <c r="Q119" s="197" t="s">
        <v>847</v>
      </c>
      <c r="R119" s="177" t="s">
        <v>151</v>
      </c>
    </row>
    <row r="120" spans="2:18" ht="11.25">
      <c r="B120" s="142">
        <v>104</v>
      </c>
      <c r="C120" s="33">
        <v>150</v>
      </c>
      <c r="D120" s="182" t="s">
        <v>399</v>
      </c>
      <c r="E120" s="61" t="s">
        <v>44</v>
      </c>
      <c r="F120" s="182" t="s">
        <v>37</v>
      </c>
      <c r="G120" s="62" t="s">
        <v>249</v>
      </c>
      <c r="H120" s="59" t="s">
        <v>68</v>
      </c>
      <c r="I120" s="62">
        <v>1</v>
      </c>
      <c r="J120" s="62">
        <v>3</v>
      </c>
      <c r="K120" s="62" t="s">
        <v>72</v>
      </c>
      <c r="L120" s="146" t="s">
        <v>580</v>
      </c>
      <c r="M120" s="62" t="s">
        <v>606</v>
      </c>
      <c r="N120" s="33">
        <v>23</v>
      </c>
      <c r="O120" s="62" t="s">
        <v>685</v>
      </c>
      <c r="P120" s="59">
        <v>27</v>
      </c>
      <c r="Q120" s="197" t="s">
        <v>848</v>
      </c>
      <c r="R120" s="177" t="s">
        <v>151</v>
      </c>
    </row>
    <row r="121" spans="2:18" ht="11.25">
      <c r="B121" s="150">
        <v>105</v>
      </c>
      <c r="C121" s="33">
        <v>150</v>
      </c>
      <c r="D121" s="182" t="s">
        <v>399</v>
      </c>
      <c r="E121" s="61" t="s">
        <v>45</v>
      </c>
      <c r="F121" s="182" t="s">
        <v>37</v>
      </c>
      <c r="G121" s="62" t="s">
        <v>250</v>
      </c>
      <c r="H121" s="59" t="s">
        <v>68</v>
      </c>
      <c r="I121" s="62">
        <v>1</v>
      </c>
      <c r="J121" s="62">
        <v>3</v>
      </c>
      <c r="K121" s="62" t="s">
        <v>72</v>
      </c>
      <c r="L121" s="146" t="s">
        <v>581</v>
      </c>
      <c r="M121" s="62" t="s">
        <v>606</v>
      </c>
      <c r="N121" s="35">
        <v>5</v>
      </c>
      <c r="O121" s="62" t="s">
        <v>685</v>
      </c>
      <c r="P121" s="59">
        <v>28</v>
      </c>
      <c r="Q121" s="197" t="s">
        <v>849</v>
      </c>
      <c r="R121" s="177" t="s">
        <v>151</v>
      </c>
    </row>
    <row r="122" spans="2:18" ht="11.25">
      <c r="B122" s="142">
        <v>106</v>
      </c>
      <c r="C122" s="33">
        <v>150</v>
      </c>
      <c r="D122" s="182" t="s">
        <v>399</v>
      </c>
      <c r="E122" s="61" t="s">
        <v>46</v>
      </c>
      <c r="F122" s="182" t="s">
        <v>37</v>
      </c>
      <c r="G122" s="62" t="s">
        <v>251</v>
      </c>
      <c r="H122" s="59" t="s">
        <v>68</v>
      </c>
      <c r="I122" s="62">
        <v>1</v>
      </c>
      <c r="J122" s="62">
        <v>3</v>
      </c>
      <c r="K122" s="62" t="s">
        <v>72</v>
      </c>
      <c r="L122" s="146" t="s">
        <v>582</v>
      </c>
      <c r="M122" s="62" t="s">
        <v>606</v>
      </c>
      <c r="N122" s="33">
        <v>24</v>
      </c>
      <c r="O122" s="62" t="s">
        <v>685</v>
      </c>
      <c r="P122" s="59">
        <v>29</v>
      </c>
      <c r="Q122" s="197" t="s">
        <v>850</v>
      </c>
      <c r="R122" s="177" t="s">
        <v>151</v>
      </c>
    </row>
    <row r="123" spans="2:20" s="68" customFormat="1" ht="11.25">
      <c r="B123" s="150">
        <v>107</v>
      </c>
      <c r="C123" s="33">
        <v>150</v>
      </c>
      <c r="D123" s="182" t="s">
        <v>399</v>
      </c>
      <c r="E123" s="61" t="s">
        <v>47</v>
      </c>
      <c r="F123" s="182" t="s">
        <v>37</v>
      </c>
      <c r="G123" s="62" t="s">
        <v>252</v>
      </c>
      <c r="H123" s="59" t="s">
        <v>68</v>
      </c>
      <c r="I123" s="146">
        <v>1</v>
      </c>
      <c r="J123" s="146">
        <v>3</v>
      </c>
      <c r="K123" s="62" t="s">
        <v>72</v>
      </c>
      <c r="L123" s="146" t="s">
        <v>583</v>
      </c>
      <c r="M123" s="62" t="s">
        <v>606</v>
      </c>
      <c r="N123" s="33">
        <v>6</v>
      </c>
      <c r="O123" s="62" t="s">
        <v>685</v>
      </c>
      <c r="P123" s="59">
        <v>30</v>
      </c>
      <c r="Q123" s="197" t="s">
        <v>851</v>
      </c>
      <c r="R123" s="181" t="s">
        <v>151</v>
      </c>
      <c r="S123" s="144"/>
      <c r="T123" s="144"/>
    </row>
    <row r="124" spans="2:20" s="68" customFormat="1" ht="11.25">
      <c r="B124" s="142">
        <v>108</v>
      </c>
      <c r="C124" s="33">
        <v>150</v>
      </c>
      <c r="D124" s="182" t="s">
        <v>400</v>
      </c>
      <c r="E124" s="182" t="s">
        <v>38</v>
      </c>
      <c r="F124" s="182" t="s">
        <v>39</v>
      </c>
      <c r="G124" s="62" t="s">
        <v>253</v>
      </c>
      <c r="H124" s="59" t="s">
        <v>68</v>
      </c>
      <c r="I124" s="143">
        <v>1</v>
      </c>
      <c r="J124" s="143">
        <v>3</v>
      </c>
      <c r="K124" s="62" t="s">
        <v>72</v>
      </c>
      <c r="L124" s="146" t="s">
        <v>584</v>
      </c>
      <c r="M124" s="62" t="s">
        <v>606</v>
      </c>
      <c r="N124" s="33">
        <v>25</v>
      </c>
      <c r="O124" s="62" t="s">
        <v>686</v>
      </c>
      <c r="P124" s="59">
        <v>22</v>
      </c>
      <c r="Q124" s="197" t="s">
        <v>852</v>
      </c>
      <c r="R124" s="180" t="s">
        <v>145</v>
      </c>
      <c r="S124" s="144"/>
      <c r="T124" s="144"/>
    </row>
    <row r="125" spans="2:20" s="68" customFormat="1" ht="11.25">
      <c r="B125" s="150">
        <v>109</v>
      </c>
      <c r="C125" s="33">
        <v>150</v>
      </c>
      <c r="D125" s="182" t="s">
        <v>400</v>
      </c>
      <c r="E125" s="182" t="s">
        <v>40</v>
      </c>
      <c r="F125" s="182" t="s">
        <v>37</v>
      </c>
      <c r="G125" s="62" t="s">
        <v>254</v>
      </c>
      <c r="H125" s="59" t="s">
        <v>68</v>
      </c>
      <c r="I125" s="143">
        <v>1</v>
      </c>
      <c r="J125" s="143">
        <v>3</v>
      </c>
      <c r="K125" s="62" t="s">
        <v>72</v>
      </c>
      <c r="L125" s="146" t="s">
        <v>585</v>
      </c>
      <c r="M125" s="62" t="s">
        <v>606</v>
      </c>
      <c r="N125" s="33">
        <v>7</v>
      </c>
      <c r="O125" s="62" t="s">
        <v>686</v>
      </c>
      <c r="P125" s="59">
        <v>23</v>
      </c>
      <c r="Q125" s="197" t="s">
        <v>853</v>
      </c>
      <c r="R125" s="180" t="s">
        <v>145</v>
      </c>
      <c r="S125" s="144"/>
      <c r="T125" s="144"/>
    </row>
    <row r="126" spans="2:20" s="68" customFormat="1" ht="11.25">
      <c r="B126" s="142">
        <v>110</v>
      </c>
      <c r="C126" s="33">
        <v>150</v>
      </c>
      <c r="D126" s="182" t="s">
        <v>400</v>
      </c>
      <c r="E126" s="182" t="s">
        <v>41</v>
      </c>
      <c r="F126" s="182" t="s">
        <v>37</v>
      </c>
      <c r="G126" s="62" t="s">
        <v>255</v>
      </c>
      <c r="H126" s="59" t="s">
        <v>68</v>
      </c>
      <c r="I126" s="143">
        <v>1</v>
      </c>
      <c r="J126" s="143">
        <v>3</v>
      </c>
      <c r="K126" s="62" t="s">
        <v>72</v>
      </c>
      <c r="L126" s="146" t="s">
        <v>586</v>
      </c>
      <c r="M126" s="62" t="s">
        <v>606</v>
      </c>
      <c r="N126" s="33">
        <v>26</v>
      </c>
      <c r="O126" s="62" t="s">
        <v>686</v>
      </c>
      <c r="P126" s="59">
        <v>24</v>
      </c>
      <c r="Q126" s="197" t="s">
        <v>854</v>
      </c>
      <c r="R126" s="180" t="s">
        <v>145</v>
      </c>
      <c r="S126" s="144"/>
      <c r="T126" s="144"/>
    </row>
    <row r="127" spans="2:20" s="68" customFormat="1" ht="11.25">
      <c r="B127" s="150">
        <v>111</v>
      </c>
      <c r="C127" s="33">
        <v>150</v>
      </c>
      <c r="D127" s="182" t="s">
        <v>400</v>
      </c>
      <c r="E127" s="61" t="s">
        <v>42</v>
      </c>
      <c r="F127" s="182" t="s">
        <v>37</v>
      </c>
      <c r="G127" s="62" t="s">
        <v>256</v>
      </c>
      <c r="H127" s="59" t="s">
        <v>68</v>
      </c>
      <c r="I127" s="143">
        <v>1</v>
      </c>
      <c r="J127" s="143">
        <v>3</v>
      </c>
      <c r="K127" s="62" t="s">
        <v>72</v>
      </c>
      <c r="L127" s="146" t="s">
        <v>587</v>
      </c>
      <c r="M127" s="62" t="s">
        <v>606</v>
      </c>
      <c r="N127" s="33">
        <v>8</v>
      </c>
      <c r="O127" s="62" t="s">
        <v>686</v>
      </c>
      <c r="P127" s="59">
        <v>25</v>
      </c>
      <c r="Q127" s="197" t="s">
        <v>855</v>
      </c>
      <c r="R127" s="180" t="s">
        <v>145</v>
      </c>
      <c r="S127" s="144"/>
      <c r="T127" s="144"/>
    </row>
    <row r="128" spans="2:20" s="68" customFormat="1" ht="11.25">
      <c r="B128" s="142">
        <v>112</v>
      </c>
      <c r="C128" s="33">
        <v>150</v>
      </c>
      <c r="D128" s="182" t="s">
        <v>400</v>
      </c>
      <c r="E128" s="61" t="s">
        <v>43</v>
      </c>
      <c r="F128" s="182" t="s">
        <v>37</v>
      </c>
      <c r="G128" s="62" t="s">
        <v>257</v>
      </c>
      <c r="H128" s="59" t="s">
        <v>68</v>
      </c>
      <c r="I128" s="143">
        <v>1</v>
      </c>
      <c r="J128" s="143">
        <v>3</v>
      </c>
      <c r="K128" s="62" t="s">
        <v>72</v>
      </c>
      <c r="L128" s="146" t="s">
        <v>588</v>
      </c>
      <c r="M128" s="62" t="s">
        <v>606</v>
      </c>
      <c r="N128" s="33">
        <v>27</v>
      </c>
      <c r="O128" s="62" t="s">
        <v>686</v>
      </c>
      <c r="P128" s="59">
        <v>26</v>
      </c>
      <c r="Q128" s="197" t="s">
        <v>856</v>
      </c>
      <c r="R128" s="180" t="s">
        <v>145</v>
      </c>
      <c r="S128" s="144"/>
      <c r="T128" s="144"/>
    </row>
    <row r="129" spans="2:20" s="68" customFormat="1" ht="11.25">
      <c r="B129" s="150">
        <v>113</v>
      </c>
      <c r="C129" s="33">
        <v>150</v>
      </c>
      <c r="D129" s="182" t="s">
        <v>400</v>
      </c>
      <c r="E129" s="61" t="s">
        <v>44</v>
      </c>
      <c r="F129" s="182" t="s">
        <v>37</v>
      </c>
      <c r="G129" s="62" t="s">
        <v>258</v>
      </c>
      <c r="H129" s="59" t="s">
        <v>68</v>
      </c>
      <c r="I129" s="143">
        <v>1</v>
      </c>
      <c r="J129" s="143">
        <v>3</v>
      </c>
      <c r="K129" s="62" t="s">
        <v>72</v>
      </c>
      <c r="L129" s="146" t="s">
        <v>589</v>
      </c>
      <c r="M129" s="62" t="s">
        <v>606</v>
      </c>
      <c r="N129" s="88">
        <v>10</v>
      </c>
      <c r="O129" s="62" t="s">
        <v>686</v>
      </c>
      <c r="P129" s="59">
        <v>27</v>
      </c>
      <c r="Q129" s="197" t="s">
        <v>857</v>
      </c>
      <c r="R129" s="180" t="s">
        <v>145</v>
      </c>
      <c r="S129" s="144"/>
      <c r="T129" s="144"/>
    </row>
    <row r="130" spans="2:20" s="68" customFormat="1" ht="11.25">
      <c r="B130" s="142">
        <v>114</v>
      </c>
      <c r="C130" s="33">
        <v>150</v>
      </c>
      <c r="D130" s="182" t="s">
        <v>400</v>
      </c>
      <c r="E130" s="61" t="s">
        <v>45</v>
      </c>
      <c r="F130" s="182" t="s">
        <v>37</v>
      </c>
      <c r="G130" s="62" t="s">
        <v>259</v>
      </c>
      <c r="H130" s="59" t="s">
        <v>68</v>
      </c>
      <c r="I130" s="143">
        <v>1</v>
      </c>
      <c r="J130" s="143">
        <v>3</v>
      </c>
      <c r="K130" s="62" t="s">
        <v>72</v>
      </c>
      <c r="L130" s="146" t="s">
        <v>590</v>
      </c>
      <c r="M130" s="62" t="s">
        <v>606</v>
      </c>
      <c r="N130" s="88">
        <v>29</v>
      </c>
      <c r="O130" s="62" t="s">
        <v>686</v>
      </c>
      <c r="P130" s="59">
        <v>28</v>
      </c>
      <c r="Q130" s="197" t="s">
        <v>858</v>
      </c>
      <c r="R130" s="180" t="s">
        <v>145</v>
      </c>
      <c r="S130" s="144"/>
      <c r="T130" s="144"/>
    </row>
    <row r="131" spans="2:20" s="68" customFormat="1" ht="11.25">
      <c r="B131" s="150">
        <v>115</v>
      </c>
      <c r="C131" s="33">
        <v>150</v>
      </c>
      <c r="D131" s="182" t="s">
        <v>400</v>
      </c>
      <c r="E131" s="61" t="s">
        <v>46</v>
      </c>
      <c r="F131" s="182" t="s">
        <v>37</v>
      </c>
      <c r="G131" s="62" t="s">
        <v>260</v>
      </c>
      <c r="H131" s="59" t="s">
        <v>68</v>
      </c>
      <c r="I131" s="143">
        <v>1</v>
      </c>
      <c r="J131" s="143">
        <v>3</v>
      </c>
      <c r="K131" s="62" t="s">
        <v>72</v>
      </c>
      <c r="L131" s="146" t="s">
        <v>591</v>
      </c>
      <c r="M131" s="62" t="s">
        <v>606</v>
      </c>
      <c r="N131" s="88">
        <v>11</v>
      </c>
      <c r="O131" s="62" t="s">
        <v>686</v>
      </c>
      <c r="P131" s="59">
        <v>29</v>
      </c>
      <c r="Q131" s="197" t="s">
        <v>859</v>
      </c>
      <c r="R131" s="180" t="s">
        <v>145</v>
      </c>
      <c r="S131" s="144"/>
      <c r="T131" s="144"/>
    </row>
    <row r="132" spans="2:20" s="68" customFormat="1" ht="11.25">
      <c r="B132" s="142">
        <v>116</v>
      </c>
      <c r="C132" s="33">
        <v>150</v>
      </c>
      <c r="D132" s="182" t="s">
        <v>400</v>
      </c>
      <c r="E132" s="61" t="s">
        <v>47</v>
      </c>
      <c r="F132" s="182" t="s">
        <v>37</v>
      </c>
      <c r="G132" s="62" t="s">
        <v>261</v>
      </c>
      <c r="H132" s="59" t="s">
        <v>68</v>
      </c>
      <c r="I132" s="143">
        <v>1</v>
      </c>
      <c r="J132" s="143">
        <v>3</v>
      </c>
      <c r="K132" s="62" t="s">
        <v>72</v>
      </c>
      <c r="L132" s="146" t="s">
        <v>592</v>
      </c>
      <c r="M132" s="62" t="s">
        <v>606</v>
      </c>
      <c r="N132" s="88">
        <v>30</v>
      </c>
      <c r="O132" s="62" t="s">
        <v>686</v>
      </c>
      <c r="P132" s="59">
        <v>30</v>
      </c>
      <c r="Q132" s="197" t="s">
        <v>860</v>
      </c>
      <c r="R132" s="177" t="s">
        <v>145</v>
      </c>
      <c r="S132" s="144"/>
      <c r="T132" s="144"/>
    </row>
    <row r="133" spans="2:18" ht="11.25">
      <c r="B133" s="150">
        <v>117</v>
      </c>
      <c r="C133" s="33">
        <v>150</v>
      </c>
      <c r="D133" s="182" t="s">
        <v>401</v>
      </c>
      <c r="E133" s="188" t="s">
        <v>38</v>
      </c>
      <c r="F133" s="182" t="s">
        <v>39</v>
      </c>
      <c r="G133" s="62" t="s">
        <v>262</v>
      </c>
      <c r="H133" s="62" t="s">
        <v>68</v>
      </c>
      <c r="I133" s="62">
        <v>1</v>
      </c>
      <c r="J133" s="62">
        <v>3</v>
      </c>
      <c r="K133" s="62" t="s">
        <v>72</v>
      </c>
      <c r="L133" s="146" t="s">
        <v>593</v>
      </c>
      <c r="M133" s="62" t="s">
        <v>606</v>
      </c>
      <c r="N133" s="88">
        <v>12</v>
      </c>
      <c r="O133" s="62" t="s">
        <v>687</v>
      </c>
      <c r="P133" s="59">
        <v>22</v>
      </c>
      <c r="Q133" s="197" t="s">
        <v>861</v>
      </c>
      <c r="R133" s="177" t="s">
        <v>154</v>
      </c>
    </row>
    <row r="134" spans="2:18" ht="11.25">
      <c r="B134" s="142">
        <v>118</v>
      </c>
      <c r="C134" s="33">
        <v>150</v>
      </c>
      <c r="D134" s="182" t="s">
        <v>401</v>
      </c>
      <c r="E134" s="188" t="s">
        <v>40</v>
      </c>
      <c r="F134" s="182" t="s">
        <v>37</v>
      </c>
      <c r="G134" s="62" t="s">
        <v>263</v>
      </c>
      <c r="H134" s="59" t="s">
        <v>68</v>
      </c>
      <c r="I134" s="62">
        <v>1</v>
      </c>
      <c r="J134" s="62">
        <v>3</v>
      </c>
      <c r="K134" s="62" t="s">
        <v>72</v>
      </c>
      <c r="L134" s="146" t="s">
        <v>594</v>
      </c>
      <c r="M134" s="62" t="s">
        <v>606</v>
      </c>
      <c r="N134" s="88">
        <v>31</v>
      </c>
      <c r="O134" s="62" t="s">
        <v>687</v>
      </c>
      <c r="P134" s="59">
        <v>23</v>
      </c>
      <c r="Q134" s="197" t="s">
        <v>862</v>
      </c>
      <c r="R134" s="177" t="s">
        <v>154</v>
      </c>
    </row>
    <row r="135" spans="2:18" ht="11.25">
      <c r="B135" s="150">
        <v>119</v>
      </c>
      <c r="C135" s="33">
        <v>150</v>
      </c>
      <c r="D135" s="182" t="s">
        <v>401</v>
      </c>
      <c r="E135" s="188" t="s">
        <v>41</v>
      </c>
      <c r="F135" s="182" t="s">
        <v>37</v>
      </c>
      <c r="G135" s="62" t="s">
        <v>264</v>
      </c>
      <c r="H135" s="59" t="s">
        <v>68</v>
      </c>
      <c r="I135" s="62">
        <v>1</v>
      </c>
      <c r="J135" s="62">
        <v>3</v>
      </c>
      <c r="K135" s="62" t="s">
        <v>72</v>
      </c>
      <c r="L135" s="146" t="s">
        <v>595</v>
      </c>
      <c r="M135" s="62" t="s">
        <v>606</v>
      </c>
      <c r="N135" s="88">
        <v>13</v>
      </c>
      <c r="O135" s="62" t="s">
        <v>687</v>
      </c>
      <c r="P135" s="59">
        <v>24</v>
      </c>
      <c r="Q135" s="197" t="s">
        <v>863</v>
      </c>
      <c r="R135" s="177" t="s">
        <v>154</v>
      </c>
    </row>
    <row r="136" spans="2:18" ht="11.25">
      <c r="B136" s="142">
        <v>120</v>
      </c>
      <c r="C136" s="33">
        <v>150</v>
      </c>
      <c r="D136" s="182" t="s">
        <v>401</v>
      </c>
      <c r="E136" s="60" t="s">
        <v>42</v>
      </c>
      <c r="F136" s="182" t="s">
        <v>37</v>
      </c>
      <c r="G136" s="62" t="s">
        <v>265</v>
      </c>
      <c r="H136" s="59" t="s">
        <v>68</v>
      </c>
      <c r="I136" s="62">
        <v>1</v>
      </c>
      <c r="J136" s="62">
        <v>3</v>
      </c>
      <c r="K136" s="62" t="s">
        <v>72</v>
      </c>
      <c r="L136" s="146" t="s">
        <v>596</v>
      </c>
      <c r="M136" s="62" t="s">
        <v>606</v>
      </c>
      <c r="N136" s="88">
        <v>32</v>
      </c>
      <c r="O136" s="62" t="s">
        <v>687</v>
      </c>
      <c r="P136" s="59">
        <v>25</v>
      </c>
      <c r="Q136" s="197" t="s">
        <v>864</v>
      </c>
      <c r="R136" s="177" t="s">
        <v>154</v>
      </c>
    </row>
    <row r="137" spans="2:18" ht="11.25">
      <c r="B137" s="150">
        <v>121</v>
      </c>
      <c r="C137" s="33">
        <v>150</v>
      </c>
      <c r="D137" s="182" t="s">
        <v>401</v>
      </c>
      <c r="E137" s="60" t="s">
        <v>43</v>
      </c>
      <c r="F137" s="182" t="s">
        <v>37</v>
      </c>
      <c r="G137" s="62" t="s">
        <v>266</v>
      </c>
      <c r="H137" s="59" t="s">
        <v>68</v>
      </c>
      <c r="I137" s="62">
        <v>1</v>
      </c>
      <c r="J137" s="62">
        <v>3</v>
      </c>
      <c r="K137" s="62" t="s">
        <v>72</v>
      </c>
      <c r="L137" s="146" t="s">
        <v>597</v>
      </c>
      <c r="M137" s="62" t="s">
        <v>606</v>
      </c>
      <c r="N137" s="88">
        <v>14</v>
      </c>
      <c r="O137" s="62" t="s">
        <v>687</v>
      </c>
      <c r="P137" s="59">
        <v>26</v>
      </c>
      <c r="Q137" s="197" t="s">
        <v>865</v>
      </c>
      <c r="R137" s="177" t="s">
        <v>154</v>
      </c>
    </row>
    <row r="138" spans="2:18" ht="11.25">
      <c r="B138" s="142">
        <v>122</v>
      </c>
      <c r="C138" s="33">
        <v>150</v>
      </c>
      <c r="D138" s="182" t="s">
        <v>401</v>
      </c>
      <c r="E138" s="60" t="s">
        <v>44</v>
      </c>
      <c r="F138" s="182" t="s">
        <v>37</v>
      </c>
      <c r="G138" s="62" t="s">
        <v>267</v>
      </c>
      <c r="H138" s="59" t="s">
        <v>68</v>
      </c>
      <c r="I138" s="62">
        <v>1</v>
      </c>
      <c r="J138" s="62">
        <v>3</v>
      </c>
      <c r="K138" s="62" t="s">
        <v>72</v>
      </c>
      <c r="L138" s="146" t="s">
        <v>598</v>
      </c>
      <c r="M138" s="62" t="s">
        <v>606</v>
      </c>
      <c r="N138" s="88">
        <v>33</v>
      </c>
      <c r="O138" s="62" t="s">
        <v>687</v>
      </c>
      <c r="P138" s="59">
        <v>27</v>
      </c>
      <c r="Q138" s="197" t="s">
        <v>866</v>
      </c>
      <c r="R138" s="177" t="s">
        <v>154</v>
      </c>
    </row>
    <row r="139" spans="2:18" ht="11.25">
      <c r="B139" s="150">
        <v>123</v>
      </c>
      <c r="C139" s="33">
        <v>150</v>
      </c>
      <c r="D139" s="182" t="s">
        <v>401</v>
      </c>
      <c r="E139" s="61" t="s">
        <v>45</v>
      </c>
      <c r="F139" s="182" t="s">
        <v>37</v>
      </c>
      <c r="G139" s="62" t="s">
        <v>268</v>
      </c>
      <c r="H139" s="59" t="s">
        <v>68</v>
      </c>
      <c r="I139" s="62">
        <v>1</v>
      </c>
      <c r="J139" s="62">
        <v>3</v>
      </c>
      <c r="K139" s="62" t="s">
        <v>72</v>
      </c>
      <c r="L139" s="146" t="s">
        <v>599</v>
      </c>
      <c r="M139" s="62" t="s">
        <v>606</v>
      </c>
      <c r="N139" s="88">
        <v>15</v>
      </c>
      <c r="O139" s="62" t="s">
        <v>687</v>
      </c>
      <c r="P139" s="59">
        <v>28</v>
      </c>
      <c r="Q139" s="197" t="s">
        <v>867</v>
      </c>
      <c r="R139" s="177" t="s">
        <v>154</v>
      </c>
    </row>
    <row r="140" spans="2:18" ht="11.25">
      <c r="B140" s="142">
        <v>124</v>
      </c>
      <c r="C140" s="33">
        <v>150</v>
      </c>
      <c r="D140" s="182" t="s">
        <v>401</v>
      </c>
      <c r="E140" s="61" t="s">
        <v>46</v>
      </c>
      <c r="F140" s="182" t="s">
        <v>37</v>
      </c>
      <c r="G140" s="62" t="s">
        <v>269</v>
      </c>
      <c r="H140" s="59" t="s">
        <v>68</v>
      </c>
      <c r="I140" s="62">
        <v>1</v>
      </c>
      <c r="J140" s="62">
        <v>3</v>
      </c>
      <c r="K140" s="62" t="s">
        <v>72</v>
      </c>
      <c r="L140" s="146" t="s">
        <v>600</v>
      </c>
      <c r="M140" s="62" t="s">
        <v>606</v>
      </c>
      <c r="N140" s="88">
        <v>34</v>
      </c>
      <c r="O140" s="62" t="s">
        <v>687</v>
      </c>
      <c r="P140" s="59">
        <v>29</v>
      </c>
      <c r="Q140" s="197" t="s">
        <v>868</v>
      </c>
      <c r="R140" s="177" t="s">
        <v>154</v>
      </c>
    </row>
    <row r="141" spans="2:18" ht="11.25">
      <c r="B141" s="150">
        <v>125</v>
      </c>
      <c r="C141" s="33">
        <v>150</v>
      </c>
      <c r="D141" s="182" t="s">
        <v>401</v>
      </c>
      <c r="E141" s="61" t="s">
        <v>47</v>
      </c>
      <c r="F141" s="182" t="s">
        <v>37</v>
      </c>
      <c r="G141" s="62" t="s">
        <v>270</v>
      </c>
      <c r="H141" s="59" t="s">
        <v>68</v>
      </c>
      <c r="I141" s="62">
        <v>1</v>
      </c>
      <c r="J141" s="62">
        <v>3</v>
      </c>
      <c r="K141" s="62" t="s">
        <v>72</v>
      </c>
      <c r="L141" s="146" t="s">
        <v>601</v>
      </c>
      <c r="M141" s="62" t="s">
        <v>606</v>
      </c>
      <c r="N141" s="88">
        <v>16</v>
      </c>
      <c r="O141" s="62" t="s">
        <v>687</v>
      </c>
      <c r="P141" s="59">
        <v>30</v>
      </c>
      <c r="Q141" s="197" t="s">
        <v>869</v>
      </c>
      <c r="R141" s="177" t="s">
        <v>154</v>
      </c>
    </row>
    <row r="142" spans="2:20" ht="11.25">
      <c r="B142" s="142">
        <v>126</v>
      </c>
      <c r="C142" s="33">
        <v>150</v>
      </c>
      <c r="D142" s="182" t="s">
        <v>402</v>
      </c>
      <c r="E142" s="182" t="s">
        <v>38</v>
      </c>
      <c r="F142" s="182" t="s">
        <v>39</v>
      </c>
      <c r="G142" s="62" t="s">
        <v>271</v>
      </c>
      <c r="H142" s="59" t="s">
        <v>68</v>
      </c>
      <c r="I142" s="62">
        <v>1</v>
      </c>
      <c r="J142" s="62">
        <v>3</v>
      </c>
      <c r="K142" s="62" t="s">
        <v>72</v>
      </c>
      <c r="L142" s="146" t="s">
        <v>602</v>
      </c>
      <c r="M142" s="62" t="s">
        <v>606</v>
      </c>
      <c r="N142" s="88">
        <v>35</v>
      </c>
      <c r="O142" s="62" t="s">
        <v>688</v>
      </c>
      <c r="P142" s="59">
        <v>22</v>
      </c>
      <c r="Q142" s="197" t="s">
        <v>870</v>
      </c>
      <c r="R142" s="180" t="s">
        <v>155</v>
      </c>
      <c r="S142" s="141"/>
      <c r="T142" s="141"/>
    </row>
    <row r="143" spans="2:20" ht="11.25">
      <c r="B143" s="150">
        <v>127</v>
      </c>
      <c r="C143" s="33">
        <v>150</v>
      </c>
      <c r="D143" s="182" t="s">
        <v>402</v>
      </c>
      <c r="E143" s="182" t="s">
        <v>40</v>
      </c>
      <c r="F143" s="182" t="s">
        <v>37</v>
      </c>
      <c r="G143" s="62" t="s">
        <v>272</v>
      </c>
      <c r="H143" s="59" t="s">
        <v>68</v>
      </c>
      <c r="I143" s="62">
        <v>1</v>
      </c>
      <c r="J143" s="62">
        <v>3</v>
      </c>
      <c r="K143" s="62" t="s">
        <v>72</v>
      </c>
      <c r="L143" s="146" t="s">
        <v>603</v>
      </c>
      <c r="M143" s="62" t="s">
        <v>606</v>
      </c>
      <c r="N143" s="88">
        <v>17</v>
      </c>
      <c r="O143" s="62" t="s">
        <v>688</v>
      </c>
      <c r="P143" s="59">
        <v>23</v>
      </c>
      <c r="Q143" s="197" t="s">
        <v>871</v>
      </c>
      <c r="R143" s="180" t="s">
        <v>155</v>
      </c>
      <c r="S143" s="141"/>
      <c r="T143" s="141"/>
    </row>
    <row r="144" spans="2:20" ht="11.25">
      <c r="B144" s="142">
        <v>128</v>
      </c>
      <c r="C144" s="33">
        <v>150</v>
      </c>
      <c r="D144" s="182" t="s">
        <v>402</v>
      </c>
      <c r="E144" s="182" t="s">
        <v>41</v>
      </c>
      <c r="F144" s="182" t="s">
        <v>37</v>
      </c>
      <c r="G144" s="62" t="s">
        <v>273</v>
      </c>
      <c r="H144" s="59" t="s">
        <v>68</v>
      </c>
      <c r="I144" s="62">
        <v>1</v>
      </c>
      <c r="J144" s="62">
        <v>3</v>
      </c>
      <c r="K144" s="62" t="s">
        <v>72</v>
      </c>
      <c r="L144" s="146" t="s">
        <v>604</v>
      </c>
      <c r="M144" s="62" t="s">
        <v>606</v>
      </c>
      <c r="N144" s="88">
        <v>36</v>
      </c>
      <c r="O144" s="62" t="s">
        <v>688</v>
      </c>
      <c r="P144" s="59">
        <v>24</v>
      </c>
      <c r="Q144" s="197" t="s">
        <v>872</v>
      </c>
      <c r="R144" s="180" t="s">
        <v>155</v>
      </c>
      <c r="S144" s="141"/>
      <c r="T144" s="141"/>
    </row>
    <row r="145" spans="2:20" ht="11.25">
      <c r="B145" s="150"/>
      <c r="C145" s="33"/>
      <c r="D145" s="182"/>
      <c r="E145" s="61"/>
      <c r="F145" s="182"/>
      <c r="G145" s="182"/>
      <c r="H145" s="59"/>
      <c r="I145" s="62"/>
      <c r="J145" s="62"/>
      <c r="K145" s="59"/>
      <c r="L145" s="146"/>
      <c r="M145" s="143"/>
      <c r="N145" s="88"/>
      <c r="O145" s="182"/>
      <c r="P145" s="182"/>
      <c r="Q145" s="194"/>
      <c r="R145" s="177"/>
      <c r="S145" s="141"/>
      <c r="T145" s="141"/>
    </row>
    <row r="146" spans="2:20" s="68" customFormat="1" ht="11.25">
      <c r="B146" s="150">
        <v>129</v>
      </c>
      <c r="C146" s="33">
        <v>150</v>
      </c>
      <c r="D146" s="182" t="s">
        <v>402</v>
      </c>
      <c r="E146" s="61" t="s">
        <v>42</v>
      </c>
      <c r="F146" s="182" t="s">
        <v>37</v>
      </c>
      <c r="G146" s="62" t="s">
        <v>274</v>
      </c>
      <c r="H146" s="59" t="s">
        <v>68</v>
      </c>
      <c r="I146" s="143">
        <v>1</v>
      </c>
      <c r="J146" s="62">
        <v>4</v>
      </c>
      <c r="K146" s="146" t="s">
        <v>71</v>
      </c>
      <c r="L146" s="146" t="s">
        <v>607</v>
      </c>
      <c r="M146" s="143" t="s">
        <v>671</v>
      </c>
      <c r="N146" s="88">
        <v>1</v>
      </c>
      <c r="O146" s="62" t="s">
        <v>688</v>
      </c>
      <c r="P146" s="59">
        <v>25</v>
      </c>
      <c r="Q146" s="197" t="s">
        <v>873</v>
      </c>
      <c r="R146" s="180" t="s">
        <v>155</v>
      </c>
      <c r="S146" s="144"/>
      <c r="T146" s="144"/>
    </row>
    <row r="147" spans="2:20" s="68" customFormat="1" ht="11.25">
      <c r="B147" s="142">
        <v>130</v>
      </c>
      <c r="C147" s="33">
        <v>150</v>
      </c>
      <c r="D147" s="182" t="s">
        <v>402</v>
      </c>
      <c r="E147" s="61" t="s">
        <v>43</v>
      </c>
      <c r="F147" s="182" t="s">
        <v>37</v>
      </c>
      <c r="G147" s="62" t="s">
        <v>275</v>
      </c>
      <c r="H147" s="59" t="s">
        <v>68</v>
      </c>
      <c r="I147" s="143">
        <v>1</v>
      </c>
      <c r="J147" s="62">
        <v>4</v>
      </c>
      <c r="K147" s="146" t="s">
        <v>71</v>
      </c>
      <c r="L147" s="146" t="s">
        <v>608</v>
      </c>
      <c r="M147" s="143" t="s">
        <v>671</v>
      </c>
      <c r="N147" s="147">
        <v>20</v>
      </c>
      <c r="O147" s="62" t="s">
        <v>688</v>
      </c>
      <c r="P147" s="59">
        <v>26</v>
      </c>
      <c r="Q147" s="197" t="s">
        <v>874</v>
      </c>
      <c r="R147" s="180" t="s">
        <v>155</v>
      </c>
      <c r="S147" s="144"/>
      <c r="T147" s="144"/>
    </row>
    <row r="148" spans="2:20" s="68" customFormat="1" ht="11.25">
      <c r="B148" s="150">
        <v>131</v>
      </c>
      <c r="C148" s="33">
        <v>150</v>
      </c>
      <c r="D148" s="182" t="s">
        <v>402</v>
      </c>
      <c r="E148" s="61" t="s">
        <v>44</v>
      </c>
      <c r="F148" s="182" t="s">
        <v>37</v>
      </c>
      <c r="G148" s="62" t="s">
        <v>276</v>
      </c>
      <c r="H148" s="59" t="s">
        <v>68</v>
      </c>
      <c r="I148" s="143">
        <v>1</v>
      </c>
      <c r="J148" s="62">
        <v>4</v>
      </c>
      <c r="K148" s="146" t="s">
        <v>71</v>
      </c>
      <c r="L148" s="146" t="s">
        <v>609</v>
      </c>
      <c r="M148" s="143" t="s">
        <v>671</v>
      </c>
      <c r="N148" s="33">
        <v>2</v>
      </c>
      <c r="O148" s="62" t="s">
        <v>688</v>
      </c>
      <c r="P148" s="59">
        <v>27</v>
      </c>
      <c r="Q148" s="197" t="s">
        <v>875</v>
      </c>
      <c r="R148" s="180" t="s">
        <v>155</v>
      </c>
      <c r="S148" s="144"/>
      <c r="T148" s="144"/>
    </row>
    <row r="149" spans="2:20" s="68" customFormat="1" ht="11.25">
      <c r="B149" s="142">
        <v>132</v>
      </c>
      <c r="C149" s="33">
        <v>150</v>
      </c>
      <c r="D149" s="182" t="s">
        <v>402</v>
      </c>
      <c r="E149" s="61" t="s">
        <v>45</v>
      </c>
      <c r="F149" s="182" t="s">
        <v>37</v>
      </c>
      <c r="G149" s="62" t="s">
        <v>277</v>
      </c>
      <c r="H149" s="59" t="s">
        <v>68</v>
      </c>
      <c r="I149" s="143">
        <v>1</v>
      </c>
      <c r="J149" s="62">
        <v>4</v>
      </c>
      <c r="K149" s="146" t="s">
        <v>71</v>
      </c>
      <c r="L149" s="146" t="s">
        <v>610</v>
      </c>
      <c r="M149" s="143" t="s">
        <v>671</v>
      </c>
      <c r="N149" s="33">
        <v>21</v>
      </c>
      <c r="O149" s="62" t="s">
        <v>688</v>
      </c>
      <c r="P149" s="59">
        <v>28</v>
      </c>
      <c r="Q149" s="197" t="s">
        <v>876</v>
      </c>
      <c r="R149" s="180" t="s">
        <v>155</v>
      </c>
      <c r="S149" s="144"/>
      <c r="T149" s="144"/>
    </row>
    <row r="150" spans="2:20" s="68" customFormat="1" ht="11.25">
      <c r="B150" s="150">
        <v>133</v>
      </c>
      <c r="C150" s="33">
        <v>150</v>
      </c>
      <c r="D150" s="182" t="s">
        <v>402</v>
      </c>
      <c r="E150" s="61" t="s">
        <v>46</v>
      </c>
      <c r="F150" s="182" t="s">
        <v>37</v>
      </c>
      <c r="G150" s="62" t="s">
        <v>278</v>
      </c>
      <c r="H150" s="59" t="s">
        <v>68</v>
      </c>
      <c r="I150" s="143">
        <v>1</v>
      </c>
      <c r="J150" s="62">
        <v>4</v>
      </c>
      <c r="K150" s="146" t="s">
        <v>71</v>
      </c>
      <c r="L150" s="146" t="s">
        <v>611</v>
      </c>
      <c r="M150" s="143" t="s">
        <v>671</v>
      </c>
      <c r="N150" s="33">
        <v>3</v>
      </c>
      <c r="O150" s="62" t="s">
        <v>688</v>
      </c>
      <c r="P150" s="59">
        <v>29</v>
      </c>
      <c r="Q150" s="197" t="s">
        <v>877</v>
      </c>
      <c r="R150" s="180" t="s">
        <v>155</v>
      </c>
      <c r="S150" s="144"/>
      <c r="T150" s="144"/>
    </row>
    <row r="151" spans="2:20" s="68" customFormat="1" ht="11.25">
      <c r="B151" s="142">
        <v>134</v>
      </c>
      <c r="C151" s="33">
        <v>150</v>
      </c>
      <c r="D151" s="182" t="s">
        <v>402</v>
      </c>
      <c r="E151" s="61" t="s">
        <v>47</v>
      </c>
      <c r="F151" s="182" t="s">
        <v>37</v>
      </c>
      <c r="G151" s="62" t="s">
        <v>279</v>
      </c>
      <c r="H151" s="59" t="s">
        <v>68</v>
      </c>
      <c r="I151" s="143">
        <v>1</v>
      </c>
      <c r="J151" s="62">
        <v>4</v>
      </c>
      <c r="K151" s="146" t="s">
        <v>71</v>
      </c>
      <c r="L151" s="146" t="s">
        <v>612</v>
      </c>
      <c r="M151" s="143" t="s">
        <v>671</v>
      </c>
      <c r="N151" s="33">
        <v>22</v>
      </c>
      <c r="O151" s="62" t="s">
        <v>688</v>
      </c>
      <c r="P151" s="59">
        <v>30</v>
      </c>
      <c r="Q151" s="197" t="s">
        <v>878</v>
      </c>
      <c r="R151" s="180" t="s">
        <v>155</v>
      </c>
      <c r="S151" s="144"/>
      <c r="T151" s="144"/>
    </row>
    <row r="152" spans="2:20" s="68" customFormat="1" ht="11.25">
      <c r="B152" s="150">
        <v>135</v>
      </c>
      <c r="C152" s="33">
        <v>150</v>
      </c>
      <c r="D152" s="182" t="s">
        <v>403</v>
      </c>
      <c r="E152" s="182" t="s">
        <v>38</v>
      </c>
      <c r="F152" s="182" t="s">
        <v>39</v>
      </c>
      <c r="G152" s="62" t="s">
        <v>280</v>
      </c>
      <c r="H152" s="59" t="s">
        <v>68</v>
      </c>
      <c r="I152" s="143">
        <v>1</v>
      </c>
      <c r="J152" s="62">
        <v>4</v>
      </c>
      <c r="K152" s="146" t="s">
        <v>71</v>
      </c>
      <c r="L152" s="146" t="s">
        <v>613</v>
      </c>
      <c r="M152" s="143" t="s">
        <v>671</v>
      </c>
      <c r="N152" s="33">
        <v>4</v>
      </c>
      <c r="O152" s="62" t="s">
        <v>689</v>
      </c>
      <c r="P152" s="59">
        <v>22</v>
      </c>
      <c r="Q152" s="197" t="s">
        <v>879</v>
      </c>
      <c r="R152" s="177" t="s">
        <v>150</v>
      </c>
      <c r="S152" s="144"/>
      <c r="T152" s="144"/>
    </row>
    <row r="153" spans="2:20" s="68" customFormat="1" ht="11.25">
      <c r="B153" s="142">
        <v>136</v>
      </c>
      <c r="C153" s="33">
        <v>150</v>
      </c>
      <c r="D153" s="182" t="s">
        <v>403</v>
      </c>
      <c r="E153" s="182" t="s">
        <v>676</v>
      </c>
      <c r="F153" s="182" t="s">
        <v>39</v>
      </c>
      <c r="G153" s="62" t="s">
        <v>281</v>
      </c>
      <c r="H153" s="62" t="s">
        <v>68</v>
      </c>
      <c r="I153" s="143">
        <v>1</v>
      </c>
      <c r="J153" s="62">
        <v>4</v>
      </c>
      <c r="K153" s="146" t="s">
        <v>71</v>
      </c>
      <c r="L153" s="146" t="s">
        <v>614</v>
      </c>
      <c r="M153" s="143" t="s">
        <v>671</v>
      </c>
      <c r="N153" s="33">
        <v>23</v>
      </c>
      <c r="O153" s="62" t="s">
        <v>689</v>
      </c>
      <c r="P153" s="59">
        <v>23</v>
      </c>
      <c r="Q153" s="197" t="s">
        <v>880</v>
      </c>
      <c r="R153" s="177" t="s">
        <v>150</v>
      </c>
      <c r="S153" s="144"/>
      <c r="T153" s="144"/>
    </row>
    <row r="154" spans="2:20" s="68" customFormat="1" ht="11.25">
      <c r="B154" s="150">
        <v>137</v>
      </c>
      <c r="C154" s="33">
        <v>150</v>
      </c>
      <c r="D154" s="182" t="s">
        <v>403</v>
      </c>
      <c r="E154" s="188" t="s">
        <v>677</v>
      </c>
      <c r="F154" s="182" t="s">
        <v>39</v>
      </c>
      <c r="G154" s="62" t="s">
        <v>282</v>
      </c>
      <c r="H154" s="59" t="s">
        <v>68</v>
      </c>
      <c r="I154" s="143">
        <v>1</v>
      </c>
      <c r="J154" s="62">
        <v>4</v>
      </c>
      <c r="K154" s="146" t="s">
        <v>71</v>
      </c>
      <c r="L154" s="146" t="s">
        <v>615</v>
      </c>
      <c r="M154" s="143" t="s">
        <v>671</v>
      </c>
      <c r="N154" s="35">
        <v>5</v>
      </c>
      <c r="O154" s="62" t="s">
        <v>689</v>
      </c>
      <c r="P154" s="59">
        <v>24</v>
      </c>
      <c r="Q154" s="197" t="s">
        <v>881</v>
      </c>
      <c r="R154" s="177" t="s">
        <v>150</v>
      </c>
      <c r="S154" s="144"/>
      <c r="T154" s="144"/>
    </row>
    <row r="155" spans="2:20" s="68" customFormat="1" ht="11.25">
      <c r="B155" s="142">
        <v>138</v>
      </c>
      <c r="C155" s="33">
        <v>150</v>
      </c>
      <c r="D155" s="182" t="s">
        <v>403</v>
      </c>
      <c r="E155" s="188" t="s">
        <v>40</v>
      </c>
      <c r="F155" s="182" t="s">
        <v>37</v>
      </c>
      <c r="G155" s="62" t="s">
        <v>283</v>
      </c>
      <c r="H155" s="59" t="s">
        <v>68</v>
      </c>
      <c r="I155" s="143">
        <v>1</v>
      </c>
      <c r="J155" s="62">
        <v>4</v>
      </c>
      <c r="K155" s="146" t="s">
        <v>71</v>
      </c>
      <c r="L155" s="146" t="s">
        <v>616</v>
      </c>
      <c r="M155" s="143" t="s">
        <v>671</v>
      </c>
      <c r="N155" s="33">
        <v>24</v>
      </c>
      <c r="O155" s="62" t="s">
        <v>689</v>
      </c>
      <c r="P155" s="59">
        <v>25</v>
      </c>
      <c r="Q155" s="197" t="s">
        <v>882</v>
      </c>
      <c r="R155" s="177" t="s">
        <v>150</v>
      </c>
      <c r="S155" s="144"/>
      <c r="T155" s="144"/>
    </row>
    <row r="156" spans="2:18" ht="11.25">
      <c r="B156" s="150">
        <v>139</v>
      </c>
      <c r="C156" s="33">
        <v>150</v>
      </c>
      <c r="D156" s="182" t="s">
        <v>403</v>
      </c>
      <c r="E156" s="188" t="s">
        <v>41</v>
      </c>
      <c r="F156" s="182" t="s">
        <v>37</v>
      </c>
      <c r="G156" s="62" t="s">
        <v>284</v>
      </c>
      <c r="H156" s="59" t="s">
        <v>68</v>
      </c>
      <c r="I156" s="62">
        <v>1</v>
      </c>
      <c r="J156" s="62">
        <v>4</v>
      </c>
      <c r="K156" s="146" t="s">
        <v>71</v>
      </c>
      <c r="L156" s="146" t="s">
        <v>617</v>
      </c>
      <c r="M156" s="143" t="s">
        <v>671</v>
      </c>
      <c r="N156" s="33">
        <v>6</v>
      </c>
      <c r="O156" s="62" t="s">
        <v>689</v>
      </c>
      <c r="P156" s="59">
        <v>26</v>
      </c>
      <c r="Q156" s="197" t="s">
        <v>883</v>
      </c>
      <c r="R156" s="177" t="s">
        <v>150</v>
      </c>
    </row>
    <row r="157" spans="2:18" ht="11.25">
      <c r="B157" s="142">
        <v>140</v>
      </c>
      <c r="C157" s="33">
        <v>150</v>
      </c>
      <c r="D157" s="182" t="s">
        <v>403</v>
      </c>
      <c r="E157" s="60" t="s">
        <v>42</v>
      </c>
      <c r="F157" s="182" t="s">
        <v>37</v>
      </c>
      <c r="G157" s="62" t="s">
        <v>285</v>
      </c>
      <c r="H157" s="59" t="s">
        <v>68</v>
      </c>
      <c r="I157" s="62">
        <v>1</v>
      </c>
      <c r="J157" s="62">
        <v>4</v>
      </c>
      <c r="K157" s="146" t="s">
        <v>71</v>
      </c>
      <c r="L157" s="146" t="s">
        <v>618</v>
      </c>
      <c r="M157" s="143" t="s">
        <v>671</v>
      </c>
      <c r="N157" s="33">
        <v>25</v>
      </c>
      <c r="O157" s="62" t="s">
        <v>689</v>
      </c>
      <c r="P157" s="59">
        <v>27</v>
      </c>
      <c r="Q157" s="197" t="s">
        <v>884</v>
      </c>
      <c r="R157" s="177" t="s">
        <v>150</v>
      </c>
    </row>
    <row r="158" spans="2:18" ht="11.25">
      <c r="B158" s="150">
        <v>141</v>
      </c>
      <c r="C158" s="33">
        <v>150</v>
      </c>
      <c r="D158" s="182" t="s">
        <v>403</v>
      </c>
      <c r="E158" s="60" t="s">
        <v>43</v>
      </c>
      <c r="F158" s="182" t="s">
        <v>37</v>
      </c>
      <c r="G158" s="62" t="s">
        <v>286</v>
      </c>
      <c r="H158" s="59" t="s">
        <v>68</v>
      </c>
      <c r="I158" s="62">
        <v>1</v>
      </c>
      <c r="J158" s="62">
        <v>4</v>
      </c>
      <c r="K158" s="146" t="s">
        <v>71</v>
      </c>
      <c r="L158" s="146" t="s">
        <v>619</v>
      </c>
      <c r="M158" s="143" t="s">
        <v>671</v>
      </c>
      <c r="N158" s="33">
        <v>7</v>
      </c>
      <c r="O158" s="62" t="s">
        <v>689</v>
      </c>
      <c r="P158" s="59">
        <v>28</v>
      </c>
      <c r="Q158" s="197" t="s">
        <v>885</v>
      </c>
      <c r="R158" s="177" t="s">
        <v>150</v>
      </c>
    </row>
    <row r="159" spans="2:18" ht="11.25">
      <c r="B159" s="142">
        <v>142</v>
      </c>
      <c r="C159" s="33">
        <v>150</v>
      </c>
      <c r="D159" s="182" t="s">
        <v>403</v>
      </c>
      <c r="E159" s="60" t="s">
        <v>44</v>
      </c>
      <c r="F159" s="182" t="s">
        <v>37</v>
      </c>
      <c r="G159" s="62" t="s">
        <v>287</v>
      </c>
      <c r="H159" s="59" t="s">
        <v>68</v>
      </c>
      <c r="I159" s="62">
        <v>1</v>
      </c>
      <c r="J159" s="62">
        <v>4</v>
      </c>
      <c r="K159" s="146" t="s">
        <v>71</v>
      </c>
      <c r="L159" s="146" t="s">
        <v>620</v>
      </c>
      <c r="M159" s="143" t="s">
        <v>671</v>
      </c>
      <c r="N159" s="33">
        <v>26</v>
      </c>
      <c r="O159" s="62" t="s">
        <v>689</v>
      </c>
      <c r="P159" s="59">
        <v>29</v>
      </c>
      <c r="Q159" s="197" t="s">
        <v>886</v>
      </c>
      <c r="R159" s="177" t="s">
        <v>150</v>
      </c>
    </row>
    <row r="160" spans="2:18" ht="11.25">
      <c r="B160" s="150">
        <v>143</v>
      </c>
      <c r="C160" s="33">
        <v>150</v>
      </c>
      <c r="D160" s="182" t="s">
        <v>403</v>
      </c>
      <c r="E160" s="60" t="s">
        <v>45</v>
      </c>
      <c r="F160" s="182" t="s">
        <v>37</v>
      </c>
      <c r="G160" s="62" t="s">
        <v>288</v>
      </c>
      <c r="H160" s="59" t="s">
        <v>68</v>
      </c>
      <c r="I160" s="62">
        <v>1</v>
      </c>
      <c r="J160" s="62">
        <v>4</v>
      </c>
      <c r="K160" s="146" t="s">
        <v>71</v>
      </c>
      <c r="L160" s="146" t="s">
        <v>621</v>
      </c>
      <c r="M160" s="143" t="s">
        <v>671</v>
      </c>
      <c r="N160" s="33">
        <v>8</v>
      </c>
      <c r="O160" s="62" t="s">
        <v>689</v>
      </c>
      <c r="P160" s="59">
        <v>30</v>
      </c>
      <c r="Q160" s="197" t="s">
        <v>887</v>
      </c>
      <c r="R160" s="177" t="s">
        <v>150</v>
      </c>
    </row>
    <row r="161" spans="2:18" ht="11.25">
      <c r="B161" s="142">
        <v>144</v>
      </c>
      <c r="C161" s="65">
        <v>150</v>
      </c>
      <c r="D161" s="182" t="s">
        <v>403</v>
      </c>
      <c r="E161" s="151" t="s">
        <v>46</v>
      </c>
      <c r="F161" s="187" t="s">
        <v>37</v>
      </c>
      <c r="G161" s="62" t="s">
        <v>289</v>
      </c>
      <c r="H161" s="59" t="s">
        <v>68</v>
      </c>
      <c r="I161" s="62">
        <v>1</v>
      </c>
      <c r="J161" s="62">
        <v>4</v>
      </c>
      <c r="K161" s="146" t="s">
        <v>71</v>
      </c>
      <c r="L161" s="146" t="s">
        <v>622</v>
      </c>
      <c r="M161" s="143" t="s">
        <v>671</v>
      </c>
      <c r="N161" s="33">
        <v>27</v>
      </c>
      <c r="O161" s="62" t="s">
        <v>689</v>
      </c>
      <c r="P161" s="59">
        <v>31</v>
      </c>
      <c r="Q161" s="197" t="s">
        <v>888</v>
      </c>
      <c r="R161" s="177" t="s">
        <v>150</v>
      </c>
    </row>
    <row r="162" spans="2:18" ht="11.25">
      <c r="B162" s="150">
        <v>145</v>
      </c>
      <c r="C162" s="33">
        <v>150</v>
      </c>
      <c r="D162" s="182" t="s">
        <v>403</v>
      </c>
      <c r="E162" s="61" t="s">
        <v>47</v>
      </c>
      <c r="F162" s="182" t="s">
        <v>37</v>
      </c>
      <c r="G162" s="62" t="s">
        <v>290</v>
      </c>
      <c r="H162" s="59" t="s">
        <v>68</v>
      </c>
      <c r="I162" s="62">
        <v>1</v>
      </c>
      <c r="J162" s="62">
        <v>4</v>
      </c>
      <c r="K162" s="146" t="s">
        <v>71</v>
      </c>
      <c r="L162" s="146" t="s">
        <v>623</v>
      </c>
      <c r="M162" s="143" t="s">
        <v>671</v>
      </c>
      <c r="N162" s="88">
        <v>10</v>
      </c>
      <c r="O162" s="62" t="s">
        <v>689</v>
      </c>
      <c r="P162" s="59">
        <v>32</v>
      </c>
      <c r="Q162" s="197" t="s">
        <v>889</v>
      </c>
      <c r="R162" s="180" t="s">
        <v>150</v>
      </c>
    </row>
    <row r="163" spans="2:18" ht="11.25">
      <c r="B163" s="142">
        <v>146</v>
      </c>
      <c r="C163" s="33">
        <v>150</v>
      </c>
      <c r="D163" s="182" t="s">
        <v>404</v>
      </c>
      <c r="E163" s="188" t="s">
        <v>38</v>
      </c>
      <c r="F163" s="182" t="s">
        <v>39</v>
      </c>
      <c r="G163" s="62" t="s">
        <v>291</v>
      </c>
      <c r="H163" s="59" t="s">
        <v>68</v>
      </c>
      <c r="I163" s="62">
        <v>1</v>
      </c>
      <c r="J163" s="62">
        <v>4</v>
      </c>
      <c r="K163" s="146" t="s">
        <v>71</v>
      </c>
      <c r="L163" s="146" t="s">
        <v>624</v>
      </c>
      <c r="M163" s="143" t="s">
        <v>671</v>
      </c>
      <c r="N163" s="88">
        <v>29</v>
      </c>
      <c r="O163" s="62" t="s">
        <v>690</v>
      </c>
      <c r="P163" s="59">
        <v>22</v>
      </c>
      <c r="Q163" s="197" t="s">
        <v>890</v>
      </c>
      <c r="R163" s="180" t="s">
        <v>144</v>
      </c>
    </row>
    <row r="164" spans="2:18" ht="11.25">
      <c r="B164" s="150">
        <v>147</v>
      </c>
      <c r="C164" s="33">
        <v>150</v>
      </c>
      <c r="D164" s="182" t="s">
        <v>404</v>
      </c>
      <c r="E164" s="188" t="s">
        <v>676</v>
      </c>
      <c r="F164" s="182" t="s">
        <v>39</v>
      </c>
      <c r="G164" s="62" t="s">
        <v>292</v>
      </c>
      <c r="H164" s="59" t="s">
        <v>68</v>
      </c>
      <c r="I164" s="62">
        <v>1</v>
      </c>
      <c r="J164" s="62">
        <v>4</v>
      </c>
      <c r="K164" s="146" t="s">
        <v>71</v>
      </c>
      <c r="L164" s="146" t="s">
        <v>625</v>
      </c>
      <c r="M164" s="143" t="s">
        <v>671</v>
      </c>
      <c r="N164" s="88">
        <v>11</v>
      </c>
      <c r="O164" s="62" t="s">
        <v>690</v>
      </c>
      <c r="P164" s="59">
        <v>23</v>
      </c>
      <c r="Q164" s="197" t="s">
        <v>891</v>
      </c>
      <c r="R164" s="180" t="s">
        <v>144</v>
      </c>
    </row>
    <row r="165" spans="2:18" ht="11.25">
      <c r="B165" s="142">
        <v>148</v>
      </c>
      <c r="C165" s="33">
        <v>150</v>
      </c>
      <c r="D165" s="182" t="s">
        <v>404</v>
      </c>
      <c r="E165" s="188" t="s">
        <v>677</v>
      </c>
      <c r="F165" s="182" t="s">
        <v>39</v>
      </c>
      <c r="G165" s="62" t="s">
        <v>293</v>
      </c>
      <c r="H165" s="59" t="s">
        <v>68</v>
      </c>
      <c r="I165" s="62">
        <v>1</v>
      </c>
      <c r="J165" s="62">
        <v>4</v>
      </c>
      <c r="K165" s="146" t="s">
        <v>71</v>
      </c>
      <c r="L165" s="146" t="s">
        <v>626</v>
      </c>
      <c r="M165" s="143" t="s">
        <v>671</v>
      </c>
      <c r="N165" s="88">
        <v>30</v>
      </c>
      <c r="O165" s="62" t="s">
        <v>690</v>
      </c>
      <c r="P165" s="59">
        <v>24</v>
      </c>
      <c r="Q165" s="197" t="s">
        <v>892</v>
      </c>
      <c r="R165" s="180" t="s">
        <v>144</v>
      </c>
    </row>
    <row r="166" spans="2:20" s="68" customFormat="1" ht="11.25">
      <c r="B166" s="150">
        <v>149</v>
      </c>
      <c r="C166" s="33">
        <v>150</v>
      </c>
      <c r="D166" s="182" t="s">
        <v>404</v>
      </c>
      <c r="E166" s="188" t="s">
        <v>40</v>
      </c>
      <c r="F166" s="182" t="s">
        <v>37</v>
      </c>
      <c r="G166" s="62" t="s">
        <v>294</v>
      </c>
      <c r="H166" s="59" t="s">
        <v>68</v>
      </c>
      <c r="I166" s="143">
        <v>1</v>
      </c>
      <c r="J166" s="62">
        <v>4</v>
      </c>
      <c r="K166" s="146" t="s">
        <v>71</v>
      </c>
      <c r="L166" s="146" t="s">
        <v>627</v>
      </c>
      <c r="M166" s="143" t="s">
        <v>671</v>
      </c>
      <c r="N166" s="88">
        <v>12</v>
      </c>
      <c r="O166" s="62" t="s">
        <v>690</v>
      </c>
      <c r="P166" s="59">
        <v>25</v>
      </c>
      <c r="Q166" s="197" t="s">
        <v>893</v>
      </c>
      <c r="R166" s="180" t="s">
        <v>144</v>
      </c>
      <c r="S166" s="144"/>
      <c r="T166" s="144"/>
    </row>
    <row r="167" spans="2:20" s="68" customFormat="1" ht="11.25">
      <c r="B167" s="142">
        <v>150</v>
      </c>
      <c r="C167" s="33">
        <v>150</v>
      </c>
      <c r="D167" s="182" t="s">
        <v>404</v>
      </c>
      <c r="E167" s="188" t="s">
        <v>41</v>
      </c>
      <c r="F167" s="182" t="s">
        <v>37</v>
      </c>
      <c r="G167" s="62" t="s">
        <v>295</v>
      </c>
      <c r="H167" s="59" t="s">
        <v>68</v>
      </c>
      <c r="I167" s="143">
        <v>1</v>
      </c>
      <c r="J167" s="62">
        <v>4</v>
      </c>
      <c r="K167" s="146" t="s">
        <v>71</v>
      </c>
      <c r="L167" s="146" t="s">
        <v>628</v>
      </c>
      <c r="M167" s="143" t="s">
        <v>671</v>
      </c>
      <c r="N167" s="88">
        <v>31</v>
      </c>
      <c r="O167" s="62" t="s">
        <v>690</v>
      </c>
      <c r="P167" s="59">
        <v>26</v>
      </c>
      <c r="Q167" s="197" t="s">
        <v>894</v>
      </c>
      <c r="R167" s="180" t="s">
        <v>144</v>
      </c>
      <c r="S167" s="144"/>
      <c r="T167" s="144"/>
    </row>
    <row r="168" spans="2:20" s="68" customFormat="1" ht="11.25">
      <c r="B168" s="150">
        <v>151</v>
      </c>
      <c r="C168" s="33">
        <v>150</v>
      </c>
      <c r="D168" s="182" t="s">
        <v>404</v>
      </c>
      <c r="E168" s="60" t="s">
        <v>42</v>
      </c>
      <c r="F168" s="182" t="s">
        <v>37</v>
      </c>
      <c r="G168" s="62" t="s">
        <v>296</v>
      </c>
      <c r="H168" s="59" t="s">
        <v>68</v>
      </c>
      <c r="I168" s="143">
        <v>1</v>
      </c>
      <c r="J168" s="62">
        <v>4</v>
      </c>
      <c r="K168" s="146" t="s">
        <v>71</v>
      </c>
      <c r="L168" s="146" t="s">
        <v>629</v>
      </c>
      <c r="M168" s="143" t="s">
        <v>671</v>
      </c>
      <c r="N168" s="88">
        <v>13</v>
      </c>
      <c r="O168" s="62" t="s">
        <v>690</v>
      </c>
      <c r="P168" s="59">
        <v>27</v>
      </c>
      <c r="Q168" s="197" t="s">
        <v>895</v>
      </c>
      <c r="R168" s="180" t="s">
        <v>144</v>
      </c>
      <c r="S168" s="144"/>
      <c r="T168" s="144"/>
    </row>
    <row r="169" spans="2:20" s="68" customFormat="1" ht="11.25">
      <c r="B169" s="142">
        <v>152</v>
      </c>
      <c r="C169" s="33">
        <v>150</v>
      </c>
      <c r="D169" s="182" t="s">
        <v>404</v>
      </c>
      <c r="E169" s="60" t="s">
        <v>43</v>
      </c>
      <c r="F169" s="182" t="s">
        <v>37</v>
      </c>
      <c r="G169" s="62" t="s">
        <v>297</v>
      </c>
      <c r="H169" s="59" t="s">
        <v>68</v>
      </c>
      <c r="I169" s="143">
        <v>1</v>
      </c>
      <c r="J169" s="62">
        <v>4</v>
      </c>
      <c r="K169" s="146" t="s">
        <v>71</v>
      </c>
      <c r="L169" s="146" t="s">
        <v>630</v>
      </c>
      <c r="M169" s="143" t="s">
        <v>671</v>
      </c>
      <c r="N169" s="88">
        <v>32</v>
      </c>
      <c r="O169" s="62" t="s">
        <v>690</v>
      </c>
      <c r="P169" s="59">
        <v>28</v>
      </c>
      <c r="Q169" s="197" t="s">
        <v>896</v>
      </c>
      <c r="R169" s="177" t="s">
        <v>144</v>
      </c>
      <c r="S169" s="144"/>
      <c r="T169" s="144"/>
    </row>
    <row r="170" spans="2:20" s="68" customFormat="1" ht="11.25">
      <c r="B170" s="150">
        <v>153</v>
      </c>
      <c r="C170" s="33">
        <v>150</v>
      </c>
      <c r="D170" s="182" t="s">
        <v>404</v>
      </c>
      <c r="E170" s="61" t="s">
        <v>44</v>
      </c>
      <c r="F170" s="182" t="s">
        <v>37</v>
      </c>
      <c r="G170" s="62" t="s">
        <v>298</v>
      </c>
      <c r="H170" s="59" t="s">
        <v>68</v>
      </c>
      <c r="I170" s="143">
        <v>1</v>
      </c>
      <c r="J170" s="62">
        <v>4</v>
      </c>
      <c r="K170" s="146" t="s">
        <v>71</v>
      </c>
      <c r="L170" s="146" t="s">
        <v>631</v>
      </c>
      <c r="M170" s="143" t="s">
        <v>671</v>
      </c>
      <c r="N170" s="88">
        <v>14</v>
      </c>
      <c r="O170" s="62" t="s">
        <v>690</v>
      </c>
      <c r="P170" s="59">
        <v>29</v>
      </c>
      <c r="Q170" s="197" t="s">
        <v>897</v>
      </c>
      <c r="R170" s="177" t="s">
        <v>144</v>
      </c>
      <c r="S170" s="144"/>
      <c r="T170" s="144"/>
    </row>
    <row r="171" spans="2:20" s="68" customFormat="1" ht="11.25">
      <c r="B171" s="142">
        <v>154</v>
      </c>
      <c r="C171" s="33">
        <v>150</v>
      </c>
      <c r="D171" s="182" t="s">
        <v>404</v>
      </c>
      <c r="E171" s="61" t="s">
        <v>45</v>
      </c>
      <c r="F171" s="182" t="s">
        <v>37</v>
      </c>
      <c r="G171" s="62" t="s">
        <v>299</v>
      </c>
      <c r="H171" s="59" t="s">
        <v>68</v>
      </c>
      <c r="I171" s="143">
        <v>1</v>
      </c>
      <c r="J171" s="62">
        <v>4</v>
      </c>
      <c r="K171" s="146" t="s">
        <v>71</v>
      </c>
      <c r="L171" s="146" t="s">
        <v>632</v>
      </c>
      <c r="M171" s="143" t="s">
        <v>671</v>
      </c>
      <c r="N171" s="88">
        <v>33</v>
      </c>
      <c r="O171" s="62" t="s">
        <v>690</v>
      </c>
      <c r="P171" s="59">
        <v>30</v>
      </c>
      <c r="Q171" s="197" t="s">
        <v>898</v>
      </c>
      <c r="R171" s="177" t="s">
        <v>144</v>
      </c>
      <c r="S171" s="144"/>
      <c r="T171" s="144"/>
    </row>
    <row r="172" spans="2:20" s="68" customFormat="1" ht="11.25">
      <c r="B172" s="150">
        <v>155</v>
      </c>
      <c r="C172" s="33">
        <v>150</v>
      </c>
      <c r="D172" s="182" t="s">
        <v>404</v>
      </c>
      <c r="E172" s="61" t="s">
        <v>46</v>
      </c>
      <c r="F172" s="182" t="s">
        <v>37</v>
      </c>
      <c r="G172" s="62" t="s">
        <v>300</v>
      </c>
      <c r="H172" s="59" t="s">
        <v>68</v>
      </c>
      <c r="I172" s="143">
        <v>1</v>
      </c>
      <c r="J172" s="62">
        <v>4</v>
      </c>
      <c r="K172" s="146" t="s">
        <v>71</v>
      </c>
      <c r="L172" s="146" t="s">
        <v>633</v>
      </c>
      <c r="M172" s="143" t="s">
        <v>671</v>
      </c>
      <c r="N172" s="88">
        <v>15</v>
      </c>
      <c r="O172" s="62" t="s">
        <v>690</v>
      </c>
      <c r="P172" s="59">
        <v>31</v>
      </c>
      <c r="Q172" s="197" t="s">
        <v>899</v>
      </c>
      <c r="R172" s="177" t="s">
        <v>144</v>
      </c>
      <c r="S172" s="144"/>
      <c r="T172" s="144"/>
    </row>
    <row r="173" spans="2:20" s="68" customFormat="1" ht="11.25">
      <c r="B173" s="142">
        <v>156</v>
      </c>
      <c r="C173" s="33">
        <v>150</v>
      </c>
      <c r="D173" s="182" t="s">
        <v>404</v>
      </c>
      <c r="E173" s="61" t="s">
        <v>47</v>
      </c>
      <c r="F173" s="182" t="s">
        <v>37</v>
      </c>
      <c r="G173" s="62" t="s">
        <v>301</v>
      </c>
      <c r="H173" s="59" t="s">
        <v>68</v>
      </c>
      <c r="I173" s="143">
        <v>1</v>
      </c>
      <c r="J173" s="62">
        <v>4</v>
      </c>
      <c r="K173" s="146" t="s">
        <v>71</v>
      </c>
      <c r="L173" s="146" t="s">
        <v>634</v>
      </c>
      <c r="M173" s="143" t="s">
        <v>671</v>
      </c>
      <c r="N173" s="88">
        <v>34</v>
      </c>
      <c r="O173" s="62" t="s">
        <v>690</v>
      </c>
      <c r="P173" s="59">
        <v>32</v>
      </c>
      <c r="Q173" s="197" t="s">
        <v>900</v>
      </c>
      <c r="R173" s="177" t="s">
        <v>144</v>
      </c>
      <c r="S173" s="144"/>
      <c r="T173" s="144"/>
    </row>
    <row r="174" spans="2:18" ht="11.25">
      <c r="B174" s="150">
        <v>157</v>
      </c>
      <c r="C174" s="33">
        <v>150</v>
      </c>
      <c r="D174" s="182" t="s">
        <v>674</v>
      </c>
      <c r="E174" s="188" t="s">
        <v>38</v>
      </c>
      <c r="F174" s="182" t="s">
        <v>39</v>
      </c>
      <c r="G174" s="62" t="s">
        <v>302</v>
      </c>
      <c r="H174" s="59" t="s">
        <v>68</v>
      </c>
      <c r="I174" s="62">
        <v>1</v>
      </c>
      <c r="J174" s="62">
        <v>4</v>
      </c>
      <c r="K174" s="146" t="s">
        <v>71</v>
      </c>
      <c r="L174" s="146" t="s">
        <v>635</v>
      </c>
      <c r="M174" s="143" t="s">
        <v>671</v>
      </c>
      <c r="N174" s="88">
        <v>16</v>
      </c>
      <c r="O174" s="62" t="s">
        <v>691</v>
      </c>
      <c r="P174" s="59">
        <v>22</v>
      </c>
      <c r="Q174" s="197" t="s">
        <v>901</v>
      </c>
      <c r="R174" s="177" t="s">
        <v>674</v>
      </c>
    </row>
    <row r="175" spans="2:18" ht="11.25">
      <c r="B175" s="142">
        <v>158</v>
      </c>
      <c r="C175" s="33">
        <v>150</v>
      </c>
      <c r="D175" s="182" t="s">
        <v>674</v>
      </c>
      <c r="E175" s="188" t="s">
        <v>676</v>
      </c>
      <c r="F175" s="182" t="s">
        <v>39</v>
      </c>
      <c r="G175" s="62" t="s">
        <v>303</v>
      </c>
      <c r="H175" s="59" t="s">
        <v>68</v>
      </c>
      <c r="I175" s="62">
        <v>1</v>
      </c>
      <c r="J175" s="62">
        <v>4</v>
      </c>
      <c r="K175" s="146" t="s">
        <v>71</v>
      </c>
      <c r="L175" s="146" t="s">
        <v>636</v>
      </c>
      <c r="M175" s="143" t="s">
        <v>671</v>
      </c>
      <c r="N175" s="88">
        <v>35</v>
      </c>
      <c r="O175" s="62" t="s">
        <v>691</v>
      </c>
      <c r="P175" s="59">
        <v>23</v>
      </c>
      <c r="Q175" s="197" t="s">
        <v>902</v>
      </c>
      <c r="R175" s="177" t="s">
        <v>674</v>
      </c>
    </row>
    <row r="176" spans="2:18" ht="11.25">
      <c r="B176" s="150">
        <v>159</v>
      </c>
      <c r="C176" s="33">
        <v>150</v>
      </c>
      <c r="D176" s="182" t="s">
        <v>674</v>
      </c>
      <c r="E176" s="60" t="s">
        <v>677</v>
      </c>
      <c r="F176" s="182" t="s">
        <v>39</v>
      </c>
      <c r="G176" s="62" t="s">
        <v>304</v>
      </c>
      <c r="H176" s="59" t="s">
        <v>68</v>
      </c>
      <c r="I176" s="62">
        <v>1</v>
      </c>
      <c r="J176" s="62">
        <v>4</v>
      </c>
      <c r="K176" s="146" t="s">
        <v>71</v>
      </c>
      <c r="L176" s="146" t="s">
        <v>637</v>
      </c>
      <c r="M176" s="143" t="s">
        <v>671</v>
      </c>
      <c r="N176" s="88">
        <v>17</v>
      </c>
      <c r="O176" s="62" t="s">
        <v>691</v>
      </c>
      <c r="P176" s="59">
        <v>24</v>
      </c>
      <c r="Q176" s="197" t="s">
        <v>903</v>
      </c>
      <c r="R176" s="177" t="s">
        <v>674</v>
      </c>
    </row>
    <row r="177" spans="2:18" ht="11.25">
      <c r="B177" s="142">
        <v>160</v>
      </c>
      <c r="C177" s="33">
        <v>150</v>
      </c>
      <c r="D177" s="182" t="s">
        <v>674</v>
      </c>
      <c r="E177" s="188" t="s">
        <v>55</v>
      </c>
      <c r="F177" s="182" t="s">
        <v>39</v>
      </c>
      <c r="G177" s="62" t="s">
        <v>305</v>
      </c>
      <c r="H177" s="59" t="s">
        <v>68</v>
      </c>
      <c r="I177" s="62">
        <v>1</v>
      </c>
      <c r="J177" s="62">
        <v>4</v>
      </c>
      <c r="K177" s="146" t="s">
        <v>71</v>
      </c>
      <c r="L177" s="146" t="s">
        <v>638</v>
      </c>
      <c r="M177" s="143" t="s">
        <v>671</v>
      </c>
      <c r="N177" s="88">
        <v>36</v>
      </c>
      <c r="O177" s="62" t="s">
        <v>691</v>
      </c>
      <c r="P177" s="59">
        <v>25</v>
      </c>
      <c r="Q177" s="197" t="s">
        <v>904</v>
      </c>
      <c r="R177" s="177" t="s">
        <v>674</v>
      </c>
    </row>
    <row r="178" spans="2:18" ht="11.25">
      <c r="B178" s="150">
        <v>161</v>
      </c>
      <c r="C178" s="33">
        <v>150</v>
      </c>
      <c r="D178" s="182" t="s">
        <v>674</v>
      </c>
      <c r="E178" s="60" t="s">
        <v>40</v>
      </c>
      <c r="F178" s="182" t="s">
        <v>37</v>
      </c>
      <c r="G178" s="62" t="s">
        <v>306</v>
      </c>
      <c r="H178" s="59" t="s">
        <v>68</v>
      </c>
      <c r="I178" s="62">
        <v>1</v>
      </c>
      <c r="J178" s="62">
        <v>4</v>
      </c>
      <c r="K178" s="62" t="s">
        <v>72</v>
      </c>
      <c r="L178" s="146" t="s">
        <v>639</v>
      </c>
      <c r="M178" s="62" t="s">
        <v>672</v>
      </c>
      <c r="N178" s="88">
        <v>1</v>
      </c>
      <c r="O178" s="62" t="s">
        <v>691</v>
      </c>
      <c r="P178" s="59">
        <v>26</v>
      </c>
      <c r="Q178" s="197" t="s">
        <v>905</v>
      </c>
      <c r="R178" s="177" t="s">
        <v>674</v>
      </c>
    </row>
    <row r="179" spans="2:18" ht="11.25">
      <c r="B179" s="142">
        <v>162</v>
      </c>
      <c r="C179" s="33">
        <v>150</v>
      </c>
      <c r="D179" s="182" t="s">
        <v>674</v>
      </c>
      <c r="E179" s="61" t="s">
        <v>41</v>
      </c>
      <c r="F179" s="182" t="s">
        <v>37</v>
      </c>
      <c r="G179" s="62" t="s">
        <v>307</v>
      </c>
      <c r="H179" s="59" t="s">
        <v>68</v>
      </c>
      <c r="I179" s="62">
        <v>1</v>
      </c>
      <c r="J179" s="62">
        <v>4</v>
      </c>
      <c r="K179" s="62" t="s">
        <v>72</v>
      </c>
      <c r="L179" s="146" t="s">
        <v>640</v>
      </c>
      <c r="M179" s="62" t="s">
        <v>672</v>
      </c>
      <c r="N179" s="147">
        <v>20</v>
      </c>
      <c r="O179" s="62" t="s">
        <v>691</v>
      </c>
      <c r="P179" s="59">
        <v>27</v>
      </c>
      <c r="Q179" s="197" t="s">
        <v>906</v>
      </c>
      <c r="R179" s="177" t="s">
        <v>674</v>
      </c>
    </row>
    <row r="180" spans="2:18" ht="11.25">
      <c r="B180" s="150">
        <v>163</v>
      </c>
      <c r="C180" s="33">
        <v>150</v>
      </c>
      <c r="D180" s="182" t="s">
        <v>674</v>
      </c>
      <c r="E180" s="61" t="s">
        <v>56</v>
      </c>
      <c r="F180" s="182" t="s">
        <v>37</v>
      </c>
      <c r="G180" s="62" t="s">
        <v>308</v>
      </c>
      <c r="H180" s="59" t="s">
        <v>68</v>
      </c>
      <c r="I180" s="62">
        <v>1</v>
      </c>
      <c r="J180" s="62">
        <v>4</v>
      </c>
      <c r="K180" s="62" t="s">
        <v>72</v>
      </c>
      <c r="L180" s="146" t="s">
        <v>641</v>
      </c>
      <c r="M180" s="62" t="s">
        <v>672</v>
      </c>
      <c r="N180" s="33">
        <v>2</v>
      </c>
      <c r="O180" s="62" t="s">
        <v>691</v>
      </c>
      <c r="P180" s="59">
        <v>28</v>
      </c>
      <c r="Q180" s="197" t="s">
        <v>907</v>
      </c>
      <c r="R180" s="177" t="s">
        <v>674</v>
      </c>
    </row>
    <row r="181" spans="2:18" ht="11.25">
      <c r="B181" s="142">
        <v>164</v>
      </c>
      <c r="C181" s="33">
        <v>150</v>
      </c>
      <c r="D181" s="182" t="s">
        <v>674</v>
      </c>
      <c r="E181" s="61" t="s">
        <v>375</v>
      </c>
      <c r="F181" s="182" t="s">
        <v>37</v>
      </c>
      <c r="G181" s="62" t="s">
        <v>309</v>
      </c>
      <c r="H181" s="59" t="s">
        <v>68</v>
      </c>
      <c r="I181" s="62">
        <v>1</v>
      </c>
      <c r="J181" s="62">
        <v>4</v>
      </c>
      <c r="K181" s="62" t="s">
        <v>72</v>
      </c>
      <c r="L181" s="146" t="s">
        <v>642</v>
      </c>
      <c r="M181" s="62" t="s">
        <v>672</v>
      </c>
      <c r="N181" s="33">
        <v>21</v>
      </c>
      <c r="O181" s="62" t="s">
        <v>691</v>
      </c>
      <c r="P181" s="59">
        <v>29</v>
      </c>
      <c r="Q181" s="197" t="s">
        <v>908</v>
      </c>
      <c r="R181" s="177" t="s">
        <v>674</v>
      </c>
    </row>
    <row r="182" spans="2:18" ht="11.25">
      <c r="B182" s="150">
        <v>165</v>
      </c>
      <c r="C182" s="33">
        <v>150</v>
      </c>
      <c r="D182" s="182" t="s">
        <v>674</v>
      </c>
      <c r="E182" s="61" t="s">
        <v>133</v>
      </c>
      <c r="F182" s="182" t="s">
        <v>37</v>
      </c>
      <c r="G182" s="62" t="s">
        <v>310</v>
      </c>
      <c r="H182" s="59" t="s">
        <v>68</v>
      </c>
      <c r="I182" s="62">
        <v>1</v>
      </c>
      <c r="J182" s="62">
        <v>4</v>
      </c>
      <c r="K182" s="62" t="s">
        <v>72</v>
      </c>
      <c r="L182" s="146" t="s">
        <v>643</v>
      </c>
      <c r="M182" s="62" t="s">
        <v>672</v>
      </c>
      <c r="N182" s="33">
        <v>3</v>
      </c>
      <c r="O182" s="62" t="s">
        <v>691</v>
      </c>
      <c r="P182" s="59">
        <v>30</v>
      </c>
      <c r="Q182" s="197" t="s">
        <v>909</v>
      </c>
      <c r="R182" s="177" t="s">
        <v>674</v>
      </c>
    </row>
    <row r="183" spans="2:20" ht="11.25">
      <c r="B183" s="142">
        <v>166</v>
      </c>
      <c r="C183" s="33">
        <v>150</v>
      </c>
      <c r="D183" s="182" t="s">
        <v>674</v>
      </c>
      <c r="E183" s="61" t="s">
        <v>57</v>
      </c>
      <c r="F183" s="182" t="s">
        <v>37</v>
      </c>
      <c r="G183" s="62" t="s">
        <v>311</v>
      </c>
      <c r="H183" s="59" t="s">
        <v>68</v>
      </c>
      <c r="I183" s="62">
        <v>1</v>
      </c>
      <c r="J183" s="62">
        <v>4</v>
      </c>
      <c r="K183" s="62" t="s">
        <v>72</v>
      </c>
      <c r="L183" s="146" t="s">
        <v>644</v>
      </c>
      <c r="M183" s="62" t="s">
        <v>672</v>
      </c>
      <c r="N183" s="33">
        <v>22</v>
      </c>
      <c r="O183" s="62" t="s">
        <v>691</v>
      </c>
      <c r="P183" s="59">
        <v>31</v>
      </c>
      <c r="Q183" s="197" t="s">
        <v>910</v>
      </c>
      <c r="R183" s="177" t="s">
        <v>674</v>
      </c>
      <c r="S183" s="141"/>
      <c r="T183" s="141"/>
    </row>
    <row r="184" spans="2:20" ht="11.25">
      <c r="B184" s="150">
        <v>167</v>
      </c>
      <c r="C184" s="33">
        <v>150</v>
      </c>
      <c r="D184" s="182" t="s">
        <v>674</v>
      </c>
      <c r="E184" s="61" t="s">
        <v>58</v>
      </c>
      <c r="F184" s="182" t="s">
        <v>37</v>
      </c>
      <c r="G184" s="62" t="s">
        <v>312</v>
      </c>
      <c r="H184" s="59" t="s">
        <v>68</v>
      </c>
      <c r="I184" s="62">
        <v>1</v>
      </c>
      <c r="J184" s="62">
        <v>4</v>
      </c>
      <c r="K184" s="62" t="s">
        <v>72</v>
      </c>
      <c r="L184" s="146" t="s">
        <v>645</v>
      </c>
      <c r="M184" s="62" t="s">
        <v>672</v>
      </c>
      <c r="N184" s="33">
        <v>4</v>
      </c>
      <c r="O184" s="62" t="s">
        <v>691</v>
      </c>
      <c r="P184" s="59">
        <v>32</v>
      </c>
      <c r="Q184" s="197" t="s">
        <v>911</v>
      </c>
      <c r="R184" s="177" t="s">
        <v>674</v>
      </c>
      <c r="S184" s="141"/>
      <c r="T184" s="141"/>
    </row>
    <row r="185" spans="2:18" ht="11.25">
      <c r="B185" s="142">
        <v>168</v>
      </c>
      <c r="C185" s="33">
        <v>150</v>
      </c>
      <c r="D185" s="182" t="s">
        <v>674</v>
      </c>
      <c r="E185" s="61" t="s">
        <v>59</v>
      </c>
      <c r="F185" s="182" t="s">
        <v>37</v>
      </c>
      <c r="G185" s="62" t="s">
        <v>313</v>
      </c>
      <c r="H185" s="59" t="s">
        <v>68</v>
      </c>
      <c r="I185" s="62">
        <v>1</v>
      </c>
      <c r="J185" s="62">
        <v>4</v>
      </c>
      <c r="K185" s="62" t="s">
        <v>72</v>
      </c>
      <c r="L185" s="146" t="s">
        <v>646</v>
      </c>
      <c r="M185" s="62" t="s">
        <v>672</v>
      </c>
      <c r="N185" s="33">
        <v>23</v>
      </c>
      <c r="O185" s="62" t="s">
        <v>691</v>
      </c>
      <c r="P185" s="59">
        <v>33</v>
      </c>
      <c r="Q185" s="197" t="s">
        <v>912</v>
      </c>
      <c r="R185" s="177" t="s">
        <v>674</v>
      </c>
    </row>
    <row r="186" spans="2:18" ht="11.25">
      <c r="B186" s="150">
        <v>169</v>
      </c>
      <c r="C186" s="33">
        <v>150</v>
      </c>
      <c r="D186" s="182" t="s">
        <v>674</v>
      </c>
      <c r="E186" s="61" t="s">
        <v>376</v>
      </c>
      <c r="F186" s="182" t="s">
        <v>37</v>
      </c>
      <c r="G186" s="62" t="s">
        <v>314</v>
      </c>
      <c r="H186" s="59" t="s">
        <v>68</v>
      </c>
      <c r="I186" s="62">
        <v>1</v>
      </c>
      <c r="J186" s="62">
        <v>4</v>
      </c>
      <c r="K186" s="62" t="s">
        <v>72</v>
      </c>
      <c r="L186" s="146" t="s">
        <v>647</v>
      </c>
      <c r="M186" s="62" t="s">
        <v>672</v>
      </c>
      <c r="N186" s="35">
        <v>5</v>
      </c>
      <c r="O186" s="62" t="s">
        <v>691</v>
      </c>
      <c r="P186" s="59">
        <v>34</v>
      </c>
      <c r="Q186" s="197" t="s">
        <v>913</v>
      </c>
      <c r="R186" s="177" t="s">
        <v>674</v>
      </c>
    </row>
    <row r="187" spans="2:18" ht="11.25">
      <c r="B187" s="142">
        <v>170</v>
      </c>
      <c r="C187" s="33">
        <v>150</v>
      </c>
      <c r="D187" s="182" t="s">
        <v>674</v>
      </c>
      <c r="E187" s="61" t="s">
        <v>377</v>
      </c>
      <c r="F187" s="182" t="s">
        <v>37</v>
      </c>
      <c r="G187" s="62" t="s">
        <v>315</v>
      </c>
      <c r="H187" s="59" t="s">
        <v>68</v>
      </c>
      <c r="I187" s="62">
        <v>1</v>
      </c>
      <c r="J187" s="62">
        <v>4</v>
      </c>
      <c r="K187" s="62" t="s">
        <v>72</v>
      </c>
      <c r="L187" s="146" t="s">
        <v>648</v>
      </c>
      <c r="M187" s="62" t="s">
        <v>672</v>
      </c>
      <c r="N187" s="33">
        <v>24</v>
      </c>
      <c r="O187" s="62" t="s">
        <v>691</v>
      </c>
      <c r="P187" s="59">
        <v>35</v>
      </c>
      <c r="Q187" s="197" t="s">
        <v>914</v>
      </c>
      <c r="R187" s="177" t="s">
        <v>674</v>
      </c>
    </row>
    <row r="188" spans="2:18" ht="11.25">
      <c r="B188" s="150">
        <v>171</v>
      </c>
      <c r="C188" s="33">
        <v>150</v>
      </c>
      <c r="D188" s="182" t="s">
        <v>675</v>
      </c>
      <c r="E188" s="188" t="s">
        <v>38</v>
      </c>
      <c r="F188" s="182" t="s">
        <v>39</v>
      </c>
      <c r="G188" s="62" t="s">
        <v>316</v>
      </c>
      <c r="H188" s="59" t="s">
        <v>68</v>
      </c>
      <c r="I188" s="62">
        <v>1</v>
      </c>
      <c r="J188" s="62">
        <v>4</v>
      </c>
      <c r="K188" s="62" t="s">
        <v>72</v>
      </c>
      <c r="L188" s="146" t="s">
        <v>649</v>
      </c>
      <c r="M188" s="62" t="s">
        <v>672</v>
      </c>
      <c r="N188" s="33">
        <v>6</v>
      </c>
      <c r="O188" s="62" t="s">
        <v>692</v>
      </c>
      <c r="P188" s="59">
        <v>22</v>
      </c>
      <c r="Q188" s="197" t="s">
        <v>915</v>
      </c>
      <c r="R188" s="177" t="s">
        <v>675</v>
      </c>
    </row>
    <row r="189" spans="2:18" ht="11.25">
      <c r="B189" s="142">
        <v>172</v>
      </c>
      <c r="C189" s="33">
        <v>150</v>
      </c>
      <c r="D189" s="182" t="s">
        <v>675</v>
      </c>
      <c r="E189" s="182" t="s">
        <v>55</v>
      </c>
      <c r="F189" s="182" t="s">
        <v>39</v>
      </c>
      <c r="G189" s="62" t="s">
        <v>317</v>
      </c>
      <c r="H189" s="59" t="s">
        <v>68</v>
      </c>
      <c r="I189" s="62">
        <v>1</v>
      </c>
      <c r="J189" s="62">
        <v>4</v>
      </c>
      <c r="K189" s="62" t="s">
        <v>72</v>
      </c>
      <c r="L189" s="146" t="s">
        <v>650</v>
      </c>
      <c r="M189" s="62" t="s">
        <v>672</v>
      </c>
      <c r="N189" s="33">
        <v>25</v>
      </c>
      <c r="O189" s="62" t="s">
        <v>692</v>
      </c>
      <c r="P189" s="59">
        <v>23</v>
      </c>
      <c r="Q189" s="197" t="s">
        <v>916</v>
      </c>
      <c r="R189" s="177" t="s">
        <v>675</v>
      </c>
    </row>
    <row r="190" spans="2:18" ht="11.25">
      <c r="B190" s="150">
        <v>173</v>
      </c>
      <c r="C190" s="33">
        <v>150</v>
      </c>
      <c r="D190" s="182" t="s">
        <v>675</v>
      </c>
      <c r="E190" s="61" t="s">
        <v>40</v>
      </c>
      <c r="F190" s="182" t="s">
        <v>37</v>
      </c>
      <c r="G190" s="62" t="s">
        <v>318</v>
      </c>
      <c r="H190" s="59" t="s">
        <v>68</v>
      </c>
      <c r="I190" s="62">
        <v>1</v>
      </c>
      <c r="J190" s="62">
        <v>4</v>
      </c>
      <c r="K190" s="62" t="s">
        <v>72</v>
      </c>
      <c r="L190" s="146" t="s">
        <v>651</v>
      </c>
      <c r="M190" s="62" t="s">
        <v>672</v>
      </c>
      <c r="N190" s="33">
        <v>7</v>
      </c>
      <c r="O190" s="62" t="s">
        <v>692</v>
      </c>
      <c r="P190" s="59">
        <v>24</v>
      </c>
      <c r="Q190" s="197" t="s">
        <v>917</v>
      </c>
      <c r="R190" s="177" t="s">
        <v>675</v>
      </c>
    </row>
    <row r="191" spans="2:18" ht="11.25">
      <c r="B191" s="142">
        <v>174</v>
      </c>
      <c r="C191" s="33">
        <v>150</v>
      </c>
      <c r="D191" s="182" t="s">
        <v>675</v>
      </c>
      <c r="E191" s="61" t="s">
        <v>41</v>
      </c>
      <c r="F191" s="182" t="s">
        <v>37</v>
      </c>
      <c r="G191" s="62" t="s">
        <v>319</v>
      </c>
      <c r="H191" s="59" t="s">
        <v>68</v>
      </c>
      <c r="I191" s="62">
        <v>1</v>
      </c>
      <c r="J191" s="62">
        <v>4</v>
      </c>
      <c r="K191" s="62" t="s">
        <v>72</v>
      </c>
      <c r="L191" s="146" t="s">
        <v>652</v>
      </c>
      <c r="M191" s="62" t="s">
        <v>672</v>
      </c>
      <c r="N191" s="33">
        <v>26</v>
      </c>
      <c r="O191" s="62" t="s">
        <v>692</v>
      </c>
      <c r="P191" s="59">
        <v>25</v>
      </c>
      <c r="Q191" s="197" t="s">
        <v>918</v>
      </c>
      <c r="R191" s="177" t="s">
        <v>675</v>
      </c>
    </row>
    <row r="192" spans="2:18" ht="11.25">
      <c r="B192" s="150">
        <v>175</v>
      </c>
      <c r="C192" s="33">
        <v>150</v>
      </c>
      <c r="D192" s="182" t="s">
        <v>675</v>
      </c>
      <c r="E192" s="61" t="s">
        <v>56</v>
      </c>
      <c r="F192" s="182" t="s">
        <v>37</v>
      </c>
      <c r="G192" s="62" t="s">
        <v>320</v>
      </c>
      <c r="H192" s="59" t="s">
        <v>68</v>
      </c>
      <c r="I192" s="62">
        <v>1</v>
      </c>
      <c r="J192" s="62">
        <v>4</v>
      </c>
      <c r="K192" s="62" t="s">
        <v>72</v>
      </c>
      <c r="L192" s="146" t="s">
        <v>653</v>
      </c>
      <c r="M192" s="62" t="s">
        <v>672</v>
      </c>
      <c r="N192" s="33">
        <v>8</v>
      </c>
      <c r="O192" s="62" t="s">
        <v>692</v>
      </c>
      <c r="P192" s="59">
        <v>26</v>
      </c>
      <c r="Q192" s="197" t="s">
        <v>919</v>
      </c>
      <c r="R192" s="177" t="s">
        <v>675</v>
      </c>
    </row>
    <row r="193" spans="2:18" ht="11.25">
      <c r="B193" s="142">
        <v>176</v>
      </c>
      <c r="C193" s="33">
        <v>150</v>
      </c>
      <c r="D193" s="182" t="s">
        <v>675</v>
      </c>
      <c r="E193" s="61" t="s">
        <v>375</v>
      </c>
      <c r="F193" s="182" t="s">
        <v>37</v>
      </c>
      <c r="G193" s="62" t="s">
        <v>321</v>
      </c>
      <c r="H193" s="59" t="s">
        <v>68</v>
      </c>
      <c r="I193" s="62">
        <v>1</v>
      </c>
      <c r="J193" s="62">
        <v>4</v>
      </c>
      <c r="K193" s="62" t="s">
        <v>72</v>
      </c>
      <c r="L193" s="146" t="s">
        <v>654</v>
      </c>
      <c r="M193" s="62" t="s">
        <v>672</v>
      </c>
      <c r="N193" s="33">
        <v>27</v>
      </c>
      <c r="O193" s="62" t="s">
        <v>692</v>
      </c>
      <c r="P193" s="59">
        <v>27</v>
      </c>
      <c r="Q193" s="197" t="s">
        <v>920</v>
      </c>
      <c r="R193" s="177" t="s">
        <v>675</v>
      </c>
    </row>
    <row r="194" spans="2:18" ht="11.25">
      <c r="B194" s="150">
        <v>177</v>
      </c>
      <c r="C194" s="33">
        <v>150</v>
      </c>
      <c r="D194" s="182" t="s">
        <v>675</v>
      </c>
      <c r="E194" s="61" t="s">
        <v>133</v>
      </c>
      <c r="F194" s="182" t="s">
        <v>37</v>
      </c>
      <c r="G194" s="62" t="s">
        <v>322</v>
      </c>
      <c r="H194" s="59" t="s">
        <v>68</v>
      </c>
      <c r="I194" s="62">
        <v>1</v>
      </c>
      <c r="J194" s="62">
        <v>4</v>
      </c>
      <c r="K194" s="62" t="s">
        <v>72</v>
      </c>
      <c r="L194" s="146" t="s">
        <v>655</v>
      </c>
      <c r="M194" s="62" t="s">
        <v>672</v>
      </c>
      <c r="N194" s="88">
        <v>10</v>
      </c>
      <c r="O194" s="62" t="s">
        <v>692</v>
      </c>
      <c r="P194" s="59">
        <v>28</v>
      </c>
      <c r="Q194" s="197" t="s">
        <v>921</v>
      </c>
      <c r="R194" s="177" t="s">
        <v>675</v>
      </c>
    </row>
    <row r="195" spans="2:18" ht="11.25">
      <c r="B195" s="142">
        <v>178</v>
      </c>
      <c r="C195" s="33">
        <v>150</v>
      </c>
      <c r="D195" s="182" t="s">
        <v>675</v>
      </c>
      <c r="E195" s="61" t="s">
        <v>57</v>
      </c>
      <c r="F195" s="182" t="s">
        <v>37</v>
      </c>
      <c r="G195" s="62" t="s">
        <v>323</v>
      </c>
      <c r="H195" s="59" t="s">
        <v>68</v>
      </c>
      <c r="I195" s="62">
        <v>1</v>
      </c>
      <c r="J195" s="62">
        <v>4</v>
      </c>
      <c r="K195" s="62" t="s">
        <v>72</v>
      </c>
      <c r="L195" s="146" t="s">
        <v>656</v>
      </c>
      <c r="M195" s="62" t="s">
        <v>672</v>
      </c>
      <c r="N195" s="88">
        <v>29</v>
      </c>
      <c r="O195" s="62" t="s">
        <v>692</v>
      </c>
      <c r="P195" s="59">
        <v>29</v>
      </c>
      <c r="Q195" s="197" t="s">
        <v>922</v>
      </c>
      <c r="R195" s="177" t="s">
        <v>675</v>
      </c>
    </row>
    <row r="196" spans="2:18" ht="11.25">
      <c r="B196" s="150">
        <v>179</v>
      </c>
      <c r="C196" s="33">
        <v>150</v>
      </c>
      <c r="D196" s="182" t="s">
        <v>675</v>
      </c>
      <c r="E196" s="60" t="s">
        <v>58</v>
      </c>
      <c r="F196" s="182" t="s">
        <v>37</v>
      </c>
      <c r="G196" s="62" t="s">
        <v>324</v>
      </c>
      <c r="H196" s="59" t="s">
        <v>68</v>
      </c>
      <c r="I196" s="62">
        <v>1</v>
      </c>
      <c r="J196" s="62">
        <v>4</v>
      </c>
      <c r="K196" s="62" t="s">
        <v>72</v>
      </c>
      <c r="L196" s="146" t="s">
        <v>657</v>
      </c>
      <c r="M196" s="62" t="s">
        <v>672</v>
      </c>
      <c r="N196" s="88">
        <v>11</v>
      </c>
      <c r="O196" s="62" t="s">
        <v>692</v>
      </c>
      <c r="P196" s="59">
        <v>30</v>
      </c>
      <c r="Q196" s="197" t="s">
        <v>923</v>
      </c>
      <c r="R196" s="180" t="s">
        <v>675</v>
      </c>
    </row>
    <row r="197" spans="2:18" ht="11.25">
      <c r="B197" s="142">
        <v>180</v>
      </c>
      <c r="C197" s="33">
        <v>150</v>
      </c>
      <c r="D197" s="182" t="s">
        <v>675</v>
      </c>
      <c r="E197" s="60" t="s">
        <v>59</v>
      </c>
      <c r="F197" s="182" t="s">
        <v>37</v>
      </c>
      <c r="G197" s="62" t="s">
        <v>325</v>
      </c>
      <c r="H197" s="59" t="s">
        <v>68</v>
      </c>
      <c r="I197" s="62">
        <v>1</v>
      </c>
      <c r="J197" s="62">
        <v>4</v>
      </c>
      <c r="K197" s="62" t="s">
        <v>72</v>
      </c>
      <c r="L197" s="146" t="s">
        <v>658</v>
      </c>
      <c r="M197" s="62" t="s">
        <v>672</v>
      </c>
      <c r="N197" s="88">
        <v>30</v>
      </c>
      <c r="O197" s="62" t="s">
        <v>692</v>
      </c>
      <c r="P197" s="59">
        <v>31</v>
      </c>
      <c r="Q197" s="197" t="s">
        <v>924</v>
      </c>
      <c r="R197" s="180" t="s">
        <v>675</v>
      </c>
    </row>
    <row r="198" spans="2:18" ht="11.25">
      <c r="B198" s="150">
        <v>181</v>
      </c>
      <c r="C198" s="33">
        <v>150</v>
      </c>
      <c r="D198" s="182" t="s">
        <v>675</v>
      </c>
      <c r="E198" s="60" t="s">
        <v>376</v>
      </c>
      <c r="F198" s="182" t="s">
        <v>37</v>
      </c>
      <c r="G198" s="62" t="s">
        <v>326</v>
      </c>
      <c r="H198" s="59" t="s">
        <v>68</v>
      </c>
      <c r="I198" s="62">
        <v>1</v>
      </c>
      <c r="J198" s="62">
        <v>4</v>
      </c>
      <c r="K198" s="62" t="s">
        <v>72</v>
      </c>
      <c r="L198" s="146" t="s">
        <v>659</v>
      </c>
      <c r="M198" s="62" t="s">
        <v>672</v>
      </c>
      <c r="N198" s="88">
        <v>12</v>
      </c>
      <c r="O198" s="62" t="s">
        <v>692</v>
      </c>
      <c r="P198" s="59">
        <v>32</v>
      </c>
      <c r="Q198" s="197" t="s">
        <v>925</v>
      </c>
      <c r="R198" s="180" t="s">
        <v>675</v>
      </c>
    </row>
    <row r="199" spans="2:18" ht="11.25">
      <c r="B199" s="142">
        <v>182</v>
      </c>
      <c r="C199" s="33">
        <v>150</v>
      </c>
      <c r="D199" s="182" t="s">
        <v>675</v>
      </c>
      <c r="E199" s="60" t="s">
        <v>377</v>
      </c>
      <c r="F199" s="182" t="s">
        <v>37</v>
      </c>
      <c r="G199" s="62" t="s">
        <v>327</v>
      </c>
      <c r="H199" s="59" t="s">
        <v>68</v>
      </c>
      <c r="I199" s="62">
        <v>1</v>
      </c>
      <c r="J199" s="62">
        <v>4</v>
      </c>
      <c r="K199" s="62" t="s">
        <v>72</v>
      </c>
      <c r="L199" s="146" t="s">
        <v>660</v>
      </c>
      <c r="M199" s="62" t="s">
        <v>672</v>
      </c>
      <c r="N199" s="88">
        <v>31</v>
      </c>
      <c r="O199" s="62" t="s">
        <v>692</v>
      </c>
      <c r="P199" s="59">
        <v>33</v>
      </c>
      <c r="Q199" s="197" t="s">
        <v>926</v>
      </c>
      <c r="R199" s="180" t="s">
        <v>675</v>
      </c>
    </row>
    <row r="200" spans="2:18" ht="11.25">
      <c r="B200" s="150">
        <v>183</v>
      </c>
      <c r="C200" s="208">
        <v>20</v>
      </c>
      <c r="D200" s="219" t="s">
        <v>936</v>
      </c>
      <c r="E200" s="219" t="s">
        <v>29</v>
      </c>
      <c r="F200" s="219" t="s">
        <v>30</v>
      </c>
      <c r="G200" s="221" t="s">
        <v>940</v>
      </c>
      <c r="H200" s="222" t="s">
        <v>69</v>
      </c>
      <c r="I200" s="232">
        <v>1</v>
      </c>
      <c r="J200" s="232">
        <v>4</v>
      </c>
      <c r="K200" s="232" t="s">
        <v>72</v>
      </c>
      <c r="L200" s="222" t="s">
        <v>661</v>
      </c>
      <c r="M200" s="232" t="s">
        <v>672</v>
      </c>
      <c r="N200" s="208">
        <v>13</v>
      </c>
      <c r="O200" s="232"/>
      <c r="P200" s="222"/>
      <c r="Q200" s="235"/>
      <c r="R200" s="234"/>
    </row>
    <row r="201" spans="2:20" ht="11.25">
      <c r="B201" s="142">
        <v>184</v>
      </c>
      <c r="C201" s="208">
        <v>20</v>
      </c>
      <c r="D201" s="219" t="s">
        <v>936</v>
      </c>
      <c r="E201" s="219" t="s">
        <v>29</v>
      </c>
      <c r="F201" s="219" t="s">
        <v>31</v>
      </c>
      <c r="G201" s="223"/>
      <c r="H201" s="222" t="s">
        <v>69</v>
      </c>
      <c r="I201" s="232">
        <v>1</v>
      </c>
      <c r="J201" s="232">
        <v>4</v>
      </c>
      <c r="K201" s="232" t="s">
        <v>72</v>
      </c>
      <c r="L201" s="222" t="s">
        <v>662</v>
      </c>
      <c r="M201" s="232" t="s">
        <v>672</v>
      </c>
      <c r="N201" s="208">
        <v>32</v>
      </c>
      <c r="O201" s="232"/>
      <c r="P201" s="222"/>
      <c r="Q201" s="235"/>
      <c r="R201" s="234"/>
      <c r="S201" s="141"/>
      <c r="T201" s="141"/>
    </row>
    <row r="202" spans="2:20" s="68" customFormat="1" ht="11.25">
      <c r="B202" s="150">
        <v>185</v>
      </c>
      <c r="C202" s="215">
        <v>20</v>
      </c>
      <c r="D202" s="224" t="s">
        <v>937</v>
      </c>
      <c r="E202" s="224" t="s">
        <v>29</v>
      </c>
      <c r="F202" s="224" t="s">
        <v>30</v>
      </c>
      <c r="G202" s="226" t="s">
        <v>942</v>
      </c>
      <c r="H202" s="227" t="s">
        <v>69</v>
      </c>
      <c r="I202" s="229">
        <v>1</v>
      </c>
      <c r="J202" s="229">
        <v>4</v>
      </c>
      <c r="K202" s="229" t="s">
        <v>72</v>
      </c>
      <c r="L202" s="227" t="s">
        <v>663</v>
      </c>
      <c r="M202" s="229" t="s">
        <v>672</v>
      </c>
      <c r="N202" s="215">
        <v>14</v>
      </c>
      <c r="O202" s="229"/>
      <c r="P202" s="227"/>
      <c r="Q202" s="236"/>
      <c r="R202" s="231"/>
      <c r="S202" s="144"/>
      <c r="T202" s="144"/>
    </row>
    <row r="203" spans="2:20" s="68" customFormat="1" ht="11.25">
      <c r="B203" s="142">
        <v>186</v>
      </c>
      <c r="C203" s="215">
        <v>20</v>
      </c>
      <c r="D203" s="224" t="s">
        <v>937</v>
      </c>
      <c r="E203" s="224" t="s">
        <v>29</v>
      </c>
      <c r="F203" s="224" t="s">
        <v>31</v>
      </c>
      <c r="G203" s="228"/>
      <c r="H203" s="227" t="s">
        <v>69</v>
      </c>
      <c r="I203" s="229">
        <v>1</v>
      </c>
      <c r="J203" s="229">
        <v>4</v>
      </c>
      <c r="K203" s="229" t="s">
        <v>72</v>
      </c>
      <c r="L203" s="227" t="s">
        <v>664</v>
      </c>
      <c r="M203" s="229" t="s">
        <v>672</v>
      </c>
      <c r="N203" s="215">
        <v>33</v>
      </c>
      <c r="O203" s="229"/>
      <c r="P203" s="227"/>
      <c r="Q203" s="236"/>
      <c r="R203" s="231"/>
      <c r="S203" s="144"/>
      <c r="T203" s="144"/>
    </row>
    <row r="204" spans="2:20" s="68" customFormat="1" ht="11.25">
      <c r="B204" s="150">
        <v>187</v>
      </c>
      <c r="C204" s="208">
        <v>20</v>
      </c>
      <c r="D204" s="219" t="s">
        <v>936</v>
      </c>
      <c r="E204" s="219" t="s">
        <v>38</v>
      </c>
      <c r="F204" s="219" t="s">
        <v>39</v>
      </c>
      <c r="G204" s="232" t="s">
        <v>941</v>
      </c>
      <c r="H204" s="222" t="s">
        <v>68</v>
      </c>
      <c r="I204" s="232">
        <v>1</v>
      </c>
      <c r="J204" s="232">
        <v>4</v>
      </c>
      <c r="K204" s="232" t="s">
        <v>72</v>
      </c>
      <c r="L204" s="222" t="s">
        <v>665</v>
      </c>
      <c r="M204" s="232" t="s">
        <v>672</v>
      </c>
      <c r="N204" s="208">
        <v>15</v>
      </c>
      <c r="O204" s="232"/>
      <c r="P204" s="222"/>
      <c r="Q204" s="235"/>
      <c r="R204" s="234"/>
      <c r="S204" s="144"/>
      <c r="T204" s="144"/>
    </row>
    <row r="205" spans="2:20" s="68" customFormat="1" ht="11.25">
      <c r="B205" s="142">
        <v>188</v>
      </c>
      <c r="C205" s="215">
        <v>20</v>
      </c>
      <c r="D205" s="224" t="s">
        <v>937</v>
      </c>
      <c r="E205" s="224" t="s">
        <v>38</v>
      </c>
      <c r="F205" s="224" t="s">
        <v>39</v>
      </c>
      <c r="G205" s="229" t="s">
        <v>943</v>
      </c>
      <c r="H205" s="227" t="s">
        <v>68</v>
      </c>
      <c r="I205" s="229">
        <v>1</v>
      </c>
      <c r="J205" s="229">
        <v>4</v>
      </c>
      <c r="K205" s="229" t="s">
        <v>72</v>
      </c>
      <c r="L205" s="227" t="s">
        <v>666</v>
      </c>
      <c r="M205" s="229" t="s">
        <v>672</v>
      </c>
      <c r="N205" s="215">
        <v>34</v>
      </c>
      <c r="O205" s="229"/>
      <c r="P205" s="227"/>
      <c r="Q205" s="236"/>
      <c r="R205" s="231"/>
      <c r="S205" s="144"/>
      <c r="T205" s="144"/>
    </row>
    <row r="206" spans="2:20" s="319" customFormat="1" ht="11.25">
      <c r="B206" s="308">
        <v>189</v>
      </c>
      <c r="C206" s="309">
        <v>150</v>
      </c>
      <c r="D206" s="310" t="s">
        <v>956</v>
      </c>
      <c r="E206" s="311" t="s">
        <v>957</v>
      </c>
      <c r="F206" s="312" t="s">
        <v>37</v>
      </c>
      <c r="G206" s="313" t="s">
        <v>958</v>
      </c>
      <c r="H206" s="314" t="s">
        <v>68</v>
      </c>
      <c r="I206" s="313">
        <v>1</v>
      </c>
      <c r="J206" s="313">
        <v>4</v>
      </c>
      <c r="K206" s="313" t="s">
        <v>72</v>
      </c>
      <c r="L206" s="314" t="s">
        <v>667</v>
      </c>
      <c r="M206" s="313" t="s">
        <v>672</v>
      </c>
      <c r="N206" s="315">
        <v>16</v>
      </c>
      <c r="O206" s="313"/>
      <c r="P206" s="314"/>
      <c r="Q206" s="316" t="s">
        <v>964</v>
      </c>
      <c r="R206" s="317"/>
      <c r="S206" s="318"/>
      <c r="T206" s="318"/>
    </row>
    <row r="207" spans="2:20" s="319" customFormat="1" ht="11.25">
      <c r="B207" s="320">
        <v>190</v>
      </c>
      <c r="C207" s="309">
        <v>151</v>
      </c>
      <c r="D207" s="310" t="s">
        <v>960</v>
      </c>
      <c r="E207" s="311" t="s">
        <v>957</v>
      </c>
      <c r="F207" s="312" t="s">
        <v>37</v>
      </c>
      <c r="G207" s="313" t="s">
        <v>959</v>
      </c>
      <c r="H207" s="314" t="s">
        <v>68</v>
      </c>
      <c r="I207" s="313">
        <v>1</v>
      </c>
      <c r="J207" s="313">
        <v>4</v>
      </c>
      <c r="K207" s="313" t="s">
        <v>72</v>
      </c>
      <c r="L207" s="314" t="s">
        <v>668</v>
      </c>
      <c r="M207" s="313" t="s">
        <v>672</v>
      </c>
      <c r="N207" s="315">
        <v>35</v>
      </c>
      <c r="O207" s="313"/>
      <c r="P207" s="314"/>
      <c r="Q207" s="316" t="s">
        <v>965</v>
      </c>
      <c r="R207" s="317"/>
      <c r="S207" s="318"/>
      <c r="T207" s="318"/>
    </row>
    <row r="208" spans="2:20" s="319" customFormat="1" ht="11.25">
      <c r="B208" s="308">
        <v>191</v>
      </c>
      <c r="C208" s="309">
        <v>152</v>
      </c>
      <c r="D208" s="310" t="s">
        <v>961</v>
      </c>
      <c r="E208" s="311" t="s">
        <v>957</v>
      </c>
      <c r="F208" s="312" t="s">
        <v>37</v>
      </c>
      <c r="G208" s="313" t="s">
        <v>962</v>
      </c>
      <c r="H208" s="314" t="s">
        <v>68</v>
      </c>
      <c r="I208" s="313">
        <v>1</v>
      </c>
      <c r="J208" s="313">
        <v>4</v>
      </c>
      <c r="K208" s="313" t="s">
        <v>72</v>
      </c>
      <c r="L208" s="314" t="s">
        <v>669</v>
      </c>
      <c r="M208" s="313" t="s">
        <v>672</v>
      </c>
      <c r="N208" s="315">
        <v>17</v>
      </c>
      <c r="O208" s="312"/>
      <c r="P208" s="312"/>
      <c r="Q208" s="316" t="s">
        <v>966</v>
      </c>
      <c r="R208" s="317"/>
      <c r="S208" s="318"/>
      <c r="T208" s="318"/>
    </row>
    <row r="209" spans="2:20" s="319" customFormat="1" ht="11.25">
      <c r="B209" s="320">
        <v>192</v>
      </c>
      <c r="C209" s="309">
        <v>153</v>
      </c>
      <c r="D209" s="310" t="s">
        <v>153</v>
      </c>
      <c r="E209" s="311" t="s">
        <v>957</v>
      </c>
      <c r="F209" s="312" t="s">
        <v>37</v>
      </c>
      <c r="G209" s="313" t="s">
        <v>963</v>
      </c>
      <c r="H209" s="314" t="s">
        <v>68</v>
      </c>
      <c r="I209" s="313">
        <v>1</v>
      </c>
      <c r="J209" s="313">
        <v>4</v>
      </c>
      <c r="K209" s="313" t="s">
        <v>72</v>
      </c>
      <c r="L209" s="314" t="s">
        <v>670</v>
      </c>
      <c r="M209" s="313" t="s">
        <v>672</v>
      </c>
      <c r="N209" s="315">
        <v>36</v>
      </c>
      <c r="O209" s="312"/>
      <c r="P209" s="312"/>
      <c r="Q209" s="316" t="s">
        <v>967</v>
      </c>
      <c r="R209" s="317"/>
      <c r="S209" s="318"/>
      <c r="T209" s="318"/>
    </row>
    <row r="210" spans="2:18" ht="12" thickBot="1">
      <c r="B210" s="25"/>
      <c r="C210" s="39"/>
      <c r="D210" s="40"/>
      <c r="E210" s="54"/>
      <c r="F210" s="54"/>
      <c r="G210" s="54"/>
      <c r="H210" s="54"/>
      <c r="I210" s="54"/>
      <c r="J210" s="54"/>
      <c r="K210" s="54"/>
      <c r="L210" s="54"/>
      <c r="M210" s="152"/>
      <c r="N210" s="39"/>
      <c r="O210" s="191"/>
      <c r="P210" s="191"/>
      <c r="Q210" s="196"/>
      <c r="R210" s="41"/>
    </row>
    <row r="211" spans="3:3" ht="11.25">
      <c r="C211" s="42"/>
    </row>
    <row r="212" spans="3:7" ht="11.25">
      <c r="C212" s="42"/>
      <c r="F212" s="1">
        <v>4096</v>
      </c>
      <c r="G212" s="1" t="str">
        <f>"0/"&amp;TRIM(INT(F212/256))&amp;"/"&amp;TRIM(F212-INT(F212/256)*256)</f>
        <v>0/16/0</v>
      </c>
    </row>
    <row r="213" spans="3:7" ht="11.25">
      <c r="C213" s="42"/>
      <c r="F213" s="1">
        <f>F212+43</f>
        <v>4139</v>
      </c>
      <c r="G213" s="1" t="str">
        <f t="shared" si="0" ref="G213:G222">"0/"&amp;TRIM(INT(F213/256))&amp;"/"&amp;TRIM(F213-INT(F213/256)*256)</f>
        <v>0/16/43</v>
      </c>
    </row>
    <row r="214" spans="3:7" ht="11.25">
      <c r="C214" s="42"/>
      <c r="F214" s="1">
        <v>4140</v>
      </c>
      <c r="G214" s="1" t="str">
        <f t="shared" si="0"/>
        <v>0/16/44</v>
      </c>
    </row>
    <row r="215" spans="3:7" ht="11.25">
      <c r="C215" s="42"/>
      <c r="F215" s="1">
        <v>4141</v>
      </c>
      <c r="G215" s="1" t="str">
        <f t="shared" si="0"/>
        <v>0/16/45</v>
      </c>
    </row>
    <row r="216" spans="3:3" ht="11.25">
      <c r="C216" s="42"/>
    </row>
    <row r="217" spans="3:3" ht="11.25">
      <c r="C217" s="42"/>
    </row>
    <row r="218" spans="3:3" ht="11.25">
      <c r="C218" s="42"/>
    </row>
    <row r="219" spans="3:7" ht="11.25">
      <c r="C219" s="42"/>
      <c r="F219" s="1">
        <v>8192</v>
      </c>
      <c r="G219" s="1" t="str">
        <f t="shared" si="0"/>
        <v>0/32/0</v>
      </c>
    </row>
    <row r="220" spans="3:7" ht="11.25">
      <c r="C220" s="42"/>
      <c r="F220" s="1">
        <f>F219+99</f>
        <v>8291</v>
      </c>
      <c r="G220" s="1" t="str">
        <f t="shared" si="0"/>
        <v>0/32/99</v>
      </c>
    </row>
    <row r="221" spans="3:7" ht="11.25">
      <c r="C221" s="42"/>
      <c r="F221" s="1">
        <v>8292</v>
      </c>
      <c r="G221" s="1" t="str">
        <f t="shared" si="0"/>
        <v>0/32/100</v>
      </c>
    </row>
    <row r="222" spans="3:7" ht="11.25">
      <c r="C222" s="42"/>
      <c r="F222" s="1">
        <v>8293</v>
      </c>
      <c r="G222" s="1" t="str">
        <f t="shared" si="0"/>
        <v>0/32/101</v>
      </c>
    </row>
    <row r="223" spans="3:7" ht="11.25">
      <c r="C223" s="42"/>
      <c r="F223" s="1">
        <v>8294</v>
      </c>
      <c r="G223" s="1" t="str">
        <f>"0/"&amp;TRIM(INT(F223/256))&amp;"/"&amp;TRIM(F223-INT(F223/256)*256)</f>
        <v>0/32/102</v>
      </c>
    </row>
    <row r="224" spans="3:8" ht="11.25">
      <c r="C224" s="42"/>
      <c r="F224" s="1">
        <v>8295</v>
      </c>
      <c r="G224" s="1" t="str">
        <f>"0/"&amp;TRIM(INT(F224/256))&amp;"/"&amp;TRIM(F224-INT(F224/256)*256)</f>
        <v>0/32/103</v>
      </c>
      <c r="H224" s="1">
        <f>32*256+103</f>
        <v>8295</v>
      </c>
    </row>
    <row r="225" spans="3:7" ht="11.25">
      <c r="C225" s="42"/>
      <c r="F225" s="1">
        <v>8296</v>
      </c>
      <c r="G225" s="1" t="str">
        <f>"0/"&amp;TRIM(INT(F225/256))&amp;"/"&amp;TRIM(F225-INT(F225/256)*256)</f>
        <v>0/32/104</v>
      </c>
    </row>
    <row r="226" spans="3:7" ht="11.25">
      <c r="C226" s="42"/>
      <c r="F226" s="1">
        <v>8297</v>
      </c>
      <c r="G226" s="1" t="str">
        <f>"0/"&amp;TRIM(INT(F226/256))&amp;"/"&amp;TRIM(F226-INT(F226/256)*256)</f>
        <v>0/32/105</v>
      </c>
    </row>
    <row r="227" spans="3:3" ht="11.25">
      <c r="C227" s="42"/>
    </row>
    <row r="228" spans="3:3" ht="11.25">
      <c r="C228" s="42"/>
    </row>
    <row r="229" spans="3:3" ht="11.25">
      <c r="C229" s="42"/>
    </row>
    <row r="230" spans="3:3" ht="11.25">
      <c r="C230" s="42"/>
    </row>
    <row r="231" spans="3:3" ht="11.25">
      <c r="C231" s="42"/>
    </row>
    <row r="232" spans="3:3" ht="11.25">
      <c r="C232" s="42"/>
    </row>
    <row r="233" spans="3:3" ht="11.25">
      <c r="C233" s="42"/>
    </row>
    <row r="234" spans="3:3" ht="11.25">
      <c r="C234" s="42"/>
    </row>
  </sheetData>
  <sheetProtection/>
  <mergeCells count="8">
    <mergeCell ref="O13:Q13"/>
    <mergeCell ref="G13:G14"/>
    <mergeCell ref="K13:K14"/>
    <mergeCell ref="I13:I14"/>
    <mergeCell ref="J13:J14"/>
    <mergeCell ref="L13:L14"/>
    <mergeCell ref="M13:N13"/>
    <mergeCell ref="H13:H14"/>
  </mergeCells>
  <printOptions horizontalCentered="1"/>
  <pageMargins left="0.15748031496063" right="0.275590551181102" top="0.275590551181102" bottom="0.47244094488189" header="0.236220472440945" footer="0.31496062992126"/>
  <pageSetup horizontalDpi="1200" verticalDpi="1200" orientation="landscape" paperSize="9" r:id="rId1"/>
  <headerFooter alignWithMargins="0">
    <oddFooter>&amp;R&amp;8Page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8c3c2601-ca11-4783-a3fa-90165da7c91a}">
  <dimension ref="B2:R98"/>
  <sheetViews>
    <sheetView showGridLines="0" workbookViewId="0" topLeftCell="A49">
      <selection pane="topLeft" activeCell="F73" sqref="F73:F82"/>
    </sheetView>
  </sheetViews>
  <sheetFormatPr defaultColWidth="9.28850446428571" defaultRowHeight="11.25"/>
  <cols>
    <col min="1" max="1" width="4.71428571428571" style="1" customWidth="1"/>
    <col min="2" max="2" width="6.28571428571429" style="1" customWidth="1"/>
    <col min="3" max="3" width="13.7142857142857" style="1" customWidth="1"/>
    <col min="4" max="6" width="13" style="1" customWidth="1"/>
    <col min="7" max="7" width="8.71428571428571" style="1" customWidth="1"/>
    <col min="8" max="8" width="6.71428571428571" style="1" customWidth="1"/>
    <col min="9" max="11" width="7.71428571428571" style="1" customWidth="1"/>
    <col min="12" max="12" width="9.42857142857143" style="1" customWidth="1"/>
    <col min="13" max="13" width="11" style="1" customWidth="1"/>
    <col min="14" max="14" width="25.7142857142857" style="1" customWidth="1"/>
    <col min="15" max="16384" width="9.28571428571429" style="1"/>
  </cols>
  <sheetData>
    <row r="1" ht="12" thickBot="1"/>
    <row r="2" spans="2:14" s="7" customFormat="1" ht="15" customHeight="1">
      <c r="B2" s="2" t="s">
        <v>0</v>
      </c>
      <c r="C2" s="3"/>
      <c r="D2" s="4" t="s">
        <v>1</v>
      </c>
      <c r="E2" s="4"/>
      <c r="F2" s="4"/>
      <c r="G2" s="4"/>
      <c r="H2" s="4"/>
      <c r="I2" s="4"/>
      <c r="J2" s="4"/>
      <c r="K2" s="4"/>
      <c r="L2" s="5"/>
      <c r="M2" s="73" t="s">
        <v>74</v>
      </c>
      <c r="N2" s="6" t="s">
        <v>929</v>
      </c>
    </row>
    <row r="3" spans="2:14" s="7" customFormat="1" ht="15" customHeight="1">
      <c r="B3" s="8" t="s">
        <v>2</v>
      </c>
      <c r="C3" s="9"/>
      <c r="D3" s="10" t="s">
        <v>927</v>
      </c>
      <c r="E3" s="10"/>
      <c r="F3" s="10"/>
      <c r="G3" s="10"/>
      <c r="H3" s="10"/>
      <c r="I3" s="10"/>
      <c r="J3" s="10"/>
      <c r="K3" s="10"/>
      <c r="L3" s="11"/>
      <c r="M3" s="12" t="s">
        <v>75</v>
      </c>
      <c r="N3" s="202">
        <v>1</v>
      </c>
    </row>
    <row r="4" spans="2:14" s="7" customFormat="1" ht="15" customHeight="1">
      <c r="B4" s="8" t="s">
        <v>3</v>
      </c>
      <c r="C4" s="9"/>
      <c r="D4" s="10" t="s">
        <v>928</v>
      </c>
      <c r="E4" s="10"/>
      <c r="F4" s="10"/>
      <c r="G4" s="10"/>
      <c r="H4" s="10"/>
      <c r="I4" s="10"/>
      <c r="J4" s="10"/>
      <c r="K4" s="10"/>
      <c r="L4" s="11"/>
      <c r="M4" s="12"/>
      <c r="N4" s="203"/>
    </row>
    <row r="5" spans="2:18" s="7" customFormat="1" ht="15" customHeight="1">
      <c r="B5" s="8" t="s">
        <v>4</v>
      </c>
      <c r="C5" s="9"/>
      <c r="D5" s="10" t="s">
        <v>5</v>
      </c>
      <c r="E5" s="10"/>
      <c r="F5" s="10"/>
      <c r="G5" s="10"/>
      <c r="H5" s="10"/>
      <c r="I5" s="10"/>
      <c r="J5" s="10"/>
      <c r="K5" s="10"/>
      <c r="L5" s="11"/>
      <c r="M5" s="12"/>
      <c r="N5" s="203"/>
      <c r="O5" s="15"/>
      <c r="P5" s="12"/>
      <c r="Q5" s="16"/>
      <c r="R5" s="11"/>
    </row>
    <row r="6" spans="2:18" s="7" customFormat="1" ht="15" customHeight="1" thickBot="1">
      <c r="B6" s="17" t="s">
        <v>6</v>
      </c>
      <c r="C6" s="18"/>
      <c r="D6" s="19" t="s">
        <v>7</v>
      </c>
      <c r="E6" s="19"/>
      <c r="F6" s="19"/>
      <c r="G6" s="19"/>
      <c r="H6" s="19"/>
      <c r="I6" s="19"/>
      <c r="J6" s="19"/>
      <c r="K6" s="19"/>
      <c r="L6" s="20"/>
      <c r="M6" s="83" t="s">
        <v>76</v>
      </c>
      <c r="N6" s="199" t="s">
        <v>931</v>
      </c>
      <c r="O6" s="15"/>
      <c r="P6" s="12"/>
      <c r="Q6" s="22"/>
      <c r="R6" s="11"/>
    </row>
    <row r="7" spans="2:14" s="38" customFormat="1" ht="15.75">
      <c r="B7" s="48" t="s">
        <v>21</v>
      </c>
      <c r="C7" s="49"/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2:14" s="38" customFormat="1" ht="12.75" customHeight="1">
      <c r="B8" s="48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</row>
    <row r="9" spans="2:14" s="38" customFormat="1" ht="12.75" customHeight="1">
      <c r="B9" s="52" t="s">
        <v>930</v>
      </c>
      <c r="C9" s="49"/>
      <c r="D9" s="63" t="s">
        <v>149</v>
      </c>
      <c r="E9" s="63"/>
      <c r="F9" s="50"/>
      <c r="G9" s="50"/>
      <c r="H9" s="50"/>
      <c r="I9" s="50"/>
      <c r="J9" s="50"/>
      <c r="K9" s="50"/>
      <c r="L9" s="50"/>
      <c r="M9" s="50"/>
      <c r="N9" s="51"/>
    </row>
    <row r="10" spans="2:14" s="38" customFormat="1" ht="12.75" customHeight="1">
      <c r="B10" s="52" t="s">
        <v>16</v>
      </c>
      <c r="C10" s="49"/>
      <c r="D10" s="53" t="s">
        <v>62</v>
      </c>
      <c r="E10" s="53"/>
      <c r="F10" s="55"/>
      <c r="G10" s="50"/>
      <c r="H10" s="53"/>
      <c r="I10" s="50"/>
      <c r="J10" s="50"/>
      <c r="K10" s="50"/>
      <c r="L10" s="50"/>
      <c r="M10" s="50"/>
      <c r="N10" s="51"/>
    </row>
    <row r="11" spans="2:14" s="38" customFormat="1" ht="12.75" customHeight="1">
      <c r="B11" s="52" t="s">
        <v>15</v>
      </c>
      <c r="C11" s="49"/>
      <c r="D11" s="53" t="s">
        <v>63</v>
      </c>
      <c r="E11" s="53"/>
      <c r="F11" s="55"/>
      <c r="G11" s="50"/>
      <c r="H11" s="53"/>
      <c r="I11" s="50"/>
      <c r="J11" s="50"/>
      <c r="K11" s="50"/>
      <c r="L11" s="50"/>
      <c r="M11" s="50"/>
      <c r="N11" s="51"/>
    </row>
    <row r="12" spans="2:14" ht="12.75" customHeight="1" thickBot="1">
      <c r="B12" s="48"/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2:14" ht="11.25" customHeight="1">
      <c r="B13" s="46" t="s">
        <v>9</v>
      </c>
      <c r="C13" s="23" t="s">
        <v>14</v>
      </c>
      <c r="D13" s="44"/>
      <c r="E13" s="44"/>
      <c r="F13" s="45"/>
      <c r="G13" s="300" t="s">
        <v>18</v>
      </c>
      <c r="H13" s="302" t="s">
        <v>19</v>
      </c>
      <c r="I13" s="302" t="s">
        <v>70</v>
      </c>
      <c r="J13" s="302" t="s">
        <v>140</v>
      </c>
      <c r="K13" s="302" t="s">
        <v>141</v>
      </c>
      <c r="L13" s="302" t="s">
        <v>142</v>
      </c>
      <c r="M13" s="304" t="s">
        <v>8</v>
      </c>
      <c r="N13" s="305"/>
    </row>
    <row r="14" spans="2:14" ht="21.75" customHeight="1" thickBot="1">
      <c r="B14" s="25"/>
      <c r="C14" s="47" t="s">
        <v>10</v>
      </c>
      <c r="D14" s="47" t="s">
        <v>11</v>
      </c>
      <c r="E14" s="47" t="s">
        <v>12</v>
      </c>
      <c r="F14" s="47" t="s">
        <v>13</v>
      </c>
      <c r="G14" s="301"/>
      <c r="H14" s="303"/>
      <c r="I14" s="303"/>
      <c r="J14" s="303"/>
      <c r="K14" s="303"/>
      <c r="L14" s="303"/>
      <c r="M14" s="306"/>
      <c r="N14" s="307"/>
    </row>
    <row r="15" spans="2:14" ht="11.25">
      <c r="B15" s="27"/>
      <c r="C15" s="28"/>
      <c r="D15" s="29"/>
      <c r="E15" s="29"/>
      <c r="F15" s="29"/>
      <c r="G15" s="29"/>
      <c r="H15" s="29"/>
      <c r="I15" s="29"/>
      <c r="J15" s="29"/>
      <c r="K15" s="29"/>
      <c r="L15" s="30"/>
      <c r="M15" s="155"/>
      <c r="N15" s="157"/>
    </row>
    <row r="16" spans="2:14" ht="11.25">
      <c r="B16" s="43">
        <v>1</v>
      </c>
      <c r="C16" s="33">
        <v>150</v>
      </c>
      <c r="D16" s="66" t="s">
        <v>396</v>
      </c>
      <c r="E16" s="32" t="s">
        <v>86</v>
      </c>
      <c r="F16" s="32" t="s">
        <v>86</v>
      </c>
      <c r="G16" s="62" t="s">
        <v>328</v>
      </c>
      <c r="H16" s="62" t="s">
        <v>61</v>
      </c>
      <c r="I16" s="62">
        <v>1</v>
      </c>
      <c r="J16" s="62">
        <v>1</v>
      </c>
      <c r="K16" s="62">
        <v>3</v>
      </c>
      <c r="L16" s="33">
        <v>1</v>
      </c>
      <c r="M16" s="162" t="s">
        <v>138</v>
      </c>
      <c r="N16" s="158"/>
    </row>
    <row r="17" spans="2:14" ht="11.25">
      <c r="B17" s="43">
        <v>2</v>
      </c>
      <c r="C17" s="33">
        <v>150</v>
      </c>
      <c r="D17" s="66" t="s">
        <v>396</v>
      </c>
      <c r="E17" s="32" t="s">
        <v>137</v>
      </c>
      <c r="F17" s="32" t="s">
        <v>137</v>
      </c>
      <c r="G17" s="62" t="s">
        <v>329</v>
      </c>
      <c r="H17" s="62" t="s">
        <v>61</v>
      </c>
      <c r="I17" s="62">
        <v>1</v>
      </c>
      <c r="J17" s="62">
        <v>1</v>
      </c>
      <c r="K17" s="62">
        <v>3</v>
      </c>
      <c r="L17" s="33">
        <v>1</v>
      </c>
      <c r="M17" s="162" t="s">
        <v>138</v>
      </c>
      <c r="N17" s="158"/>
    </row>
    <row r="18" spans="2:14" ht="11.25">
      <c r="B18" s="43">
        <v>3</v>
      </c>
      <c r="C18" s="33">
        <v>150</v>
      </c>
      <c r="D18" s="66" t="s">
        <v>397</v>
      </c>
      <c r="E18" s="32" t="s">
        <v>86</v>
      </c>
      <c r="F18" s="32" t="s">
        <v>86</v>
      </c>
      <c r="G18" s="62" t="s">
        <v>330</v>
      </c>
      <c r="H18" s="62" t="s">
        <v>61</v>
      </c>
      <c r="I18" s="62">
        <v>1</v>
      </c>
      <c r="J18" s="62">
        <v>1</v>
      </c>
      <c r="K18" s="62">
        <v>3</v>
      </c>
      <c r="L18" s="33">
        <v>2</v>
      </c>
      <c r="M18" s="162" t="s">
        <v>139</v>
      </c>
      <c r="N18" s="158"/>
    </row>
    <row r="19" spans="2:14" ht="11.25">
      <c r="B19" s="43">
        <v>4</v>
      </c>
      <c r="C19" s="33">
        <v>150</v>
      </c>
      <c r="D19" s="66" t="s">
        <v>397</v>
      </c>
      <c r="E19" s="32" t="s">
        <v>137</v>
      </c>
      <c r="F19" s="32" t="s">
        <v>137</v>
      </c>
      <c r="G19" s="62" t="s">
        <v>331</v>
      </c>
      <c r="H19" s="62" t="s">
        <v>61</v>
      </c>
      <c r="I19" s="62">
        <v>1</v>
      </c>
      <c r="J19" s="62">
        <v>1</v>
      </c>
      <c r="K19" s="62">
        <v>3</v>
      </c>
      <c r="L19" s="33">
        <v>2</v>
      </c>
      <c r="M19" s="162" t="s">
        <v>139</v>
      </c>
      <c r="N19" s="158"/>
    </row>
    <row r="20" spans="2:14" ht="11.25">
      <c r="B20" s="43">
        <v>5</v>
      </c>
      <c r="C20" s="33">
        <v>150</v>
      </c>
      <c r="D20" s="32" t="s">
        <v>390</v>
      </c>
      <c r="E20" s="32" t="s">
        <v>88</v>
      </c>
      <c r="F20" s="32" t="s">
        <v>88</v>
      </c>
      <c r="G20" s="62" t="s">
        <v>332</v>
      </c>
      <c r="H20" s="62" t="s">
        <v>61</v>
      </c>
      <c r="I20" s="62">
        <v>1</v>
      </c>
      <c r="J20" s="62">
        <v>1</v>
      </c>
      <c r="K20" s="62">
        <v>3</v>
      </c>
      <c r="L20" s="33">
        <v>3</v>
      </c>
      <c r="M20" s="162" t="s">
        <v>157</v>
      </c>
      <c r="N20" s="158"/>
    </row>
    <row r="21" spans="2:14" ht="11.25">
      <c r="B21" s="43">
        <v>6</v>
      </c>
      <c r="C21" s="33">
        <v>150</v>
      </c>
      <c r="D21" s="32" t="s">
        <v>390</v>
      </c>
      <c r="E21" s="32" t="s">
        <v>398</v>
      </c>
      <c r="F21" s="32" t="s">
        <v>398</v>
      </c>
      <c r="G21" s="62" t="s">
        <v>333</v>
      </c>
      <c r="H21" s="62" t="s">
        <v>61</v>
      </c>
      <c r="I21" s="62">
        <v>1</v>
      </c>
      <c r="J21" s="62">
        <v>1</v>
      </c>
      <c r="K21" s="62">
        <v>3</v>
      </c>
      <c r="L21" s="33">
        <v>3</v>
      </c>
      <c r="M21" s="162" t="s">
        <v>157</v>
      </c>
      <c r="N21" s="158"/>
    </row>
    <row r="22" spans="2:14" ht="11.25">
      <c r="B22" s="43">
        <v>7</v>
      </c>
      <c r="C22" s="33">
        <v>150</v>
      </c>
      <c r="D22" s="32" t="s">
        <v>390</v>
      </c>
      <c r="E22" s="32" t="s">
        <v>71</v>
      </c>
      <c r="F22" s="32" t="s">
        <v>71</v>
      </c>
      <c r="G22" s="62" t="s">
        <v>334</v>
      </c>
      <c r="H22" s="62" t="s">
        <v>61</v>
      </c>
      <c r="I22" s="62">
        <v>1</v>
      </c>
      <c r="J22" s="62">
        <v>1</v>
      </c>
      <c r="K22" s="62">
        <v>3</v>
      </c>
      <c r="L22" s="33">
        <v>3</v>
      </c>
      <c r="M22" s="162" t="s">
        <v>157</v>
      </c>
      <c r="N22" s="158"/>
    </row>
    <row r="23" spans="2:14" ht="11.25">
      <c r="B23" s="43">
        <v>8</v>
      </c>
      <c r="C23" s="33">
        <v>150</v>
      </c>
      <c r="D23" s="32" t="s">
        <v>390</v>
      </c>
      <c r="E23" s="32" t="s">
        <v>86</v>
      </c>
      <c r="F23" s="32" t="s">
        <v>86</v>
      </c>
      <c r="G23" s="62" t="s">
        <v>335</v>
      </c>
      <c r="H23" s="62" t="s">
        <v>61</v>
      </c>
      <c r="I23" s="62">
        <v>1</v>
      </c>
      <c r="J23" s="62">
        <v>1</v>
      </c>
      <c r="K23" s="62">
        <v>3</v>
      </c>
      <c r="L23" s="33">
        <v>3</v>
      </c>
      <c r="M23" s="162" t="s">
        <v>157</v>
      </c>
      <c r="N23" s="158"/>
    </row>
    <row r="24" spans="2:14" ht="11.25">
      <c r="B24" s="43">
        <v>9</v>
      </c>
      <c r="C24" s="33">
        <v>150</v>
      </c>
      <c r="D24" s="32" t="s">
        <v>390</v>
      </c>
      <c r="E24" s="32" t="s">
        <v>137</v>
      </c>
      <c r="F24" s="32" t="s">
        <v>137</v>
      </c>
      <c r="G24" s="62" t="s">
        <v>336</v>
      </c>
      <c r="H24" s="62" t="s">
        <v>61</v>
      </c>
      <c r="I24" s="62">
        <v>1</v>
      </c>
      <c r="J24" s="62">
        <v>1</v>
      </c>
      <c r="K24" s="62">
        <v>3</v>
      </c>
      <c r="L24" s="33">
        <v>3</v>
      </c>
      <c r="M24" s="162" t="s">
        <v>157</v>
      </c>
      <c r="N24" s="158"/>
    </row>
    <row r="25" spans="2:14" ht="11.25">
      <c r="B25" s="43">
        <v>10</v>
      </c>
      <c r="C25" s="33">
        <v>150</v>
      </c>
      <c r="D25" s="32" t="s">
        <v>391</v>
      </c>
      <c r="E25" s="32" t="s">
        <v>88</v>
      </c>
      <c r="F25" s="32" t="s">
        <v>88</v>
      </c>
      <c r="G25" s="62" t="s">
        <v>337</v>
      </c>
      <c r="H25" s="62" t="s">
        <v>61</v>
      </c>
      <c r="I25" s="62">
        <v>1</v>
      </c>
      <c r="J25" s="62">
        <v>1</v>
      </c>
      <c r="K25" s="62">
        <v>3</v>
      </c>
      <c r="L25" s="33">
        <v>4</v>
      </c>
      <c r="M25" s="162" t="s">
        <v>147</v>
      </c>
      <c r="N25" s="158"/>
    </row>
    <row r="26" spans="2:14" ht="11.25">
      <c r="B26" s="43">
        <v>11</v>
      </c>
      <c r="C26" s="33">
        <v>150</v>
      </c>
      <c r="D26" s="32" t="s">
        <v>391</v>
      </c>
      <c r="E26" s="32" t="s">
        <v>398</v>
      </c>
      <c r="F26" s="32" t="s">
        <v>398</v>
      </c>
      <c r="G26" s="62" t="s">
        <v>338</v>
      </c>
      <c r="H26" s="62" t="s">
        <v>61</v>
      </c>
      <c r="I26" s="62">
        <v>1</v>
      </c>
      <c r="J26" s="62">
        <v>1</v>
      </c>
      <c r="K26" s="62">
        <v>3</v>
      </c>
      <c r="L26" s="33">
        <v>4</v>
      </c>
      <c r="M26" s="162" t="s">
        <v>147</v>
      </c>
      <c r="N26" s="158"/>
    </row>
    <row r="27" spans="2:14" ht="11.25">
      <c r="B27" s="43">
        <v>12</v>
      </c>
      <c r="C27" s="33">
        <v>150</v>
      </c>
      <c r="D27" s="32" t="s">
        <v>391</v>
      </c>
      <c r="E27" s="32" t="s">
        <v>71</v>
      </c>
      <c r="F27" s="32" t="s">
        <v>71</v>
      </c>
      <c r="G27" s="62" t="s">
        <v>339</v>
      </c>
      <c r="H27" s="62" t="s">
        <v>61</v>
      </c>
      <c r="I27" s="62">
        <v>1</v>
      </c>
      <c r="J27" s="62">
        <v>1</v>
      </c>
      <c r="K27" s="62">
        <v>3</v>
      </c>
      <c r="L27" s="33">
        <v>4</v>
      </c>
      <c r="M27" s="162" t="s">
        <v>147</v>
      </c>
      <c r="N27" s="158"/>
    </row>
    <row r="28" spans="2:14" ht="11.25">
      <c r="B28" s="43">
        <v>13</v>
      </c>
      <c r="C28" s="33">
        <v>150</v>
      </c>
      <c r="D28" s="32" t="s">
        <v>391</v>
      </c>
      <c r="E28" s="32" t="s">
        <v>86</v>
      </c>
      <c r="F28" s="32" t="s">
        <v>86</v>
      </c>
      <c r="G28" s="62" t="s">
        <v>340</v>
      </c>
      <c r="H28" s="62" t="s">
        <v>61</v>
      </c>
      <c r="I28" s="62">
        <v>1</v>
      </c>
      <c r="J28" s="62">
        <v>1</v>
      </c>
      <c r="K28" s="62">
        <v>3</v>
      </c>
      <c r="L28" s="33">
        <v>4</v>
      </c>
      <c r="M28" s="162" t="s">
        <v>147</v>
      </c>
      <c r="N28" s="158"/>
    </row>
    <row r="29" spans="2:14" ht="11.25">
      <c r="B29" s="43">
        <v>14</v>
      </c>
      <c r="C29" s="33">
        <v>150</v>
      </c>
      <c r="D29" s="32" t="s">
        <v>391</v>
      </c>
      <c r="E29" s="32" t="s">
        <v>137</v>
      </c>
      <c r="F29" s="32" t="s">
        <v>137</v>
      </c>
      <c r="G29" s="62" t="s">
        <v>341</v>
      </c>
      <c r="H29" s="62" t="s">
        <v>61</v>
      </c>
      <c r="I29" s="62">
        <v>1</v>
      </c>
      <c r="J29" s="62">
        <v>1</v>
      </c>
      <c r="K29" s="62">
        <v>3</v>
      </c>
      <c r="L29" s="33">
        <v>4</v>
      </c>
      <c r="M29" s="162" t="s">
        <v>147</v>
      </c>
      <c r="N29" s="158"/>
    </row>
    <row r="30" spans="2:14" ht="11.25">
      <c r="B30" s="43">
        <v>15</v>
      </c>
      <c r="C30" s="33">
        <v>150</v>
      </c>
      <c r="D30" s="32" t="s">
        <v>392</v>
      </c>
      <c r="E30" s="32" t="s">
        <v>88</v>
      </c>
      <c r="F30" s="32" t="s">
        <v>88</v>
      </c>
      <c r="G30" s="62" t="s">
        <v>342</v>
      </c>
      <c r="H30" s="62" t="s">
        <v>61</v>
      </c>
      <c r="I30" s="64">
        <v>1</v>
      </c>
      <c r="J30" s="64">
        <v>1</v>
      </c>
      <c r="K30" s="62">
        <v>3</v>
      </c>
      <c r="L30" s="35">
        <v>5</v>
      </c>
      <c r="M30" s="162" t="s">
        <v>158</v>
      </c>
      <c r="N30" s="159"/>
    </row>
    <row r="31" spans="2:14" ht="11.25">
      <c r="B31" s="43">
        <v>16</v>
      </c>
      <c r="C31" s="33">
        <v>150</v>
      </c>
      <c r="D31" s="32" t="s">
        <v>392</v>
      </c>
      <c r="E31" s="32" t="s">
        <v>398</v>
      </c>
      <c r="F31" s="32" t="s">
        <v>398</v>
      </c>
      <c r="G31" s="62" t="s">
        <v>343</v>
      </c>
      <c r="H31" s="62" t="s">
        <v>61</v>
      </c>
      <c r="I31" s="64">
        <v>1</v>
      </c>
      <c r="J31" s="64">
        <v>1</v>
      </c>
      <c r="K31" s="62">
        <v>3</v>
      </c>
      <c r="L31" s="35">
        <v>5</v>
      </c>
      <c r="M31" s="162" t="s">
        <v>158</v>
      </c>
      <c r="N31" s="159"/>
    </row>
    <row r="32" spans="2:14" ht="11.25">
      <c r="B32" s="43">
        <v>17</v>
      </c>
      <c r="C32" s="33">
        <v>150</v>
      </c>
      <c r="D32" s="32" t="s">
        <v>392</v>
      </c>
      <c r="E32" s="32" t="s">
        <v>71</v>
      </c>
      <c r="F32" s="32" t="s">
        <v>71</v>
      </c>
      <c r="G32" s="62" t="s">
        <v>344</v>
      </c>
      <c r="H32" s="62" t="s">
        <v>61</v>
      </c>
      <c r="I32" s="64">
        <v>1</v>
      </c>
      <c r="J32" s="64">
        <v>1</v>
      </c>
      <c r="K32" s="62">
        <v>3</v>
      </c>
      <c r="L32" s="35">
        <v>5</v>
      </c>
      <c r="M32" s="162" t="s">
        <v>158</v>
      </c>
      <c r="N32" s="159"/>
    </row>
    <row r="33" spans="2:14" ht="11.25">
      <c r="B33" s="43">
        <v>18</v>
      </c>
      <c r="C33" s="33">
        <v>150</v>
      </c>
      <c r="D33" s="32" t="s">
        <v>392</v>
      </c>
      <c r="E33" s="32" t="s">
        <v>86</v>
      </c>
      <c r="F33" s="32" t="s">
        <v>86</v>
      </c>
      <c r="G33" s="62" t="s">
        <v>345</v>
      </c>
      <c r="H33" s="62" t="s">
        <v>61</v>
      </c>
      <c r="I33" s="64">
        <v>1</v>
      </c>
      <c r="J33" s="64">
        <v>1</v>
      </c>
      <c r="K33" s="62">
        <v>3</v>
      </c>
      <c r="L33" s="35">
        <v>5</v>
      </c>
      <c r="M33" s="162" t="s">
        <v>158</v>
      </c>
      <c r="N33" s="159"/>
    </row>
    <row r="34" spans="2:14" ht="11.25">
      <c r="B34" s="43">
        <v>19</v>
      </c>
      <c r="C34" s="33">
        <v>150</v>
      </c>
      <c r="D34" s="32" t="s">
        <v>392</v>
      </c>
      <c r="E34" s="32" t="s">
        <v>137</v>
      </c>
      <c r="F34" s="32" t="s">
        <v>137</v>
      </c>
      <c r="G34" s="62" t="s">
        <v>346</v>
      </c>
      <c r="H34" s="62" t="s">
        <v>61</v>
      </c>
      <c r="I34" s="64">
        <v>1</v>
      </c>
      <c r="J34" s="64">
        <v>1</v>
      </c>
      <c r="K34" s="62">
        <v>3</v>
      </c>
      <c r="L34" s="35">
        <v>5</v>
      </c>
      <c r="M34" s="162" t="s">
        <v>158</v>
      </c>
      <c r="N34" s="159"/>
    </row>
    <row r="35" spans="2:14" ht="11.25">
      <c r="B35" s="43">
        <v>20</v>
      </c>
      <c r="C35" s="33">
        <v>150</v>
      </c>
      <c r="D35" s="32" t="s">
        <v>393</v>
      </c>
      <c r="E35" s="32" t="s">
        <v>88</v>
      </c>
      <c r="F35" s="32" t="s">
        <v>88</v>
      </c>
      <c r="G35" s="62" t="s">
        <v>347</v>
      </c>
      <c r="H35" s="62" t="s">
        <v>61</v>
      </c>
      <c r="I35" s="64">
        <v>1</v>
      </c>
      <c r="J35" s="64">
        <v>1</v>
      </c>
      <c r="K35" s="62">
        <v>3</v>
      </c>
      <c r="L35" s="35">
        <v>6</v>
      </c>
      <c r="M35" s="162" t="s">
        <v>159</v>
      </c>
      <c r="N35" s="159"/>
    </row>
    <row r="36" spans="2:14" ht="11.25">
      <c r="B36" s="43">
        <v>21</v>
      </c>
      <c r="C36" s="33">
        <v>150</v>
      </c>
      <c r="D36" s="32" t="s">
        <v>393</v>
      </c>
      <c r="E36" s="32" t="s">
        <v>398</v>
      </c>
      <c r="F36" s="32" t="s">
        <v>398</v>
      </c>
      <c r="G36" s="62" t="s">
        <v>348</v>
      </c>
      <c r="H36" s="62" t="s">
        <v>61</v>
      </c>
      <c r="I36" s="64">
        <v>1</v>
      </c>
      <c r="J36" s="64">
        <v>1</v>
      </c>
      <c r="K36" s="62">
        <v>3</v>
      </c>
      <c r="L36" s="35">
        <v>6</v>
      </c>
      <c r="M36" s="162" t="s">
        <v>159</v>
      </c>
      <c r="N36" s="159"/>
    </row>
    <row r="37" spans="2:14" ht="11.25">
      <c r="B37" s="43">
        <v>22</v>
      </c>
      <c r="C37" s="33">
        <v>150</v>
      </c>
      <c r="D37" s="32" t="s">
        <v>393</v>
      </c>
      <c r="E37" s="32" t="s">
        <v>71</v>
      </c>
      <c r="F37" s="32" t="s">
        <v>71</v>
      </c>
      <c r="G37" s="62" t="s">
        <v>349</v>
      </c>
      <c r="H37" s="62" t="s">
        <v>61</v>
      </c>
      <c r="I37" s="64">
        <v>1</v>
      </c>
      <c r="J37" s="64">
        <v>1</v>
      </c>
      <c r="K37" s="62">
        <v>3</v>
      </c>
      <c r="L37" s="35">
        <v>6</v>
      </c>
      <c r="M37" s="162" t="s">
        <v>159</v>
      </c>
      <c r="N37" s="159"/>
    </row>
    <row r="38" spans="2:14" ht="11.25">
      <c r="B38" s="43">
        <v>23</v>
      </c>
      <c r="C38" s="33">
        <v>150</v>
      </c>
      <c r="D38" s="32" t="s">
        <v>393</v>
      </c>
      <c r="E38" s="32" t="s">
        <v>86</v>
      </c>
      <c r="F38" s="32" t="s">
        <v>86</v>
      </c>
      <c r="G38" s="62" t="s">
        <v>350</v>
      </c>
      <c r="H38" s="62" t="s">
        <v>61</v>
      </c>
      <c r="I38" s="64">
        <v>1</v>
      </c>
      <c r="J38" s="64">
        <v>1</v>
      </c>
      <c r="K38" s="62">
        <v>3</v>
      </c>
      <c r="L38" s="35">
        <v>6</v>
      </c>
      <c r="M38" s="162" t="s">
        <v>159</v>
      </c>
      <c r="N38" s="160"/>
    </row>
    <row r="39" spans="2:14" ht="11.25">
      <c r="B39" s="43">
        <v>24</v>
      </c>
      <c r="C39" s="33">
        <v>150</v>
      </c>
      <c r="D39" s="32" t="s">
        <v>393</v>
      </c>
      <c r="E39" s="32" t="s">
        <v>137</v>
      </c>
      <c r="F39" s="32" t="s">
        <v>137</v>
      </c>
      <c r="G39" s="62" t="s">
        <v>351</v>
      </c>
      <c r="H39" s="62" t="s">
        <v>61</v>
      </c>
      <c r="I39" s="64">
        <v>1</v>
      </c>
      <c r="J39" s="64">
        <v>1</v>
      </c>
      <c r="K39" s="62">
        <v>3</v>
      </c>
      <c r="L39" s="35">
        <v>6</v>
      </c>
      <c r="M39" s="162" t="s">
        <v>159</v>
      </c>
      <c r="N39" s="160"/>
    </row>
    <row r="40" spans="2:14" ht="11.25">
      <c r="B40" s="43">
        <v>25</v>
      </c>
      <c r="C40" s="33">
        <v>150</v>
      </c>
      <c r="D40" s="32" t="s">
        <v>394</v>
      </c>
      <c r="E40" s="32" t="s">
        <v>88</v>
      </c>
      <c r="F40" s="32" t="s">
        <v>88</v>
      </c>
      <c r="G40" s="62" t="s">
        <v>352</v>
      </c>
      <c r="H40" s="62" t="s">
        <v>61</v>
      </c>
      <c r="I40" s="64">
        <v>1</v>
      </c>
      <c r="J40" s="64">
        <v>1</v>
      </c>
      <c r="K40" s="62">
        <v>3</v>
      </c>
      <c r="L40" s="35">
        <v>7</v>
      </c>
      <c r="M40" s="162" t="s">
        <v>156</v>
      </c>
      <c r="N40" s="160"/>
    </row>
    <row r="41" spans="2:14" ht="11.25">
      <c r="B41" s="43">
        <v>26</v>
      </c>
      <c r="C41" s="33">
        <v>150</v>
      </c>
      <c r="D41" s="32" t="s">
        <v>394</v>
      </c>
      <c r="E41" s="32" t="s">
        <v>398</v>
      </c>
      <c r="F41" s="32" t="s">
        <v>398</v>
      </c>
      <c r="G41" s="62" t="s">
        <v>353</v>
      </c>
      <c r="H41" s="62" t="s">
        <v>61</v>
      </c>
      <c r="I41" s="64">
        <v>1</v>
      </c>
      <c r="J41" s="64">
        <v>1</v>
      </c>
      <c r="K41" s="62">
        <v>3</v>
      </c>
      <c r="L41" s="35">
        <v>7</v>
      </c>
      <c r="M41" s="162" t="s">
        <v>156</v>
      </c>
      <c r="N41" s="160"/>
    </row>
    <row r="42" spans="2:14" ht="11.25">
      <c r="B42" s="43">
        <v>27</v>
      </c>
      <c r="C42" s="33">
        <v>150</v>
      </c>
      <c r="D42" s="32" t="s">
        <v>394</v>
      </c>
      <c r="E42" s="32" t="s">
        <v>71</v>
      </c>
      <c r="F42" s="32" t="s">
        <v>71</v>
      </c>
      <c r="G42" s="62" t="s">
        <v>354</v>
      </c>
      <c r="H42" s="62" t="s">
        <v>61</v>
      </c>
      <c r="I42" s="64">
        <v>1</v>
      </c>
      <c r="J42" s="64">
        <v>1</v>
      </c>
      <c r="K42" s="62">
        <v>3</v>
      </c>
      <c r="L42" s="35">
        <v>7</v>
      </c>
      <c r="M42" s="162" t="s">
        <v>156</v>
      </c>
      <c r="N42" s="160"/>
    </row>
    <row r="43" spans="2:14" ht="11.25">
      <c r="B43" s="43">
        <v>28</v>
      </c>
      <c r="C43" s="33">
        <v>150</v>
      </c>
      <c r="D43" s="32" t="s">
        <v>394</v>
      </c>
      <c r="E43" s="32" t="s">
        <v>86</v>
      </c>
      <c r="F43" s="32" t="s">
        <v>86</v>
      </c>
      <c r="G43" s="62" t="s">
        <v>355</v>
      </c>
      <c r="H43" s="62" t="s">
        <v>61</v>
      </c>
      <c r="I43" s="64">
        <v>1</v>
      </c>
      <c r="J43" s="64">
        <v>1</v>
      </c>
      <c r="K43" s="62">
        <v>3</v>
      </c>
      <c r="L43" s="35">
        <v>7</v>
      </c>
      <c r="M43" s="162" t="s">
        <v>156</v>
      </c>
      <c r="N43" s="159"/>
    </row>
    <row r="44" spans="2:14" ht="11.25">
      <c r="B44" s="43">
        <v>29</v>
      </c>
      <c r="C44" s="33">
        <v>150</v>
      </c>
      <c r="D44" s="32" t="s">
        <v>394</v>
      </c>
      <c r="E44" s="32" t="s">
        <v>137</v>
      </c>
      <c r="F44" s="32" t="s">
        <v>137</v>
      </c>
      <c r="G44" s="62" t="s">
        <v>356</v>
      </c>
      <c r="H44" s="62" t="s">
        <v>61</v>
      </c>
      <c r="I44" s="64">
        <v>1</v>
      </c>
      <c r="J44" s="64">
        <v>1</v>
      </c>
      <c r="K44" s="62">
        <v>3</v>
      </c>
      <c r="L44" s="35">
        <v>7</v>
      </c>
      <c r="M44" s="162" t="s">
        <v>156</v>
      </c>
      <c r="N44" s="159"/>
    </row>
    <row r="45" spans="2:14" ht="11.25">
      <c r="B45" s="43">
        <v>30</v>
      </c>
      <c r="C45" s="33">
        <v>150</v>
      </c>
      <c r="D45" s="32" t="s">
        <v>395</v>
      </c>
      <c r="E45" s="32" t="s">
        <v>88</v>
      </c>
      <c r="F45" s="32" t="s">
        <v>88</v>
      </c>
      <c r="G45" s="62" t="s">
        <v>357</v>
      </c>
      <c r="H45" s="62" t="s">
        <v>61</v>
      </c>
      <c r="I45" s="64">
        <v>1</v>
      </c>
      <c r="J45" s="64">
        <v>1</v>
      </c>
      <c r="K45" s="62">
        <v>3</v>
      </c>
      <c r="L45" s="35">
        <v>8</v>
      </c>
      <c r="M45" s="162" t="s">
        <v>146</v>
      </c>
      <c r="N45" s="160"/>
    </row>
    <row r="46" spans="2:14" ht="11.25">
      <c r="B46" s="43">
        <v>31</v>
      </c>
      <c r="C46" s="33">
        <v>150</v>
      </c>
      <c r="D46" s="32" t="s">
        <v>395</v>
      </c>
      <c r="E46" s="32" t="s">
        <v>398</v>
      </c>
      <c r="F46" s="32" t="s">
        <v>398</v>
      </c>
      <c r="G46" s="62" t="s">
        <v>358</v>
      </c>
      <c r="H46" s="62" t="s">
        <v>61</v>
      </c>
      <c r="I46" s="64">
        <v>1</v>
      </c>
      <c r="J46" s="64">
        <v>1</v>
      </c>
      <c r="K46" s="62">
        <v>3</v>
      </c>
      <c r="L46" s="35">
        <v>8</v>
      </c>
      <c r="M46" s="162" t="s">
        <v>146</v>
      </c>
      <c r="N46" s="160"/>
    </row>
    <row r="47" spans="2:14" ht="11.25">
      <c r="B47" s="43">
        <v>32</v>
      </c>
      <c r="C47" s="33">
        <v>150</v>
      </c>
      <c r="D47" s="32" t="s">
        <v>395</v>
      </c>
      <c r="E47" s="32" t="s">
        <v>71</v>
      </c>
      <c r="F47" s="32" t="s">
        <v>71</v>
      </c>
      <c r="G47" s="62" t="s">
        <v>359</v>
      </c>
      <c r="H47" s="62" t="s">
        <v>61</v>
      </c>
      <c r="I47" s="64">
        <v>1</v>
      </c>
      <c r="J47" s="64">
        <v>1</v>
      </c>
      <c r="K47" s="62">
        <v>3</v>
      </c>
      <c r="L47" s="35">
        <v>8</v>
      </c>
      <c r="M47" s="162" t="s">
        <v>146</v>
      </c>
      <c r="N47" s="160"/>
    </row>
    <row r="48" spans="2:14" ht="11.25">
      <c r="B48" s="43">
        <v>33</v>
      </c>
      <c r="C48" s="33">
        <v>150</v>
      </c>
      <c r="D48" s="32" t="s">
        <v>395</v>
      </c>
      <c r="E48" s="32" t="s">
        <v>86</v>
      </c>
      <c r="F48" s="32" t="s">
        <v>86</v>
      </c>
      <c r="G48" s="62" t="s">
        <v>360</v>
      </c>
      <c r="H48" s="62" t="s">
        <v>61</v>
      </c>
      <c r="I48" s="64">
        <v>1</v>
      </c>
      <c r="J48" s="64">
        <v>1</v>
      </c>
      <c r="K48" s="62">
        <v>3</v>
      </c>
      <c r="L48" s="35">
        <v>8</v>
      </c>
      <c r="M48" s="162" t="s">
        <v>146</v>
      </c>
      <c r="N48" s="160"/>
    </row>
    <row r="49" spans="2:14" ht="11.25">
      <c r="B49" s="43">
        <v>34</v>
      </c>
      <c r="C49" s="33">
        <v>150</v>
      </c>
      <c r="D49" s="32" t="s">
        <v>395</v>
      </c>
      <c r="E49" s="32" t="s">
        <v>137</v>
      </c>
      <c r="F49" s="32" t="s">
        <v>137</v>
      </c>
      <c r="G49" s="62" t="s">
        <v>361</v>
      </c>
      <c r="H49" s="62" t="s">
        <v>61</v>
      </c>
      <c r="I49" s="64">
        <v>1</v>
      </c>
      <c r="J49" s="64">
        <v>1</v>
      </c>
      <c r="K49" s="62">
        <v>3</v>
      </c>
      <c r="L49" s="35">
        <v>8</v>
      </c>
      <c r="M49" s="162" t="s">
        <v>146</v>
      </c>
      <c r="N49" s="160"/>
    </row>
    <row r="50" spans="2:14" ht="11.25">
      <c r="B50" s="43">
        <v>35</v>
      </c>
      <c r="C50" s="33">
        <v>150</v>
      </c>
      <c r="D50" s="32" t="s">
        <v>366</v>
      </c>
      <c r="E50" s="32" t="s">
        <v>88</v>
      </c>
      <c r="F50" s="32" t="s">
        <v>88</v>
      </c>
      <c r="G50" s="62" t="s">
        <v>362</v>
      </c>
      <c r="H50" s="62" t="s">
        <v>61</v>
      </c>
      <c r="I50" s="62">
        <v>2</v>
      </c>
      <c r="J50" s="62">
        <v>2</v>
      </c>
      <c r="K50" s="62">
        <v>3</v>
      </c>
      <c r="L50" s="33">
        <v>9</v>
      </c>
      <c r="M50" s="162" t="s">
        <v>364</v>
      </c>
      <c r="N50" s="158"/>
    </row>
    <row r="51" spans="2:14" ht="11.25">
      <c r="B51" s="43">
        <v>36</v>
      </c>
      <c r="C51" s="33">
        <v>150</v>
      </c>
      <c r="D51" s="32" t="s">
        <v>366</v>
      </c>
      <c r="E51" s="32" t="s">
        <v>398</v>
      </c>
      <c r="F51" s="32" t="s">
        <v>398</v>
      </c>
      <c r="G51" s="62" t="s">
        <v>363</v>
      </c>
      <c r="H51" s="62" t="s">
        <v>61</v>
      </c>
      <c r="I51" s="62">
        <v>2</v>
      </c>
      <c r="J51" s="62">
        <v>2</v>
      </c>
      <c r="K51" s="62">
        <v>3</v>
      </c>
      <c r="L51" s="33">
        <v>9</v>
      </c>
      <c r="M51" s="162" t="s">
        <v>364</v>
      </c>
      <c r="N51" s="158"/>
    </row>
    <row r="52" spans="2:14" ht="11.25">
      <c r="B52" s="43">
        <v>37</v>
      </c>
      <c r="C52" s="33">
        <v>150</v>
      </c>
      <c r="D52" s="32" t="s">
        <v>366</v>
      </c>
      <c r="E52" s="32" t="s">
        <v>71</v>
      </c>
      <c r="F52" s="32" t="s">
        <v>71</v>
      </c>
      <c r="G52" s="62" t="s">
        <v>382</v>
      </c>
      <c r="H52" s="62" t="s">
        <v>61</v>
      </c>
      <c r="I52" s="62">
        <v>2</v>
      </c>
      <c r="J52" s="62">
        <v>2</v>
      </c>
      <c r="K52" s="62">
        <v>3</v>
      </c>
      <c r="L52" s="33">
        <v>9</v>
      </c>
      <c r="M52" s="162" t="s">
        <v>364</v>
      </c>
      <c r="N52" s="158"/>
    </row>
    <row r="53" spans="2:14" ht="11.25">
      <c r="B53" s="43">
        <v>38</v>
      </c>
      <c r="C53" s="33">
        <v>150</v>
      </c>
      <c r="D53" s="32" t="s">
        <v>366</v>
      </c>
      <c r="E53" s="32" t="s">
        <v>86</v>
      </c>
      <c r="F53" s="32" t="s">
        <v>86</v>
      </c>
      <c r="G53" s="62" t="s">
        <v>383</v>
      </c>
      <c r="H53" s="62" t="s">
        <v>61</v>
      </c>
      <c r="I53" s="62">
        <v>2</v>
      </c>
      <c r="J53" s="62">
        <v>2</v>
      </c>
      <c r="K53" s="62">
        <v>3</v>
      </c>
      <c r="L53" s="33">
        <v>9</v>
      </c>
      <c r="M53" s="162" t="s">
        <v>364</v>
      </c>
      <c r="N53" s="158"/>
    </row>
    <row r="54" spans="2:14" ht="11.25">
      <c r="B54" s="43">
        <v>39</v>
      </c>
      <c r="C54" s="33">
        <v>150</v>
      </c>
      <c r="D54" s="32" t="s">
        <v>366</v>
      </c>
      <c r="E54" s="32" t="s">
        <v>137</v>
      </c>
      <c r="F54" s="32" t="s">
        <v>137</v>
      </c>
      <c r="G54" s="62" t="s">
        <v>384</v>
      </c>
      <c r="H54" s="62" t="s">
        <v>61</v>
      </c>
      <c r="I54" s="62">
        <v>2</v>
      </c>
      <c r="J54" s="62">
        <v>2</v>
      </c>
      <c r="K54" s="62">
        <v>3</v>
      </c>
      <c r="L54" s="33">
        <v>9</v>
      </c>
      <c r="M54" s="162" t="s">
        <v>364</v>
      </c>
      <c r="N54" s="158"/>
    </row>
    <row r="55" spans="2:14" ht="11.25">
      <c r="B55" s="43">
        <v>40</v>
      </c>
      <c r="C55" s="33">
        <v>150</v>
      </c>
      <c r="D55" s="32" t="s">
        <v>367</v>
      </c>
      <c r="E55" s="32" t="s">
        <v>88</v>
      </c>
      <c r="F55" s="32" t="s">
        <v>88</v>
      </c>
      <c r="G55" s="62" t="s">
        <v>385</v>
      </c>
      <c r="H55" s="62" t="s">
        <v>61</v>
      </c>
      <c r="I55" s="62">
        <v>2</v>
      </c>
      <c r="J55" s="62">
        <v>2</v>
      </c>
      <c r="K55" s="62">
        <v>3</v>
      </c>
      <c r="L55" s="33">
        <v>10</v>
      </c>
      <c r="M55" s="162" t="s">
        <v>365</v>
      </c>
      <c r="N55" s="158"/>
    </row>
    <row r="56" spans="2:14" ht="11.25">
      <c r="B56" s="43">
        <v>41</v>
      </c>
      <c r="C56" s="33">
        <v>150</v>
      </c>
      <c r="D56" s="32" t="s">
        <v>367</v>
      </c>
      <c r="E56" s="32" t="s">
        <v>398</v>
      </c>
      <c r="F56" s="32" t="s">
        <v>398</v>
      </c>
      <c r="G56" s="62" t="s">
        <v>386</v>
      </c>
      <c r="H56" s="62" t="s">
        <v>61</v>
      </c>
      <c r="I56" s="62">
        <v>2</v>
      </c>
      <c r="J56" s="62">
        <v>2</v>
      </c>
      <c r="K56" s="62">
        <v>3</v>
      </c>
      <c r="L56" s="33">
        <v>10</v>
      </c>
      <c r="M56" s="162" t="s">
        <v>365</v>
      </c>
      <c r="N56" s="158"/>
    </row>
    <row r="57" spans="2:14" ht="11.25">
      <c r="B57" s="43">
        <v>42</v>
      </c>
      <c r="C57" s="33">
        <v>150</v>
      </c>
      <c r="D57" s="32" t="s">
        <v>367</v>
      </c>
      <c r="E57" s="32" t="s">
        <v>71</v>
      </c>
      <c r="F57" s="32" t="s">
        <v>71</v>
      </c>
      <c r="G57" s="62" t="s">
        <v>387</v>
      </c>
      <c r="H57" s="62" t="s">
        <v>61</v>
      </c>
      <c r="I57" s="62">
        <v>2</v>
      </c>
      <c r="J57" s="62">
        <v>2</v>
      </c>
      <c r="K57" s="62">
        <v>3</v>
      </c>
      <c r="L57" s="33">
        <v>10</v>
      </c>
      <c r="M57" s="162" t="s">
        <v>365</v>
      </c>
      <c r="N57" s="158"/>
    </row>
    <row r="58" spans="2:14" ht="11.25">
      <c r="B58" s="43">
        <v>43</v>
      </c>
      <c r="C58" s="33">
        <v>150</v>
      </c>
      <c r="D58" s="32" t="s">
        <v>367</v>
      </c>
      <c r="E58" s="32" t="s">
        <v>86</v>
      </c>
      <c r="F58" s="32" t="s">
        <v>86</v>
      </c>
      <c r="G58" s="62" t="s">
        <v>388</v>
      </c>
      <c r="H58" s="62" t="s">
        <v>61</v>
      </c>
      <c r="I58" s="62">
        <v>2</v>
      </c>
      <c r="J58" s="62">
        <v>2</v>
      </c>
      <c r="K58" s="62">
        <v>3</v>
      </c>
      <c r="L58" s="33">
        <v>10</v>
      </c>
      <c r="M58" s="162" t="s">
        <v>365</v>
      </c>
      <c r="N58" s="158"/>
    </row>
    <row r="59" spans="2:14" ht="11.25">
      <c r="B59" s="43">
        <v>44</v>
      </c>
      <c r="C59" s="33">
        <v>150</v>
      </c>
      <c r="D59" s="32" t="s">
        <v>367</v>
      </c>
      <c r="E59" s="32" t="s">
        <v>137</v>
      </c>
      <c r="F59" s="32" t="s">
        <v>137</v>
      </c>
      <c r="G59" s="62" t="s">
        <v>389</v>
      </c>
      <c r="H59" s="62" t="s">
        <v>61</v>
      </c>
      <c r="I59" s="62">
        <v>2</v>
      </c>
      <c r="J59" s="62">
        <v>2</v>
      </c>
      <c r="K59" s="62">
        <v>3</v>
      </c>
      <c r="L59" s="33">
        <v>10</v>
      </c>
      <c r="M59" s="162" t="s">
        <v>365</v>
      </c>
      <c r="N59" s="158"/>
    </row>
    <row r="60" spans="2:14" ht="11.25">
      <c r="B60" s="43">
        <v>45</v>
      </c>
      <c r="C60" s="208">
        <v>20</v>
      </c>
      <c r="D60" s="219" t="s">
        <v>936</v>
      </c>
      <c r="E60" s="219" t="s">
        <v>88</v>
      </c>
      <c r="F60" s="219" t="s">
        <v>88</v>
      </c>
      <c r="G60" s="232" t="s">
        <v>946</v>
      </c>
      <c r="H60" s="232" t="s">
        <v>61</v>
      </c>
      <c r="I60" s="232">
        <v>2</v>
      </c>
      <c r="J60" s="232">
        <v>2</v>
      </c>
      <c r="K60" s="232">
        <v>3</v>
      </c>
      <c r="L60" s="208">
        <v>11</v>
      </c>
      <c r="M60" s="237" t="s">
        <v>944</v>
      </c>
      <c r="N60" s="238"/>
    </row>
    <row r="61" spans="2:14" ht="11.25">
      <c r="B61" s="43">
        <v>46</v>
      </c>
      <c r="C61" s="208">
        <v>20</v>
      </c>
      <c r="D61" s="219" t="s">
        <v>936</v>
      </c>
      <c r="E61" s="219" t="s">
        <v>398</v>
      </c>
      <c r="F61" s="219" t="s">
        <v>398</v>
      </c>
      <c r="G61" s="232" t="s">
        <v>947</v>
      </c>
      <c r="H61" s="232" t="s">
        <v>61</v>
      </c>
      <c r="I61" s="232">
        <v>2</v>
      </c>
      <c r="J61" s="232">
        <v>2</v>
      </c>
      <c r="K61" s="232">
        <v>3</v>
      </c>
      <c r="L61" s="208">
        <v>11</v>
      </c>
      <c r="M61" s="237" t="s">
        <v>944</v>
      </c>
      <c r="N61" s="238"/>
    </row>
    <row r="62" spans="2:14" ht="11.25">
      <c r="B62" s="43">
        <v>47</v>
      </c>
      <c r="C62" s="208">
        <v>20</v>
      </c>
      <c r="D62" s="219" t="s">
        <v>936</v>
      </c>
      <c r="E62" s="219" t="s">
        <v>71</v>
      </c>
      <c r="F62" s="219" t="s">
        <v>71</v>
      </c>
      <c r="G62" s="232" t="s">
        <v>948</v>
      </c>
      <c r="H62" s="232" t="s">
        <v>61</v>
      </c>
      <c r="I62" s="232">
        <v>2</v>
      </c>
      <c r="J62" s="232">
        <v>2</v>
      </c>
      <c r="K62" s="232">
        <v>3</v>
      </c>
      <c r="L62" s="208">
        <v>11</v>
      </c>
      <c r="M62" s="237" t="s">
        <v>944</v>
      </c>
      <c r="N62" s="238"/>
    </row>
    <row r="63" spans="2:14" ht="11.25">
      <c r="B63" s="43">
        <v>48</v>
      </c>
      <c r="C63" s="208">
        <v>20</v>
      </c>
      <c r="D63" s="219" t="s">
        <v>936</v>
      </c>
      <c r="E63" s="219" t="s">
        <v>86</v>
      </c>
      <c r="F63" s="219" t="s">
        <v>86</v>
      </c>
      <c r="G63" s="232" t="s">
        <v>949</v>
      </c>
      <c r="H63" s="232" t="s">
        <v>61</v>
      </c>
      <c r="I63" s="232">
        <v>2</v>
      </c>
      <c r="J63" s="232">
        <v>2</v>
      </c>
      <c r="K63" s="232">
        <v>3</v>
      </c>
      <c r="L63" s="208">
        <v>11</v>
      </c>
      <c r="M63" s="237" t="s">
        <v>944</v>
      </c>
      <c r="N63" s="238"/>
    </row>
    <row r="64" spans="2:14" ht="11.25">
      <c r="B64" s="43">
        <v>49</v>
      </c>
      <c r="C64" s="208">
        <v>20</v>
      </c>
      <c r="D64" s="219" t="s">
        <v>936</v>
      </c>
      <c r="E64" s="239" t="s">
        <v>137</v>
      </c>
      <c r="F64" s="239" t="s">
        <v>137</v>
      </c>
      <c r="G64" s="232" t="s">
        <v>950</v>
      </c>
      <c r="H64" s="232" t="s">
        <v>61</v>
      </c>
      <c r="I64" s="232">
        <v>2</v>
      </c>
      <c r="J64" s="232">
        <v>2</v>
      </c>
      <c r="K64" s="232">
        <v>3</v>
      </c>
      <c r="L64" s="208">
        <v>11</v>
      </c>
      <c r="M64" s="237" t="s">
        <v>944</v>
      </c>
      <c r="N64" s="238"/>
    </row>
    <row r="65" spans="2:14" ht="11.25">
      <c r="B65" s="43">
        <v>50</v>
      </c>
      <c r="C65" s="215">
        <v>20</v>
      </c>
      <c r="D65" s="224" t="s">
        <v>937</v>
      </c>
      <c r="E65" s="224" t="s">
        <v>88</v>
      </c>
      <c r="F65" s="224" t="s">
        <v>88</v>
      </c>
      <c r="G65" s="229" t="s">
        <v>951</v>
      </c>
      <c r="H65" s="229" t="s">
        <v>61</v>
      </c>
      <c r="I65" s="229">
        <v>2</v>
      </c>
      <c r="J65" s="229">
        <v>2</v>
      </c>
      <c r="K65" s="229">
        <v>3</v>
      </c>
      <c r="L65" s="215">
        <v>12</v>
      </c>
      <c r="M65" s="240" t="s">
        <v>945</v>
      </c>
      <c r="N65" s="241"/>
    </row>
    <row r="66" spans="2:14" ht="11.25">
      <c r="B66" s="43">
        <v>51</v>
      </c>
      <c r="C66" s="215">
        <v>20</v>
      </c>
      <c r="D66" s="224" t="s">
        <v>937</v>
      </c>
      <c r="E66" s="224" t="s">
        <v>398</v>
      </c>
      <c r="F66" s="224" t="s">
        <v>398</v>
      </c>
      <c r="G66" s="229" t="s">
        <v>952</v>
      </c>
      <c r="H66" s="229" t="s">
        <v>61</v>
      </c>
      <c r="I66" s="229">
        <v>2</v>
      </c>
      <c r="J66" s="229">
        <v>2</v>
      </c>
      <c r="K66" s="229">
        <v>3</v>
      </c>
      <c r="L66" s="215">
        <v>12</v>
      </c>
      <c r="M66" s="240" t="s">
        <v>945</v>
      </c>
      <c r="N66" s="241"/>
    </row>
    <row r="67" spans="2:14" ht="11.25">
      <c r="B67" s="43">
        <v>52</v>
      </c>
      <c r="C67" s="215">
        <v>20</v>
      </c>
      <c r="D67" s="224" t="s">
        <v>937</v>
      </c>
      <c r="E67" s="224" t="s">
        <v>71</v>
      </c>
      <c r="F67" s="224" t="s">
        <v>71</v>
      </c>
      <c r="G67" s="229" t="s">
        <v>953</v>
      </c>
      <c r="H67" s="229" t="s">
        <v>61</v>
      </c>
      <c r="I67" s="229">
        <v>2</v>
      </c>
      <c r="J67" s="229">
        <v>2</v>
      </c>
      <c r="K67" s="229">
        <v>3</v>
      </c>
      <c r="L67" s="215">
        <v>12</v>
      </c>
      <c r="M67" s="240" t="s">
        <v>945</v>
      </c>
      <c r="N67" s="241"/>
    </row>
    <row r="68" spans="2:14" ht="11.25">
      <c r="B68" s="43">
        <v>53</v>
      </c>
      <c r="C68" s="215">
        <v>20</v>
      </c>
      <c r="D68" s="224" t="s">
        <v>937</v>
      </c>
      <c r="E68" s="224" t="s">
        <v>86</v>
      </c>
      <c r="F68" s="224" t="s">
        <v>86</v>
      </c>
      <c r="G68" s="229" t="s">
        <v>954</v>
      </c>
      <c r="H68" s="229" t="s">
        <v>61</v>
      </c>
      <c r="I68" s="229">
        <v>2</v>
      </c>
      <c r="J68" s="229">
        <v>2</v>
      </c>
      <c r="K68" s="229">
        <v>3</v>
      </c>
      <c r="L68" s="215">
        <v>12</v>
      </c>
      <c r="M68" s="240" t="s">
        <v>945</v>
      </c>
      <c r="N68" s="241"/>
    </row>
    <row r="69" spans="2:14" ht="11.25">
      <c r="B69" s="43">
        <v>54</v>
      </c>
      <c r="C69" s="215">
        <v>20</v>
      </c>
      <c r="D69" s="224" t="s">
        <v>937</v>
      </c>
      <c r="E69" s="242" t="s">
        <v>137</v>
      </c>
      <c r="F69" s="242" t="s">
        <v>137</v>
      </c>
      <c r="G69" s="229" t="s">
        <v>955</v>
      </c>
      <c r="H69" s="229" t="s">
        <v>61</v>
      </c>
      <c r="I69" s="229">
        <v>2</v>
      </c>
      <c r="J69" s="229">
        <v>2</v>
      </c>
      <c r="K69" s="229">
        <v>3</v>
      </c>
      <c r="L69" s="215">
        <v>12</v>
      </c>
      <c r="M69" s="240" t="s">
        <v>945</v>
      </c>
      <c r="N69" s="241"/>
    </row>
    <row r="70" spans="2:14" ht="12" thickBot="1">
      <c r="B70" s="25"/>
      <c r="C70" s="39"/>
      <c r="D70" s="40"/>
      <c r="E70" s="54"/>
      <c r="F70" s="54"/>
      <c r="G70" s="54"/>
      <c r="H70" s="54"/>
      <c r="I70" s="54"/>
      <c r="J70" s="54"/>
      <c r="K70" s="54"/>
      <c r="L70" s="39"/>
      <c r="M70" s="156"/>
      <c r="N70" s="161"/>
    </row>
    <row r="71" spans="3:3" ht="11.25">
      <c r="C71" s="42"/>
    </row>
    <row r="72" spans="3:7" ht="11.25">
      <c r="C72" s="42"/>
      <c r="F72" s="1">
        <v>3072</v>
      </c>
      <c r="G72" s="1" t="str">
        <f>"0/"&amp;TRIM(INT(F72/256))&amp;"/"&amp;TRIM(F72-INT(F72/256)*256)</f>
        <v>0/12/0</v>
      </c>
    </row>
    <row r="73" spans="3:7" ht="11.25">
      <c r="C73" s="42"/>
      <c r="F73" s="1">
        <f>F72+45</f>
        <v>3117</v>
      </c>
      <c r="G73" s="1" t="str">
        <f t="shared" si="0" ref="G73:G82">"0/"&amp;TRIM(INT(F73/256))&amp;"/"&amp;TRIM(F73-INT(F73/256)*256)</f>
        <v>0/12/45</v>
      </c>
    </row>
    <row r="74" spans="3:7" ht="11.25">
      <c r="C74" s="42"/>
      <c r="F74" s="1">
        <v>3118</v>
      </c>
      <c r="G74" s="1" t="str">
        <f t="shared" si="0"/>
        <v>0/12/46</v>
      </c>
    </row>
    <row r="75" spans="3:7" ht="11.25">
      <c r="C75" s="42"/>
      <c r="F75" s="1">
        <v>3119</v>
      </c>
      <c r="G75" s="1" t="str">
        <f t="shared" si="0"/>
        <v>0/12/47</v>
      </c>
    </row>
    <row r="76" spans="3:7" ht="11.25">
      <c r="C76" s="42"/>
      <c r="F76" s="1">
        <v>3120</v>
      </c>
      <c r="G76" s="1" t="str">
        <f t="shared" si="0"/>
        <v>0/12/48</v>
      </c>
    </row>
    <row r="77" spans="3:7" ht="11.25">
      <c r="C77" s="42"/>
      <c r="F77" s="1">
        <v>3121</v>
      </c>
      <c r="G77" s="1" t="str">
        <f t="shared" si="0"/>
        <v>0/12/49</v>
      </c>
    </row>
    <row r="78" spans="3:7" ht="11.25">
      <c r="C78" s="42"/>
      <c r="F78" s="1">
        <v>3122</v>
      </c>
      <c r="G78" s="1" t="str">
        <f t="shared" si="0"/>
        <v>0/12/50</v>
      </c>
    </row>
    <row r="79" spans="3:7" ht="11.25">
      <c r="C79" s="42"/>
      <c r="F79" s="1">
        <v>3123</v>
      </c>
      <c r="G79" s="1" t="str">
        <f t="shared" si="0"/>
        <v>0/12/51</v>
      </c>
    </row>
    <row r="80" spans="3:7" ht="11.25">
      <c r="C80" s="42"/>
      <c r="F80" s="1">
        <v>3124</v>
      </c>
      <c r="G80" s="1" t="str">
        <f t="shared" si="0"/>
        <v>0/12/52</v>
      </c>
    </row>
    <row r="81" spans="3:7" ht="11.25">
      <c r="C81" s="42"/>
      <c r="F81" s="1">
        <v>3125</v>
      </c>
      <c r="G81" s="1" t="str">
        <f t="shared" si="0"/>
        <v>0/12/53</v>
      </c>
    </row>
    <row r="82" spans="3:7" ht="11.25">
      <c r="C82" s="42"/>
      <c r="F82" s="1">
        <v>3126</v>
      </c>
      <c r="G82" s="1" t="str">
        <f t="shared" si="0"/>
        <v>0/12/54</v>
      </c>
    </row>
    <row r="83" spans="3:3" ht="11.25">
      <c r="C83" s="42"/>
    </row>
    <row r="84" spans="3:3" ht="11.25">
      <c r="C84" s="42"/>
    </row>
    <row r="85" spans="3:3" ht="11.25">
      <c r="C85" s="42"/>
    </row>
    <row r="86" spans="3:3" ht="11.25">
      <c r="C86" s="42"/>
    </row>
    <row r="87" spans="3:3" ht="11.25">
      <c r="C87" s="42"/>
    </row>
    <row r="88" spans="3:3" ht="11.25">
      <c r="C88" s="42"/>
    </row>
    <row r="89" spans="3:3" ht="11.25">
      <c r="C89" s="42"/>
    </row>
    <row r="90" spans="3:3" ht="11.25">
      <c r="C90" s="42"/>
    </row>
    <row r="91" spans="3:3" ht="11.25">
      <c r="C91" s="42"/>
    </row>
    <row r="92" spans="3:3" ht="11.25">
      <c r="C92" s="42"/>
    </row>
    <row r="93" spans="3:3" ht="11.25">
      <c r="C93" s="42"/>
    </row>
    <row r="94" spans="3:3" ht="11.25">
      <c r="C94" s="42"/>
    </row>
    <row r="95" spans="3:3" ht="11.25">
      <c r="C95" s="42"/>
    </row>
    <row r="96" spans="3:3" ht="11.25">
      <c r="C96" s="42"/>
    </row>
    <row r="97" spans="3:3" ht="11.25">
      <c r="C97" s="42"/>
    </row>
    <row r="98" spans="3:3" ht="11.25">
      <c r="C98" s="42"/>
    </row>
  </sheetData>
  <sheetProtection/>
  <mergeCells count="7">
    <mergeCell ref="M13:N14"/>
    <mergeCell ref="I13:I14"/>
    <mergeCell ref="G13:G14"/>
    <mergeCell ref="J13:J14"/>
    <mergeCell ref="L13:L14"/>
    <mergeCell ref="K13:K14"/>
    <mergeCell ref="H13:H14"/>
  </mergeCells>
  <printOptions horizontalCentered="1"/>
  <pageMargins left="0.15748031496063" right="0.275590551181102" top="0.275590551181102" bottom="0.47244094488189" header="0.236220472440945" footer="0.31496062992126"/>
  <pageSetup horizontalDpi="1200" verticalDpi="1200" orientation="landscape" paperSize="9" r:id="rId1"/>
  <headerFooter alignWithMargins="0">
    <oddFooter>&amp;R&amp;8Page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Tarutung</vt:lpstr>
      <vt:lpstr>RC</vt:lpstr>
      <vt:lpstr>DI </vt:lpstr>
      <vt:lpstr>IED</vt:lpstr>
    </vt:vector>
  </TitlesOfParts>
  <Template/>
  <Manager/>
  <Company>ITA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Printed>2007-04-11T07:47:59Z</cp:lastPrinted>
  <dcterms:created xsi:type="dcterms:W3CDTF">2006-06-19T04:40:54Z</dcterms:created>
  <dcterms:modified xsi:type="dcterms:W3CDTF">2017-10-08T14:16:54Z</dcterms:modified>
  <cp:category/>
</cp:coreProperties>
</file>