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50" tabRatio="810" activeTab="3"/>
  </bookViews>
  <sheets>
    <sheet name="RESUME KAMIGO 1TR" sheetId="13" r:id="rId1"/>
    <sheet name="EXEL 1TR1" sheetId="5" r:id="rId2"/>
    <sheet name="EXEL 1TR2" sheetId="6" r:id="rId3"/>
    <sheet name="RESUME KAMIGO 2TR" sheetId="12" r:id="rId4"/>
    <sheet name="EXEL 2TR1" sheetId="7" r:id="rId5"/>
    <sheet name="EXEL 2TR2" sheetId="8" r:id="rId6"/>
  </sheets>
  <definedNames>
    <definedName name="_xlnm.Print_Area" localSheetId="0">'RESUME KAMIGO 1TR'!$A$1:$R$58</definedName>
    <definedName name="_xlnm.Print_Area" localSheetId="3">'RESUME KAMIGO 2TR'!$A$1:$R$78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8" i="13" l="1"/>
  <c r="Q52" i="13"/>
  <c r="Q50" i="13"/>
  <c r="Q43" i="13"/>
  <c r="Q31" i="13"/>
  <c r="Q10" i="13"/>
  <c r="Q15" i="13" l="1"/>
  <c r="Q33" i="13"/>
  <c r="Q22" i="13"/>
  <c r="Q39" i="13"/>
  <c r="Q45" i="13"/>
  <c r="Q11" i="13"/>
  <c r="Q27" i="13"/>
  <c r="Q53" i="13"/>
  <c r="Q13" i="13"/>
  <c r="Q47" i="13"/>
  <c r="Q29" i="13"/>
  <c r="Q35" i="13"/>
  <c r="Q41" i="13"/>
  <c r="Q54" i="13"/>
  <c r="Q8" i="13"/>
  <c r="Q48" i="13"/>
  <c r="Q19" i="13"/>
  <c r="Q25" i="13"/>
  <c r="Q55" i="13"/>
  <c r="Q9" i="13"/>
  <c r="Q49" i="13"/>
  <c r="Q20" i="13"/>
  <c r="Q37" i="13"/>
  <c r="Q56" i="13"/>
  <c r="Q23" i="13"/>
  <c r="Q46" i="13"/>
  <c r="Q7" i="13"/>
  <c r="Q21" i="13"/>
  <c r="Q32" i="13"/>
  <c r="Q44" i="13"/>
  <c r="Q57" i="13"/>
  <c r="Q51" i="13"/>
  <c r="Q34" i="13"/>
  <c r="Q17" i="13"/>
</calcChain>
</file>

<file path=xl/sharedStrings.xml><?xml version="1.0" encoding="utf-8"?>
<sst xmlns="http://schemas.openxmlformats.org/spreadsheetml/2006/main" count="1131" uniqueCount="246">
  <si>
    <t>Sampel Mod No.</t>
  </si>
  <si>
    <t>Nomor Seri</t>
  </si>
  <si>
    <t>Proses / Item</t>
  </si>
  <si>
    <t>Bagian yang Diukur</t>
  </si>
  <si>
    <t>Standar</t>
  </si>
  <si>
    <t>Bagian</t>
  </si>
  <si>
    <t>Dimensi</t>
  </si>
  <si>
    <t>Nilai
Aktual</t>
  </si>
  <si>
    <t>Hasil
Perhitungan</t>
  </si>
  <si>
    <t>Posisi (φ)</t>
  </si>
  <si>
    <t>Diameter
Lubang</t>
  </si>
  <si>
    <t>Standar
Lubang</t>
  </si>
  <si>
    <t>Standar
○M</t>
  </si>
  <si>
    <t>Permukaan</t>
  </si>
  <si>
    <t>No Proses</t>
  </si>
  <si>
    <t>Nama Proses</t>
  </si>
  <si>
    <t>±0.3</t>
    <phoneticPr fontId="0"/>
  </si>
  <si>
    <t>#1</t>
    <phoneticPr fontId="0"/>
  </si>
  <si>
    <t>X</t>
    <phoneticPr fontId="0"/>
  </si>
  <si>
    <t>#2</t>
    <phoneticPr fontId="0"/>
  </si>
  <si>
    <t>#3</t>
    <phoneticPr fontId="0"/>
  </si>
  <si>
    <t>±0.25</t>
    <phoneticPr fontId="0"/>
  </si>
  <si>
    <t>#4</t>
    <phoneticPr fontId="0"/>
  </si>
  <si>
    <t>Φ0.5○M</t>
  </si>
  <si>
    <t>Y</t>
    <phoneticPr fontId="0"/>
  </si>
  <si>
    <t>Z</t>
    <phoneticPr fontId="0"/>
  </si>
  <si>
    <t>±0.5</t>
    <phoneticPr fontId="0"/>
  </si>
  <si>
    <t>±0.1</t>
    <phoneticPr fontId="0"/>
  </si>
  <si>
    <t>±0.08</t>
    <phoneticPr fontId="0"/>
  </si>
  <si>
    <t>Permukaan 
Atas</t>
  </si>
  <si>
    <t>BS</t>
    <phoneticPr fontId="0"/>
  </si>
  <si>
    <t>Φ0.1○M</t>
    <phoneticPr fontId="0"/>
  </si>
  <si>
    <t>No.1
Rh</t>
  </si>
  <si>
    <t>#1J</t>
    <phoneticPr fontId="0"/>
  </si>
  <si>
    <t>#3J</t>
    <phoneticPr fontId="0"/>
  </si>
  <si>
    <t>No.2
Lh</t>
  </si>
  <si>
    <t>Permukaan 
Bawah</t>
  </si>
  <si>
    <t>±0.08</t>
  </si>
  <si>
    <t xml:space="preserve">Width thrust bearing
</t>
  </si>
  <si>
    <t>IDR 065</t>
  </si>
  <si>
    <t>ISP 098</t>
  </si>
  <si>
    <t>ISP 079</t>
  </si>
  <si>
    <t>ISP 080</t>
  </si>
  <si>
    <t>ISPS 028</t>
  </si>
  <si>
    <t>ITP 004</t>
  </si>
  <si>
    <t>ISPS033</t>
  </si>
  <si>
    <t>ISP 081</t>
  </si>
  <si>
    <t>IMI 039</t>
  </si>
  <si>
    <t>IBR 018</t>
  </si>
  <si>
    <t>REMARK</t>
  </si>
  <si>
    <t>ISPS030</t>
  </si>
  <si>
    <t>Permukaan atas</t>
  </si>
  <si>
    <t>IBR 028</t>
  </si>
  <si>
    <t>ISP 092</t>
  </si>
  <si>
    <t>Plane Mean</t>
  </si>
  <si>
    <t>Circle Mean</t>
  </si>
  <si>
    <t>Point</t>
  </si>
  <si>
    <t>Position Y</t>
  </si>
  <si>
    <t>DIST ALTERNATOR RR</t>
  </si>
  <si>
    <t>-----****--</t>
  </si>
  <si>
    <t>Circle</t>
  </si>
  <si>
    <t>Z</t>
  </si>
  <si>
    <t>Position</t>
  </si>
  <si>
    <t>X</t>
  </si>
  <si>
    <t xml:space="preserve">     **----</t>
  </si>
  <si>
    <t>POSISI TAP ALTERNATOR FR</t>
  </si>
  <si>
    <t>DIST AC</t>
  </si>
  <si>
    <t>-----**----</t>
  </si>
  <si>
    <t>DIST STIFFENER FR</t>
  </si>
  <si>
    <t>POSISI TAP AC</t>
  </si>
  <si>
    <t xml:space="preserve">     ***---</t>
  </si>
  <si>
    <t>POSISI TAP STIFFENER FR</t>
  </si>
  <si>
    <t xml:space="preserve">     ****--</t>
  </si>
  <si>
    <t>REAR AREA</t>
  </si>
  <si>
    <t>KANAN ATAS</t>
  </si>
  <si>
    <t>Position X</t>
  </si>
  <si>
    <t>KIRI ATAS</t>
  </si>
  <si>
    <t>KIRI BAWAH</t>
  </si>
  <si>
    <t>-----*-----</t>
  </si>
  <si>
    <t>KANAN BAWAH</t>
  </si>
  <si>
    <t>POSISI TAP CRR 1 TO DOWEL HOLE</t>
  </si>
  <si>
    <t>Y</t>
  </si>
  <si>
    <t xml:space="preserve">     |---&gt;&gt;</t>
  </si>
  <si>
    <t>DISTANCE THRUST BRG RR</t>
  </si>
  <si>
    <t>UPPER</t>
  </si>
  <si>
    <t>LOWER</t>
  </si>
  <si>
    <t>KANAN</t>
  </si>
  <si>
    <t>KIRI</t>
  </si>
  <si>
    <t>TEBAL THRUST BRG</t>
  </si>
  <si>
    <t>Distance no compensation</t>
  </si>
  <si>
    <t>Distance</t>
  </si>
  <si>
    <t>Distance X</t>
  </si>
  <si>
    <t>----**-----</t>
  </si>
  <si>
    <t>POSISI TAP CRR LH LOW TO PIN CLUTCH</t>
  </si>
  <si>
    <t>POSISI TAP CRR LH UP TO PIN CLUTCH</t>
  </si>
  <si>
    <t>POSISI TAP CRR RH UP TO PIN CLUTCH</t>
  </si>
  <si>
    <t>POSISI TAP CRR RH LOW TO PIN CLUTCH</t>
  </si>
  <si>
    <t xml:space="preserve">     *****-</t>
  </si>
  <si>
    <t>DIST UPPER FACE IMI 039</t>
  </si>
  <si>
    <t>KANAN DEPAN</t>
  </si>
  <si>
    <t>Position Z</t>
  </si>
  <si>
    <t>-----***---</t>
  </si>
  <si>
    <t>KIRI DEPAN</t>
  </si>
  <si>
    <t>KIRI BELAKANG</t>
  </si>
  <si>
    <t>KANAN BELAKANG</t>
  </si>
  <si>
    <t>DIST FRONT FACE ISPS 028</t>
  </si>
  <si>
    <t>DIST STIFFENER B1 ISPS 30</t>
  </si>
  <si>
    <t>DIST STIFFENER B2 ISPS 30</t>
  </si>
  <si>
    <t>POSISI AH 1</t>
  </si>
  <si>
    <t>POSISI TAP CRR 1</t>
  </si>
  <si>
    <t xml:space="preserve">Line </t>
  </si>
  <si>
    <t>POSISI BEARING B/S RH #3</t>
  </si>
  <si>
    <t>POSISI BEARING B/S LH #1</t>
  </si>
  <si>
    <t>POSISI BEARING B/S LH #3</t>
  </si>
  <si>
    <t>--****-----</t>
  </si>
  <si>
    <t>---***-----</t>
  </si>
  <si>
    <t xml:space="preserve">Point </t>
  </si>
  <si>
    <t xml:space="preserve">     ******</t>
  </si>
  <si>
    <t>Concentricity B/S</t>
  </si>
  <si>
    <t>Roundness B/S</t>
  </si>
  <si>
    <t>RH</t>
  </si>
  <si>
    <t>LH</t>
  </si>
  <si>
    <t>#3 To #1</t>
  </si>
  <si>
    <t>OP</t>
  </si>
  <si>
    <t>570-1</t>
  </si>
  <si>
    <t>580-1</t>
  </si>
  <si>
    <t>520-1</t>
  </si>
  <si>
    <t>410-1</t>
  </si>
  <si>
    <t>590-2A</t>
  </si>
  <si>
    <t>830-1</t>
  </si>
  <si>
    <t>Distance Alternator face</t>
  </si>
  <si>
    <t>Distance AC face</t>
  </si>
  <si>
    <t>Distance braket AC face</t>
  </si>
  <si>
    <t>Distance Rear face</t>
  </si>
  <si>
    <t>Distance Fr face</t>
  </si>
  <si>
    <t>Judge</t>
  </si>
  <si>
    <t>Item Check</t>
  </si>
  <si>
    <t>STD</t>
  </si>
  <si>
    <t>RH-UP</t>
  </si>
  <si>
    <t>LH-UP</t>
  </si>
  <si>
    <t>LH-LOW</t>
  </si>
  <si>
    <t>RH-LOW</t>
  </si>
  <si>
    <t>RH-FR</t>
  </si>
  <si>
    <t>LH-FR</t>
  </si>
  <si>
    <t>LH-RR</t>
  </si>
  <si>
    <t>RH-RR</t>
  </si>
  <si>
    <t>Mill Alternator face</t>
  </si>
  <si>
    <t>Mill stifner face</t>
  </si>
  <si>
    <t>Posisi tap AC</t>
  </si>
  <si>
    <t>Tapping Stifner hole φ8.8)</t>
  </si>
  <si>
    <t>Posisi tap stifner</t>
  </si>
  <si>
    <t>Tapping alternator hole φ8.8)</t>
  </si>
  <si>
    <t>Posisi tap Alternator</t>
  </si>
  <si>
    <t>Distance AH2</t>
  </si>
  <si>
    <t>Tapping AC fixing hole  φ8.8</t>
  </si>
  <si>
    <t xml:space="preserve">Distance AC </t>
  </si>
  <si>
    <t>Distance stifner FR</t>
  </si>
  <si>
    <t>Milling Stifner face</t>
  </si>
  <si>
    <t>Posisi tap AH1</t>
  </si>
  <si>
    <t>Tapping braket AC</t>
  </si>
  <si>
    <t>Tapping AC fixing hole</t>
  </si>
  <si>
    <t>Tapping Stifner fixing hole (8,8)</t>
  </si>
  <si>
    <t>Posisi tap Stifner FR (G2)</t>
  </si>
  <si>
    <t>Posisi tap Stifner FR (G1)</t>
  </si>
  <si>
    <t>Posisi tap Stifner (B1)</t>
  </si>
  <si>
    <t>Posisi tap AC fixing hole</t>
  </si>
  <si>
    <t>Posisi tap Stifner (B2)</t>
  </si>
  <si>
    <t>Milling Rear face</t>
  </si>
  <si>
    <t>Posisi tap CRR LH low to pin clutch</t>
  </si>
  <si>
    <t>Posisi tap CRR LH up to pin clutch</t>
  </si>
  <si>
    <t>Posisi tap CRR RH up to pin clutch</t>
  </si>
  <si>
    <t>Posisi tap CRR RH low to pin clutch</t>
  </si>
  <si>
    <t>Mill Front face</t>
  </si>
  <si>
    <t>Posisi balance shaft hole</t>
  </si>
  <si>
    <t>Finish Boring Balance shaft hole</t>
  </si>
  <si>
    <t>Finish Milling upper face</t>
  </si>
  <si>
    <t>Distance Mill upper face</t>
  </si>
  <si>
    <t xml:space="preserve">Distance Thrust Bearing
</t>
  </si>
  <si>
    <t>Distance stifner G2</t>
  </si>
  <si>
    <t>Distance  Stifner B1</t>
  </si>
  <si>
    <t>Distance  Stifner B2</t>
  </si>
  <si>
    <t xml:space="preserve">Distance Stifner </t>
  </si>
  <si>
    <t>Distance AH1</t>
  </si>
  <si>
    <t>Distance stifner B2</t>
  </si>
  <si>
    <t>Distance stifner B1</t>
  </si>
  <si>
    <t xml:space="preserve">ISPS 030 </t>
  </si>
  <si>
    <t>Distance stifner face</t>
  </si>
  <si>
    <t xml:space="preserve">Tapping Stifner fixing hole </t>
  </si>
  <si>
    <t>Posisi tap Stifner B1</t>
  </si>
  <si>
    <t>Posisi tap Stifner B2</t>
  </si>
  <si>
    <t>Finish Milling Front face</t>
  </si>
  <si>
    <t>JUDGE</t>
  </si>
  <si>
    <t>PIC</t>
  </si>
  <si>
    <t>-</t>
  </si>
  <si>
    <t>TGL</t>
  </si>
  <si>
    <t>Distance Stifner FR</t>
  </si>
  <si>
    <t>BS #1</t>
  </si>
  <si>
    <t>BS #3</t>
  </si>
  <si>
    <t>-*****-----</t>
  </si>
  <si>
    <t>DIST AH 1 (ISPS 28)</t>
  </si>
  <si>
    <t>DIST AC (ISPS 28)</t>
  </si>
  <si>
    <t>POSISI TAP AC (ISPS 79)</t>
  </si>
  <si>
    <t>POSISI TAP STIFFENER B1 (ISPS 79)</t>
  </si>
  <si>
    <t>POSISI TAP STIFFENER B2 (ITP 04)</t>
  </si>
  <si>
    <t>DIST ALTERNATOR FR (IDR 65)</t>
  </si>
  <si>
    <t>POSISI TAP ALTERNATOR RR (ISP 80)</t>
  </si>
  <si>
    <t>DIST REAR FACE (ISPS 33)</t>
  </si>
  <si>
    <t>DIST AC (ISP 92)</t>
  </si>
  <si>
    <t>DIST STIFFENER FR (ISP 98)</t>
  </si>
  <si>
    <t>POSISI TAP AC (ISP 79)</t>
  </si>
  <si>
    <t>POSISI TAP STIFFENER FR (ISP 79)</t>
  </si>
  <si>
    <t>DISTANCE THRUST BRG RR (IBR 18)</t>
  </si>
  <si>
    <t>POSISI TAP CRR LH UP TO PIN CLUTCH (ISP 81)</t>
  </si>
  <si>
    <t>POSISI BEARING B/S RH #1 (IBR 28)</t>
  </si>
  <si>
    <t>-----*****-</t>
  </si>
  <si>
    <t>SUSILO</t>
  </si>
  <si>
    <t>&lt;&lt;---+-----</t>
  </si>
  <si>
    <t>90:00:05</t>
  </si>
  <si>
    <t>179:57:59</t>
  </si>
  <si>
    <t>90:02:01</t>
  </si>
  <si>
    <t xml:space="preserve">     *-----</t>
  </si>
  <si>
    <t>24B20FR 220</t>
  </si>
  <si>
    <t>AFIF</t>
  </si>
  <si>
    <t>-----+---&gt;&gt;</t>
  </si>
  <si>
    <t>******-----</t>
  </si>
  <si>
    <t>89:59:43</t>
  </si>
  <si>
    <t>179:57:58</t>
  </si>
  <si>
    <t>PM Kamigo Cyl. Blok 1TR</t>
  </si>
  <si>
    <t>PM Kamigo Cyl. Blok 2TR</t>
  </si>
  <si>
    <t>Sisi Kanan(Rh)</t>
  </si>
  <si>
    <t>Sisi Kiri(Lh)</t>
  </si>
  <si>
    <t>Permukaan Belakang(Rr Area)</t>
  </si>
  <si>
    <t>Permukaan Depan(Fr Area)</t>
  </si>
  <si>
    <t>Milling Trust bearing</t>
  </si>
  <si>
    <t>Posisi cluch housing (Diameter lubang: φ10.8 to Pin clutch)</t>
  </si>
  <si>
    <t>Sisi kiri(Lh)</t>
  </si>
  <si>
    <t>Sisi kanan(Rh)</t>
  </si>
  <si>
    <t>Permukaan belakang(Rr)</t>
  </si>
  <si>
    <t>Permukaan depan(Fr)</t>
  </si>
  <si>
    <t>Permukaan Bawah</t>
  </si>
  <si>
    <t>Posisi cluch  housing(Diameter lubang: φ10.8 to Pin clutch)</t>
  </si>
  <si>
    <t>Milling face Thrust bearing</t>
  </si>
  <si>
    <t/>
  </si>
  <si>
    <t>24A21FR150</t>
  </si>
  <si>
    <t>○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</si>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</sst>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0.0_ "/>
    <numFmt numFmtId="166" formatCode="0.000"/>
    <numFmt numFmtId="167" formatCode="0.0000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iryo UI"/>
      <family val="3"/>
      <charset val="128"/>
    </font>
    <font>
      <b/>
      <sz val="11"/>
      <name val="Calibri"/>
      <family val="2"/>
      <scheme val="minor"/>
    </font>
    <font>
      <sz val="10"/>
      <color theme="1"/>
      <name val="Meiryo UI"/>
      <family val="3"/>
      <charset val="128"/>
    </font>
    <font>
      <b/>
      <sz val="20"/>
      <color theme="1"/>
      <name val="Calibri"/>
      <family val="3"/>
      <charset val="128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0"/>
      <color theme="1"/>
      <name val="Meiryo UI"/>
    </font>
    <font>
      <b/>
      <sz val="10"/>
      <name val="Meiryo UI"/>
    </font>
    <font>
      <b/>
      <sz val="10"/>
      <color rgb="FF000000"/>
      <name val="Meiryo UI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iryo UI"/>
      <family val="3"/>
      <charset val="128"/>
    </font>
    <font>
      <b/>
      <sz val="12"/>
      <name val="Meiryo UI"/>
    </font>
    <font>
      <sz val="14"/>
      <color theme="1"/>
      <name val="Meiryo UI"/>
      <family val="3"/>
      <charset val="128"/>
    </font>
    <font>
      <b/>
      <sz val="36"/>
      <color theme="1"/>
      <name val="Calibri"/>
      <family val="3"/>
      <charset val="128"/>
      <scheme val="minor"/>
    </font>
    <font>
      <b/>
      <sz val="12"/>
      <name val="Calibri"/>
      <family val="2"/>
      <scheme val="minor"/>
    </font>
    <font>
      <sz val="10"/>
      <color theme="1"/>
      <name val="Meiryo UI"/>
    </font>
    <font>
      <b/>
      <sz val="12"/>
      <color theme="1"/>
      <name val="Meiryo UI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8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3" borderId="36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 shrinkToFit="1"/>
    </xf>
    <xf numFmtId="0" fontId="12" fillId="3" borderId="16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shrinkToFit="1"/>
    </xf>
    <xf numFmtId="0" fontId="12" fillId="3" borderId="24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shrinkToFit="1"/>
    </xf>
    <xf numFmtId="164" fontId="7" fillId="3" borderId="8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33" xfId="0" applyNumberFormat="1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 shrinkToFit="1"/>
    </xf>
    <xf numFmtId="164" fontId="7" fillId="2" borderId="38" xfId="0" applyNumberFormat="1" applyFont="1" applyFill="1" applyBorder="1" applyAlignment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vertical="center"/>
    </xf>
    <xf numFmtId="164" fontId="7" fillId="2" borderId="3" xfId="0" applyNumberFormat="1" applyFont="1" applyFill="1" applyBorder="1" applyAlignment="1">
      <alignment horizontal="center" vertical="center"/>
    </xf>
    <xf numFmtId="164" fontId="7" fillId="2" borderId="29" xfId="0" applyNumberFormat="1" applyFont="1" applyFill="1" applyBorder="1" applyAlignment="1">
      <alignment horizontal="center" vertical="center"/>
    </xf>
    <xf numFmtId="164" fontId="7" fillId="2" borderId="24" xfId="0" applyNumberFormat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shrinkToFit="1"/>
    </xf>
    <xf numFmtId="0" fontId="7" fillId="3" borderId="2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3" fillId="2" borderId="12" xfId="0" applyNumberFormat="1" applyFont="1" applyFill="1" applyBorder="1" applyAlignment="1">
      <alignment horizontal="center" vertical="center"/>
    </xf>
    <xf numFmtId="164" fontId="13" fillId="2" borderId="13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64" fontId="13" fillId="2" borderId="16" xfId="0" applyNumberFormat="1" applyFont="1" applyFill="1" applyBorder="1" applyAlignment="1">
      <alignment horizontal="center" vertical="center"/>
    </xf>
    <xf numFmtId="164" fontId="13" fillId="2" borderId="21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3" fillId="2" borderId="28" xfId="0" applyNumberFormat="1" applyFont="1" applyFill="1" applyBorder="1" applyAlignment="1">
      <alignment horizontal="center" vertical="center"/>
    </xf>
    <xf numFmtId="164" fontId="13" fillId="2" borderId="8" xfId="0" applyNumberFormat="1" applyFont="1" applyFill="1" applyBorder="1" applyAlignment="1">
      <alignment horizontal="center" vertical="center"/>
    </xf>
    <xf numFmtId="164" fontId="13" fillId="2" borderId="24" xfId="0" applyNumberFormat="1" applyFont="1" applyFill="1" applyBorder="1" applyAlignment="1">
      <alignment horizontal="center" vertical="center"/>
    </xf>
    <xf numFmtId="164" fontId="13" fillId="2" borderId="33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0" fillId="0" borderId="0" xfId="0" applyFont="1"/>
    <xf numFmtId="0" fontId="17" fillId="0" borderId="0" xfId="0" applyFont="1" applyAlignment="1">
      <alignment horizontal="center"/>
    </xf>
    <xf numFmtId="0" fontId="11" fillId="3" borderId="0" xfId="0" applyFont="1" applyFill="1" applyAlignment="1">
      <alignment vertical="center" wrapText="1"/>
    </xf>
    <xf numFmtId="0" fontId="19" fillId="3" borderId="11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shrinkToFit="1"/>
    </xf>
    <xf numFmtId="0" fontId="11" fillId="3" borderId="24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165" fontId="19" fillId="3" borderId="1" xfId="0" applyNumberFormat="1" applyFont="1" applyFill="1" applyBorder="1" applyAlignment="1">
      <alignment horizontal="center" vertical="center"/>
    </xf>
    <xf numFmtId="165" fontId="19" fillId="3" borderId="24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 shrinkToFit="1"/>
    </xf>
    <xf numFmtId="0" fontId="19" fillId="3" borderId="16" xfId="0" applyFont="1" applyFill="1" applyBorder="1" applyAlignment="1">
      <alignment horizontal="center" vertical="center" shrinkToFit="1"/>
    </xf>
    <xf numFmtId="0" fontId="19" fillId="3" borderId="24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 shrinkToFit="1"/>
    </xf>
    <xf numFmtId="0" fontId="19" fillId="3" borderId="24" xfId="0" applyFont="1" applyFill="1" applyBorder="1" applyAlignment="1">
      <alignment horizontal="center" vertical="center" shrinkToFit="1"/>
    </xf>
    <xf numFmtId="0" fontId="23" fillId="3" borderId="28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 vertical="center"/>
    </xf>
    <xf numFmtId="0" fontId="23" fillId="3" borderId="33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24" xfId="1" applyFont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7" fillId="3" borderId="24" xfId="0" applyNumberFormat="1" applyFont="1" applyFill="1" applyBorder="1" applyAlignment="1">
      <alignment horizontal="center" vertical="center"/>
    </xf>
    <xf numFmtId="2" fontId="26" fillId="0" borderId="0" xfId="0" applyNumberFormat="1" applyFont="1" applyAlignment="1">
      <alignment horizontal="left"/>
    </xf>
    <xf numFmtId="0" fontId="26" fillId="0" borderId="0" xfId="0" applyFont="1" applyAlignment="1">
      <alignment horizontal="left"/>
    </xf>
    <xf numFmtId="166" fontId="0" fillId="0" borderId="0" xfId="0" applyNumberFormat="1"/>
    <xf numFmtId="166" fontId="27" fillId="0" borderId="0" xfId="0" applyNumberFormat="1" applyFont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164" fontId="7" fillId="3" borderId="16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21" xfId="0" applyNumberFormat="1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164" fontId="7" fillId="3" borderId="23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164" fontId="7" fillId="3" borderId="1" xfId="0" applyNumberFormat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164" fontId="7" fillId="3" borderId="2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4" fontId="7" fillId="3" borderId="17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23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7" fillId="3" borderId="16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23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3" borderId="17" xfId="0" applyNumberFormat="1" applyFont="1" applyFill="1" applyBorder="1" applyAlignment="1">
      <alignment horizontal="center" vertical="center"/>
    </xf>
    <xf numFmtId="164" fontId="7" fillId="3" borderId="24" xfId="0" applyNumberFormat="1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23" xfId="0" applyNumberFormat="1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31" xfId="0" applyNumberFormat="1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3" fillId="3" borderId="23" xfId="0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7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1" fillId="3" borderId="30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 wrapText="1"/>
    </xf>
    <xf numFmtId="0" fontId="11" fillId="3" borderId="32" xfId="0" applyFont="1" applyFill="1" applyBorder="1" applyAlignment="1">
      <alignment horizontal="center" vertical="center" wrapText="1"/>
    </xf>
    <xf numFmtId="0" fontId="23" fillId="3" borderId="23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shrinkToFi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shrinkToFit="1"/>
    </xf>
    <xf numFmtId="0" fontId="11" fillId="0" borderId="37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28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14" fontId="7" fillId="0" borderId="28" xfId="0" applyNumberFormat="1" applyFont="1" applyBorder="1" applyAlignment="1">
      <alignment horizontal="left" vertical="center" indent="1"/>
    </xf>
    <xf numFmtId="14" fontId="7" fillId="0" borderId="46" xfId="0" applyNumberFormat="1" applyFont="1" applyBorder="1" applyAlignment="1">
      <alignment horizontal="left" vertical="center" indent="1"/>
    </xf>
    <xf numFmtId="0" fontId="11" fillId="0" borderId="40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 indent="1"/>
    </xf>
    <xf numFmtId="0" fontId="7" fillId="0" borderId="45" xfId="0" applyFont="1" applyBorder="1" applyAlignment="1">
      <alignment horizontal="left" vertical="center" inden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0" fontId="12" fillId="3" borderId="24" xfId="0" applyFont="1" applyFill="1" applyBorder="1" applyAlignment="1">
      <alignment horizontal="center" vertical="center" shrinkToFit="1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1" fillId="3" borderId="18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shrinkToFit="1"/>
    </xf>
    <xf numFmtId="166" fontId="11" fillId="3" borderId="16" xfId="0" applyNumberFormat="1" applyFont="1" applyFill="1" applyBorder="1" applyAlignment="1">
      <alignment horizontal="center" vertical="center" wrapText="1"/>
    </xf>
    <xf numFmtId="166" fontId="11" fillId="3" borderId="17" xfId="0" applyNumberFormat="1" applyFont="1" applyFill="1" applyBorder="1" applyAlignment="1">
      <alignment horizontal="center" vertical="center" wrapText="1"/>
    </xf>
    <xf numFmtId="166" fontId="11" fillId="3" borderId="23" xfId="0" applyNumberFormat="1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shrinkToFit="1"/>
    </xf>
    <xf numFmtId="0" fontId="11" fillId="3" borderId="15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shrinkToFi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28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1TR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1TR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2TR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file:///C:\DATA_SHARING\ORDERAN\CYL%20BLOCK\KAMIGO%20PM\2T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54</xdr:row>
      <xdr:rowOff>247649</xdr:rowOff>
    </xdr:from>
    <xdr:to>
      <xdr:col>5</xdr:col>
      <xdr:colOff>542926</xdr:colOff>
      <xdr:row>57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B6CB9A01-44E4-46C7-BE12-861983BE5C28}"/>
            </a:ext>
          </a:extLst>
        </xdr:cNvPr>
        <xdr:cNvSpPr/>
      </xdr:nvSpPr>
      <xdr:spPr>
        <a:xfrm>
          <a:off x="4972050" y="17230724"/>
          <a:ext cx="723901" cy="71437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       </a:t>
          </a:r>
          <a:r>
            <a:rPr lang="en-US" sz="1000" b="1" baseline="0"/>
            <a:t> 0</a:t>
          </a:r>
          <a:endParaRPr lang="en-US" sz="1000" b="1"/>
        </a:p>
        <a:p>
          <a:pPr algn="l"/>
          <a:r>
            <a:rPr lang="en-US" sz="1000" b="1" baseline="0"/>
            <a:t>       -0.050</a:t>
          </a:r>
        </a:p>
        <a:p>
          <a:pPr algn="l"/>
          <a:r>
            <a:rPr lang="en-US" sz="1000" baseline="0"/>
            <a:t>       </a:t>
          </a:r>
          <a:endParaRPr lang="en-US" sz="1000"/>
        </a:p>
      </xdr:txBody>
    </xdr:sp>
    <xdr:clientData/>
  </xdr:twoCellAnchor>
  <xdr:oneCellAnchor>
    <xdr:from>
      <xdr:col>20</xdr:col>
      <xdr:colOff>342900</xdr:colOff>
      <xdr:row>26</xdr:row>
      <xdr:rowOff>19050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C4E1540C-45DA-4063-89D1-9045A285B012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342900</xdr:colOff>
      <xdr:row>39</xdr:row>
      <xdr:rowOff>19050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F405548-AC84-484B-9AD8-82F4D97E5FE8}"/>
            </a:ext>
          </a:extLst>
        </xdr:cNvPr>
        <xdr:cNvSpPr txBox="1"/>
      </xdr:nvSpPr>
      <xdr:spPr>
        <a:xfrm>
          <a:off x="13782675" y="626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171FB012-AD5E-6DC3-B40E-C6A85338D189}"/>
            </a:ext>
          </a:extLst>
        </xdr:cNvPr>
        <xdr:cNvSpPr/>
      </xdr:nvSpPr>
      <xdr:spPr>
        <a:xfrm>
          <a:off x="11677650" y="314324"/>
          <a:ext cx="695325" cy="1619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190500</xdr:colOff>
      <xdr:row>0</xdr:row>
      <xdr:rowOff>266700</xdr:rowOff>
    </xdr:from>
    <xdr:ext cx="31271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A7DD125E-638F-53D4-118B-6D023FB08D69}"/>
            </a:ext>
          </a:extLst>
        </xdr:cNvPr>
        <xdr:cNvSpPr txBox="1"/>
      </xdr:nvSpPr>
      <xdr:spPr>
        <a:xfrm>
          <a:off x="11868150" y="266700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19050</xdr:rowOff>
    </xdr:from>
    <xdr:to>
      <xdr:col>10</xdr:col>
      <xdr:colOff>438150</xdr:colOff>
      <xdr:row>7</xdr:row>
      <xdr:rowOff>51816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6086475" y="971550"/>
          <a:ext cx="447675" cy="413766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19050</xdr:rowOff>
    </xdr:from>
    <xdr:to>
      <xdr:col>10</xdr:col>
      <xdr:colOff>400050</xdr:colOff>
      <xdr:row>7</xdr:row>
      <xdr:rowOff>32766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6086475" y="971550"/>
          <a:ext cx="409575" cy="394716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1023938</xdr:colOff>
      <xdr:row>74</xdr:row>
      <xdr:rowOff>141621</xdr:rowOff>
    </xdr:from>
    <xdr:to>
      <xdr:col>6</xdr:col>
      <xdr:colOff>120316</xdr:colOff>
      <xdr:row>76</xdr:row>
      <xdr:rowOff>222584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983D3D06-8A49-4DEB-AEA2-48DE64BFC0E8}"/>
            </a:ext>
          </a:extLst>
        </xdr:cNvPr>
        <xdr:cNvSpPr/>
      </xdr:nvSpPr>
      <xdr:spPr>
        <a:xfrm>
          <a:off x="5253038" y="18715371"/>
          <a:ext cx="868028" cy="576263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       </a:t>
          </a:r>
          <a:r>
            <a:rPr lang="en-US" sz="1100" b="1" baseline="0"/>
            <a:t> 0</a:t>
          </a:r>
          <a:endParaRPr lang="en-US" sz="1100" b="1"/>
        </a:p>
        <a:p>
          <a:pPr algn="l"/>
          <a:r>
            <a:rPr lang="en-US" sz="1100" b="1" baseline="0"/>
            <a:t>       -0.050</a:t>
          </a:r>
        </a:p>
        <a:p>
          <a:pPr algn="l"/>
          <a:r>
            <a:rPr lang="en-US" sz="1100" baseline="0"/>
            <a:t>       </a:t>
          </a:r>
          <a:endParaRPr lang="en-US" sz="1100"/>
        </a:p>
      </xdr:txBody>
    </xdr:sp>
    <xdr:clientData/>
  </xdr:twoCellAnchor>
  <xdr:oneCellAnchor>
    <xdr:from>
      <xdr:col>3</xdr:col>
      <xdr:colOff>342900</xdr:colOff>
      <xdr:row>45</xdr:row>
      <xdr:rowOff>19050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52004A24-F44B-4575-A779-AFD740F92AD8}"/>
            </a:ext>
          </a:extLst>
        </xdr:cNvPr>
        <xdr:cNvSpPr txBox="1"/>
      </xdr:nvSpPr>
      <xdr:spPr>
        <a:xfrm>
          <a:off x="2781300" y="11410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0</xdr:row>
      <xdr:rowOff>314324</xdr:rowOff>
    </xdr:from>
    <xdr:to>
      <xdr:col>18</xdr:col>
      <xdr:colOff>0</xdr:colOff>
      <xdr:row>1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xmlns="" id="{248C6B83-199B-4224-8FC2-EFA300EDBF83}"/>
            </a:ext>
          </a:extLst>
        </xdr:cNvPr>
        <xdr:cNvSpPr/>
      </xdr:nvSpPr>
      <xdr:spPr>
        <a:xfrm>
          <a:off x="11677650" y="314324"/>
          <a:ext cx="695325" cy="161926"/>
        </a:xfrm>
        <a:prstGeom prst="rect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oneCellAnchor>
    <xdr:from>
      <xdr:col>17</xdr:col>
      <xdr:colOff>266700</xdr:colOff>
      <xdr:row>0</xdr:row>
      <xdr:rowOff>161925</xdr:rowOff>
    </xdr:from>
    <xdr:ext cx="31271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2D274C3E-33A2-4978-8CA5-AF33E6BDAE2B}"/>
            </a:ext>
          </a:extLst>
        </xdr:cNvPr>
        <xdr:cNvSpPr txBox="1"/>
      </xdr:nvSpPr>
      <xdr:spPr>
        <a:xfrm>
          <a:off x="12792075" y="161925"/>
          <a:ext cx="3127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50"/>
            <a:t>TL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9525</xdr:rowOff>
    </xdr:from>
    <xdr:to>
      <xdr:col>10</xdr:col>
      <xdr:colOff>419100</xdr:colOff>
      <xdr:row>9</xdr:row>
      <xdr:rowOff>23241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6096000" y="1343025"/>
          <a:ext cx="419100" cy="394716"/>
        </a:xfrm>
        <a:prstGeom prst="bevel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6</xdr:row>
      <xdr:rowOff>0</xdr:rowOff>
    </xdr:from>
    <xdr:to>
      <xdr:col>10</xdr:col>
      <xdr:colOff>371475</xdr:colOff>
      <xdr:row>7</xdr:row>
      <xdr:rowOff>175640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6086475" y="1143000"/>
          <a:ext cx="381000" cy="366140"/>
        </a:xfrm>
        <a:prstGeom prst="bevel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86"/>
  <sheetViews>
    <sheetView view="pageBreakPreview" zoomScale="70" zoomScaleNormal="100" zoomScaleSheetLayoutView="70" workbookViewId="0">
      <selection activeCell="X14" sqref="X14"/>
    </sheetView>
  </sheetViews>
  <sheetFormatPr defaultColWidth="8.85546875" defaultRowHeight="17.25"/>
  <cols>
    <col min="1" max="1" width="11.42578125" style="3" customWidth="1"/>
    <col min="2" max="2" width="8.28515625" style="3" customWidth="1"/>
    <col min="3" max="3" width="9.85546875" style="3" bestFit="1" customWidth="1"/>
    <col min="4" max="4" width="27.7109375" style="3" bestFit="1" customWidth="1"/>
    <col min="5" max="5" width="20.42578125" style="56" customWidth="1"/>
    <col min="6" max="6" width="9.28515625" style="56" customWidth="1"/>
    <col min="7" max="7" width="4.7109375" style="56" customWidth="1"/>
    <col min="8" max="8" width="3.85546875" style="56" customWidth="1"/>
    <col min="9" max="9" width="3.5703125" style="3" customWidth="1"/>
    <col min="10" max="10" width="7.28515625" style="56" customWidth="1"/>
    <col min="11" max="11" width="12" style="56" bestFit="1" customWidth="1"/>
    <col min="12" max="12" width="13.140625" style="56" customWidth="1"/>
    <col min="13" max="16" width="8.7109375" style="56" customWidth="1"/>
    <col min="17" max="17" width="8.140625" style="58" customWidth="1"/>
    <col min="18" max="18" width="10.42578125" style="3" customWidth="1"/>
    <col min="19" max="16384" width="8.85546875" style="3"/>
  </cols>
  <sheetData>
    <row r="1" spans="1:22" ht="18" customHeight="1" thickBot="1">
      <c r="A1" s="193" t="s">
        <v>227</v>
      </c>
      <c r="B1" s="193"/>
      <c r="C1" s="193"/>
      <c r="D1" s="193"/>
      <c r="E1" s="193"/>
      <c r="F1" s="193"/>
      <c r="G1" s="193"/>
      <c r="H1" s="193"/>
    </row>
    <row r="2" spans="1:22" ht="15.75" customHeight="1">
      <c r="A2" s="193"/>
      <c r="B2" s="193"/>
      <c r="C2" s="193"/>
      <c r="D2" s="193"/>
      <c r="E2" s="193"/>
      <c r="F2" s="193"/>
      <c r="G2" s="193"/>
      <c r="H2" s="193"/>
      <c r="K2" s="194" t="s">
        <v>0</v>
      </c>
      <c r="L2" s="195"/>
      <c r="M2" s="196" t="s">
        <v>193</v>
      </c>
      <c r="N2" s="197"/>
      <c r="O2" s="92" t="s">
        <v>194</v>
      </c>
      <c r="P2" s="198">
        <v>45464</v>
      </c>
      <c r="Q2" s="199"/>
      <c r="R2" s="81"/>
    </row>
    <row r="3" spans="1:22" ht="25.5" customHeight="1" thickBot="1">
      <c r="A3" s="193"/>
      <c r="B3" s="193"/>
      <c r="C3" s="193"/>
      <c r="D3" s="193"/>
      <c r="E3" s="193"/>
      <c r="F3" s="193"/>
      <c r="G3" s="193"/>
      <c r="H3" s="193"/>
      <c r="K3" s="200" t="s">
        <v>1</v>
      </c>
      <c r="L3" s="201"/>
      <c r="M3" s="202" t="s">
        <v>243</v>
      </c>
      <c r="N3" s="203"/>
      <c r="O3" s="80" t="s">
        <v>192</v>
      </c>
      <c r="P3" s="204" t="s">
        <v>222</v>
      </c>
      <c r="Q3" s="205"/>
      <c r="R3" s="83"/>
    </row>
    <row r="4" spans="1:22" ht="12" customHeight="1" thickBot="1">
      <c r="R4" s="82"/>
    </row>
    <row r="5" spans="1:22" s="4" customFormat="1" ht="32.25" customHeight="1">
      <c r="A5" s="211" t="s">
        <v>2</v>
      </c>
      <c r="B5" s="212"/>
      <c r="C5" s="212"/>
      <c r="D5" s="213"/>
      <c r="E5" s="214" t="s">
        <v>3</v>
      </c>
      <c r="F5" s="214" t="s">
        <v>4</v>
      </c>
      <c r="G5" s="216" t="s">
        <v>5</v>
      </c>
      <c r="H5" s="217"/>
      <c r="I5" s="220" t="s">
        <v>6</v>
      </c>
      <c r="J5" s="221"/>
      <c r="K5" s="148" t="s">
        <v>7</v>
      </c>
      <c r="L5" s="206" t="s">
        <v>8</v>
      </c>
      <c r="M5" s="206" t="s">
        <v>9</v>
      </c>
      <c r="N5" s="208" t="s">
        <v>10</v>
      </c>
      <c r="O5" s="148" t="s">
        <v>11</v>
      </c>
      <c r="P5" s="206" t="s">
        <v>12</v>
      </c>
      <c r="Q5" s="210" t="s">
        <v>191</v>
      </c>
      <c r="R5" s="143" t="s">
        <v>49</v>
      </c>
    </row>
    <row r="6" spans="1:22" s="4" customFormat="1" ht="30.75" customHeight="1">
      <c r="A6" s="60" t="s">
        <v>13</v>
      </c>
      <c r="B6" s="61" t="s">
        <v>123</v>
      </c>
      <c r="C6" s="63" t="s">
        <v>14</v>
      </c>
      <c r="D6" s="62" t="s">
        <v>15</v>
      </c>
      <c r="E6" s="215"/>
      <c r="F6" s="215"/>
      <c r="G6" s="218"/>
      <c r="H6" s="219"/>
      <c r="I6" s="222"/>
      <c r="J6" s="223"/>
      <c r="K6" s="161"/>
      <c r="L6" s="207"/>
      <c r="M6" s="207"/>
      <c r="N6" s="209"/>
      <c r="O6" s="161"/>
      <c r="P6" s="207"/>
      <c r="Q6" s="192"/>
      <c r="R6" s="144"/>
    </row>
    <row r="7" spans="1:22" ht="26.1" customHeight="1">
      <c r="A7" s="189" t="s">
        <v>230</v>
      </c>
      <c r="B7" s="158">
        <v>450</v>
      </c>
      <c r="C7" s="158" t="s">
        <v>39</v>
      </c>
      <c r="D7" s="158" t="s">
        <v>146</v>
      </c>
      <c r="E7" s="158" t="s">
        <v>130</v>
      </c>
      <c r="F7" s="168" t="s">
        <v>16</v>
      </c>
      <c r="G7" s="186" t="s">
        <v>17</v>
      </c>
      <c r="H7" s="187"/>
      <c r="I7" s="188" t="s">
        <v>18</v>
      </c>
      <c r="J7" s="64">
        <v>7.89</v>
      </c>
      <c r="K7" s="105">
        <v>7.6379999999999999</v>
      </c>
      <c r="L7" s="105">
        <v>-0.25199999999999978</v>
      </c>
      <c r="M7" s="41"/>
      <c r="N7" s="42"/>
      <c r="O7" s="42"/>
      <c r="P7" s="42"/>
      <c r="Q7" s="108" t="str">
        <f>IF(OR(K7=""),"",IF(AND(L7&gt;=-0.3,L7&lt;=0.3),"○","×"))</f>
        <v>○</v>
      </c>
      <c r="R7" s="110"/>
    </row>
    <row r="8" spans="1:22" ht="26.1" customHeight="1">
      <c r="A8" s="190"/>
      <c r="B8" s="161"/>
      <c r="C8" s="161"/>
      <c r="D8" s="161"/>
      <c r="E8" s="161"/>
      <c r="F8" s="192"/>
      <c r="G8" s="186" t="s">
        <v>19</v>
      </c>
      <c r="H8" s="187"/>
      <c r="I8" s="177"/>
      <c r="J8" s="93">
        <v>7.85</v>
      </c>
      <c r="K8" s="105">
        <v>7.8449999999999998</v>
      </c>
      <c r="L8" s="105">
        <v>-4.9999999999998934E-3</v>
      </c>
      <c r="M8" s="41"/>
      <c r="N8" s="42"/>
      <c r="O8" s="42"/>
      <c r="P8" s="42"/>
      <c r="Q8" s="108" t="str">
        <f>IF(OR(K8=""),"",IF(AND(L8&gt;=-0.3,L8&lt;=0.3),"○","×"))</f>
        <v>○</v>
      </c>
      <c r="R8" s="110"/>
    </row>
    <row r="9" spans="1:22" ht="26.1" customHeight="1">
      <c r="A9" s="190"/>
      <c r="B9" s="158" t="s">
        <v>124</v>
      </c>
      <c r="C9" s="158" t="s">
        <v>40</v>
      </c>
      <c r="D9" s="94" t="s">
        <v>146</v>
      </c>
      <c r="E9" s="94" t="s">
        <v>131</v>
      </c>
      <c r="F9" s="95" t="s">
        <v>16</v>
      </c>
      <c r="G9" s="186" t="s">
        <v>20</v>
      </c>
      <c r="H9" s="187"/>
      <c r="I9" s="188" t="s">
        <v>18</v>
      </c>
      <c r="J9" s="93">
        <v>26</v>
      </c>
      <c r="K9" s="105">
        <v>25.963999999999999</v>
      </c>
      <c r="L9" s="105">
        <v>-3.6000000000001364E-2</v>
      </c>
      <c r="M9" s="41"/>
      <c r="N9" s="42"/>
      <c r="O9" s="42"/>
      <c r="P9" s="42"/>
      <c r="Q9" s="108" t="str">
        <f>IF(OR(K9=""),"",IF(AND(L9&gt;=-0.3,L9&lt;=0.3),"○","×"))</f>
        <v>○</v>
      </c>
      <c r="R9" s="110"/>
    </row>
    <row r="10" spans="1:22" ht="26.1" customHeight="1">
      <c r="A10" s="190"/>
      <c r="B10" s="161"/>
      <c r="C10" s="161"/>
      <c r="D10" s="94" t="s">
        <v>147</v>
      </c>
      <c r="E10" s="96" t="s">
        <v>181</v>
      </c>
      <c r="F10" s="95" t="s">
        <v>21</v>
      </c>
      <c r="G10" s="186" t="s">
        <v>22</v>
      </c>
      <c r="H10" s="187"/>
      <c r="I10" s="177"/>
      <c r="J10" s="93">
        <v>2</v>
      </c>
      <c r="K10" s="105">
        <v>1.994</v>
      </c>
      <c r="L10" s="105">
        <v>-6.0000000000000053E-3</v>
      </c>
      <c r="M10" s="43"/>
      <c r="N10" s="44"/>
      <c r="O10" s="44"/>
      <c r="P10" s="44"/>
      <c r="Q10" s="108" t="str">
        <f>IF(OR(K10=""),"",IF(AND(L10&gt;=-0.25,L10&lt;=0.25),"○","×"))</f>
        <v>○</v>
      </c>
      <c r="R10" s="110"/>
    </row>
    <row r="11" spans="1:22" ht="26.1" customHeight="1">
      <c r="A11" s="190"/>
      <c r="B11" s="158">
        <v>570</v>
      </c>
      <c r="C11" s="158" t="s">
        <v>41</v>
      </c>
      <c r="D11" s="158" t="s">
        <v>154</v>
      </c>
      <c r="E11" s="158" t="s">
        <v>148</v>
      </c>
      <c r="F11" s="158" t="s">
        <v>23</v>
      </c>
      <c r="G11" s="152" t="s">
        <v>20</v>
      </c>
      <c r="H11" s="153"/>
      <c r="I11" s="104" t="s">
        <v>24</v>
      </c>
      <c r="J11" s="64">
        <v>38</v>
      </c>
      <c r="K11" s="105">
        <v>38.005000000000003</v>
      </c>
      <c r="L11" s="105">
        <v>5.000000000002558E-3</v>
      </c>
      <c r="M11" s="97">
        <v>0.13038404810404883</v>
      </c>
      <c r="N11" s="97">
        <v>8.7439999999999998</v>
      </c>
      <c r="O11" s="97">
        <v>8.9819999999999993</v>
      </c>
      <c r="P11" s="97">
        <v>0.59699999999999953</v>
      </c>
      <c r="Q11" s="150" t="str">
        <f>IF(OR(K11="",K12=""),"",IF(M11&lt;=0.5,"○",IF(N11="","",IF(M11&lt;=P11,"○※","×"))))</f>
        <v>○</v>
      </c>
      <c r="R11" s="145"/>
      <c r="U11" s="117"/>
    </row>
    <row r="12" spans="1:22" ht="26.1" customHeight="1">
      <c r="A12" s="190"/>
      <c r="B12" s="149"/>
      <c r="C12" s="149"/>
      <c r="D12" s="161"/>
      <c r="E12" s="161"/>
      <c r="F12" s="149"/>
      <c r="G12" s="154"/>
      <c r="H12" s="155"/>
      <c r="I12" s="53" t="s">
        <v>25</v>
      </c>
      <c r="J12" s="93">
        <v>130</v>
      </c>
      <c r="K12" s="105">
        <v>129.935</v>
      </c>
      <c r="L12" s="105">
        <v>-6.4999999999997726E-2</v>
      </c>
      <c r="M12" s="98"/>
      <c r="N12" s="98"/>
      <c r="O12" s="98">
        <v>8.6470000000000002</v>
      </c>
      <c r="P12" s="98"/>
      <c r="Q12" s="151"/>
      <c r="R12" s="146"/>
    </row>
    <row r="13" spans="1:22" ht="26.1" customHeight="1">
      <c r="A13" s="190"/>
      <c r="B13" s="149"/>
      <c r="C13" s="149"/>
      <c r="D13" s="158" t="s">
        <v>149</v>
      </c>
      <c r="E13" s="158" t="s">
        <v>150</v>
      </c>
      <c r="F13" s="149"/>
      <c r="G13" s="152" t="s">
        <v>22</v>
      </c>
      <c r="H13" s="153"/>
      <c r="I13" s="104" t="s">
        <v>24</v>
      </c>
      <c r="J13" s="64">
        <v>241.5</v>
      </c>
      <c r="K13" s="105">
        <v>241.53100000000001</v>
      </c>
      <c r="L13" s="105">
        <v>3.1000000000005912E-2</v>
      </c>
      <c r="M13" s="97">
        <v>0.1790754031127704</v>
      </c>
      <c r="N13" s="97">
        <v>8.7579999999999991</v>
      </c>
      <c r="O13" s="112">
        <v>8.9819999999999993</v>
      </c>
      <c r="P13" s="97">
        <v>0.61099999999999888</v>
      </c>
      <c r="Q13" s="150" t="str">
        <f t="shared" ref="Q13" si="0">IF(OR(K13="",K14=""),"",IF(M13&lt;=0.5,"○",IF(N13="","",IF(M13&lt;=P13,"○※","×"))))</f>
        <v>○</v>
      </c>
      <c r="R13" s="145"/>
    </row>
    <row r="14" spans="1:22" ht="26.1" customHeight="1">
      <c r="A14" s="190"/>
      <c r="B14" s="161"/>
      <c r="C14" s="161"/>
      <c r="D14" s="161"/>
      <c r="E14" s="161"/>
      <c r="F14" s="161"/>
      <c r="G14" s="154"/>
      <c r="H14" s="155"/>
      <c r="I14" s="53" t="s">
        <v>25</v>
      </c>
      <c r="J14" s="93">
        <v>10</v>
      </c>
      <c r="K14" s="105">
        <v>10.084</v>
      </c>
      <c r="L14" s="105">
        <v>8.3999999999999631E-2</v>
      </c>
      <c r="M14" s="98"/>
      <c r="N14" s="98"/>
      <c r="O14" s="98">
        <v>8.6470000000000002</v>
      </c>
      <c r="P14" s="98"/>
      <c r="Q14" s="151"/>
      <c r="R14" s="146"/>
      <c r="U14" s="160"/>
    </row>
    <row r="15" spans="1:22" ht="26.1" customHeight="1">
      <c r="A15" s="190"/>
      <c r="B15" s="158" t="s">
        <v>125</v>
      </c>
      <c r="C15" s="158" t="s">
        <v>42</v>
      </c>
      <c r="D15" s="158" t="s">
        <v>151</v>
      </c>
      <c r="E15" s="158" t="s">
        <v>152</v>
      </c>
      <c r="F15" s="158" t="s">
        <v>23</v>
      </c>
      <c r="G15" s="152" t="s">
        <v>17</v>
      </c>
      <c r="H15" s="153"/>
      <c r="I15" s="104" t="s">
        <v>24</v>
      </c>
      <c r="J15" s="64">
        <v>29</v>
      </c>
      <c r="K15" s="105">
        <v>29.09</v>
      </c>
      <c r="L15" s="105">
        <v>8.9999999999999858E-2</v>
      </c>
      <c r="M15" s="97">
        <v>0.3758989225842484</v>
      </c>
      <c r="N15" s="97">
        <v>8.8369999999999997</v>
      </c>
      <c r="O15" s="97">
        <v>8.9819999999999993</v>
      </c>
      <c r="P15" s="97">
        <v>0.6899999999999995</v>
      </c>
      <c r="Q15" s="150" t="str">
        <f t="shared" ref="Q15" si="1">IF(OR(K15="",K16=""),"",IF(M15&lt;=0.5,"○",IF(N15="","",IF(M15&lt;=P15,"○※","×"))))</f>
        <v>○</v>
      </c>
      <c r="R15" s="145"/>
      <c r="T15" s="160"/>
      <c r="U15" s="160"/>
      <c r="V15" s="55"/>
    </row>
    <row r="16" spans="1:22" ht="26.1" customHeight="1">
      <c r="A16" s="190"/>
      <c r="B16" s="149"/>
      <c r="C16" s="149"/>
      <c r="D16" s="149"/>
      <c r="E16" s="149"/>
      <c r="F16" s="149"/>
      <c r="G16" s="154"/>
      <c r="H16" s="155"/>
      <c r="I16" s="53" t="s">
        <v>25</v>
      </c>
      <c r="J16" s="93">
        <v>12.7</v>
      </c>
      <c r="K16" s="105">
        <v>12.535</v>
      </c>
      <c r="L16" s="105">
        <v>-0.16499999999999915</v>
      </c>
      <c r="M16" s="98"/>
      <c r="N16" s="98"/>
      <c r="O16" s="98">
        <v>8.6470000000000002</v>
      </c>
      <c r="P16" s="98"/>
      <c r="Q16" s="151"/>
      <c r="R16" s="146"/>
      <c r="T16" s="160"/>
      <c r="U16" s="160"/>
      <c r="V16" s="55"/>
    </row>
    <row r="17" spans="1:22" ht="26.1" customHeight="1">
      <c r="A17" s="190"/>
      <c r="B17" s="149"/>
      <c r="C17" s="149"/>
      <c r="D17" s="149"/>
      <c r="E17" s="149"/>
      <c r="F17" s="149"/>
      <c r="G17" s="152" t="s">
        <v>19</v>
      </c>
      <c r="H17" s="153"/>
      <c r="I17" s="104" t="s">
        <v>24</v>
      </c>
      <c r="J17" s="64">
        <v>38</v>
      </c>
      <c r="K17" s="105">
        <v>38.026000000000003</v>
      </c>
      <c r="L17" s="105">
        <v>2.6000000000003354E-2</v>
      </c>
      <c r="M17" s="97">
        <v>0.41923740291152228</v>
      </c>
      <c r="N17" s="97">
        <v>8.8949999999999996</v>
      </c>
      <c r="O17" s="97">
        <v>8.9819999999999993</v>
      </c>
      <c r="P17" s="97">
        <v>0.74799999999999933</v>
      </c>
      <c r="Q17" s="150" t="str">
        <f t="shared" ref="Q17" si="2">IF(OR(K17="",K18=""),"",IF(M17&lt;=0.5,"○",IF(N17="","",IF(M17&lt;=P17,"○※","×"))))</f>
        <v>○</v>
      </c>
      <c r="R17" s="145"/>
      <c r="T17" s="160"/>
      <c r="U17" s="160"/>
      <c r="V17" s="55"/>
    </row>
    <row r="18" spans="1:22" ht="26.1" customHeight="1" thickBot="1">
      <c r="A18" s="191"/>
      <c r="B18" s="159"/>
      <c r="C18" s="159"/>
      <c r="D18" s="159"/>
      <c r="E18" s="159"/>
      <c r="F18" s="159"/>
      <c r="G18" s="162"/>
      <c r="H18" s="163"/>
      <c r="I18" s="54" t="s">
        <v>25</v>
      </c>
      <c r="J18" s="65">
        <v>21.7</v>
      </c>
      <c r="K18" s="109">
        <v>21.492000000000001</v>
      </c>
      <c r="L18" s="109">
        <v>-0.20799999999999841</v>
      </c>
      <c r="M18" s="101"/>
      <c r="N18" s="101"/>
      <c r="O18" s="98">
        <v>8.6470000000000002</v>
      </c>
      <c r="P18" s="101"/>
      <c r="Q18" s="164"/>
      <c r="R18" s="147"/>
      <c r="T18" s="160"/>
      <c r="U18" s="160"/>
      <c r="V18" s="160"/>
    </row>
    <row r="19" spans="1:22" ht="26.1" customHeight="1">
      <c r="A19" s="181" t="s">
        <v>229</v>
      </c>
      <c r="B19" s="148">
        <v>140</v>
      </c>
      <c r="C19" s="148" t="s">
        <v>43</v>
      </c>
      <c r="D19" s="148" t="s">
        <v>132</v>
      </c>
      <c r="E19" s="102" t="s">
        <v>182</v>
      </c>
      <c r="F19" s="102" t="s">
        <v>26</v>
      </c>
      <c r="G19" s="184">
        <v>1</v>
      </c>
      <c r="H19" s="185"/>
      <c r="I19" s="103" t="s">
        <v>18</v>
      </c>
      <c r="J19" s="66">
        <v>210</v>
      </c>
      <c r="K19" s="20">
        <v>210.07</v>
      </c>
      <c r="L19" s="20">
        <v>6.9999999999993179E-2</v>
      </c>
      <c r="M19" s="47"/>
      <c r="N19" s="46"/>
      <c r="O19" s="46"/>
      <c r="P19" s="46"/>
      <c r="Q19" s="75" t="str">
        <f>IF(OR(K19=""),"",IF(AND(L19&gt;=-0.5,L19&lt;=0.5),"○","×"))</f>
        <v>○</v>
      </c>
      <c r="R19" s="113"/>
      <c r="T19" s="160"/>
      <c r="U19" s="160"/>
      <c r="V19" s="160"/>
    </row>
    <row r="20" spans="1:22" ht="26.1" customHeight="1">
      <c r="A20" s="182"/>
      <c r="B20" s="161"/>
      <c r="C20" s="161"/>
      <c r="D20" s="161"/>
      <c r="E20" s="94" t="s">
        <v>155</v>
      </c>
      <c r="F20" s="94" t="s">
        <v>26</v>
      </c>
      <c r="G20" s="186">
        <v>2</v>
      </c>
      <c r="H20" s="187"/>
      <c r="I20" s="104" t="s">
        <v>18</v>
      </c>
      <c r="J20" s="64">
        <v>255.5</v>
      </c>
      <c r="K20" s="105">
        <v>255.29</v>
      </c>
      <c r="L20" s="105">
        <v>-0.21000000000000796</v>
      </c>
      <c r="M20" s="41"/>
      <c r="N20" s="42"/>
      <c r="O20" s="42"/>
      <c r="P20" s="42"/>
      <c r="Q20" s="108" t="str">
        <f>IF(OR(K20=""),"",IF(AND(L20&gt;=-0.5,L20&lt;=0.5),"○","×"))</f>
        <v>○</v>
      </c>
      <c r="R20" s="110"/>
      <c r="T20" s="160"/>
      <c r="U20" s="160"/>
      <c r="V20" s="160"/>
    </row>
    <row r="21" spans="1:22" ht="26.1" customHeight="1">
      <c r="A21" s="182"/>
      <c r="B21" s="168" t="s">
        <v>127</v>
      </c>
      <c r="C21" s="158" t="s">
        <v>185</v>
      </c>
      <c r="D21" s="158" t="s">
        <v>186</v>
      </c>
      <c r="E21" s="94" t="s">
        <v>183</v>
      </c>
      <c r="F21" s="158" t="s">
        <v>27</v>
      </c>
      <c r="G21" s="186">
        <v>3</v>
      </c>
      <c r="H21" s="187"/>
      <c r="I21" s="104" t="s">
        <v>18</v>
      </c>
      <c r="J21" s="64">
        <v>264</v>
      </c>
      <c r="K21" s="105">
        <v>264.08499999999998</v>
      </c>
      <c r="L21" s="105">
        <v>8.4999999999979536E-2</v>
      </c>
      <c r="M21" s="41"/>
      <c r="N21" s="42"/>
      <c r="O21" s="42"/>
      <c r="P21" s="42"/>
      <c r="Q21" s="108" t="str">
        <f>IF(OR(K21=""),"",IF(AND(L21&gt;=-0.1,L21&lt;=0.1),"○","×"))</f>
        <v>○</v>
      </c>
      <c r="R21" s="110"/>
      <c r="T21" s="160"/>
      <c r="U21" s="160"/>
      <c r="V21" s="160"/>
    </row>
    <row r="22" spans="1:22" ht="26.1" customHeight="1">
      <c r="A22" s="182"/>
      <c r="B22" s="165"/>
      <c r="C22" s="161"/>
      <c r="D22" s="161"/>
      <c r="E22" s="94" t="s">
        <v>184</v>
      </c>
      <c r="F22" s="161"/>
      <c r="G22" s="186">
        <v>4</v>
      </c>
      <c r="H22" s="187"/>
      <c r="I22" s="104" t="s">
        <v>18</v>
      </c>
      <c r="J22" s="67">
        <v>264</v>
      </c>
      <c r="K22" s="105">
        <v>264.08699999999999</v>
      </c>
      <c r="L22" s="105">
        <v>8.6999999999989086E-2</v>
      </c>
      <c r="M22" s="41"/>
      <c r="N22" s="42"/>
      <c r="O22" s="42"/>
      <c r="P22" s="42"/>
      <c r="Q22" s="108" t="str">
        <f>IF(OR(K22=""),"",IF(AND(L22&gt;=-0.1,L22&lt;=0.1),"○","×"))</f>
        <v>○</v>
      </c>
      <c r="R22" s="110"/>
      <c r="T22" s="160"/>
      <c r="U22" s="160"/>
      <c r="V22" s="160"/>
    </row>
    <row r="23" spans="1:22" ht="26.1" customHeight="1">
      <c r="A23" s="182"/>
      <c r="B23" s="165" t="s">
        <v>128</v>
      </c>
      <c r="C23" s="158" t="s">
        <v>44</v>
      </c>
      <c r="D23" s="158" t="s">
        <v>159</v>
      </c>
      <c r="E23" s="158" t="s">
        <v>158</v>
      </c>
      <c r="F23" s="158" t="s">
        <v>23</v>
      </c>
      <c r="G23" s="152">
        <v>1</v>
      </c>
      <c r="H23" s="153"/>
      <c r="I23" s="104" t="s">
        <v>24</v>
      </c>
      <c r="J23" s="67">
        <v>22</v>
      </c>
      <c r="K23" s="105">
        <v>21.908000000000001</v>
      </c>
      <c r="L23" s="105">
        <v>-9.1999999999998749E-2</v>
      </c>
      <c r="M23" s="97">
        <v>0.18873261509342151</v>
      </c>
      <c r="N23" s="97">
        <v>8.7739999999999991</v>
      </c>
      <c r="O23" s="97">
        <v>8.9819999999999993</v>
      </c>
      <c r="P23" s="97">
        <v>0.62699999999999889</v>
      </c>
      <c r="Q23" s="150" t="str">
        <f>IF(OR(K23="",K24=""),"",IF(M23&lt;=0.5,"○",IF(N23="","",IF(M23&lt;=P23,"○※","×"))))</f>
        <v>○</v>
      </c>
      <c r="R23" s="145"/>
      <c r="T23" s="160"/>
      <c r="U23" s="160"/>
      <c r="V23" s="160"/>
    </row>
    <row r="24" spans="1:22" ht="26.1" customHeight="1">
      <c r="A24" s="182"/>
      <c r="B24" s="165"/>
      <c r="C24" s="149"/>
      <c r="D24" s="161"/>
      <c r="E24" s="161"/>
      <c r="F24" s="161"/>
      <c r="G24" s="154"/>
      <c r="H24" s="155"/>
      <c r="I24" s="53" t="s">
        <v>25</v>
      </c>
      <c r="J24" s="62">
        <v>261.5</v>
      </c>
      <c r="K24" s="105">
        <v>261.52100000000002</v>
      </c>
      <c r="L24" s="105">
        <v>2.1000000000015007E-2</v>
      </c>
      <c r="M24" s="98"/>
      <c r="N24" s="98"/>
      <c r="O24" s="98">
        <v>8.6470000000000002</v>
      </c>
      <c r="P24" s="98"/>
      <c r="Q24" s="151"/>
      <c r="R24" s="146"/>
      <c r="T24" s="160"/>
      <c r="U24" s="160"/>
      <c r="V24" s="160"/>
    </row>
    <row r="25" spans="1:22" ht="26.1" customHeight="1">
      <c r="A25" s="182"/>
      <c r="B25" s="165"/>
      <c r="C25" s="149"/>
      <c r="D25" s="158" t="s">
        <v>160</v>
      </c>
      <c r="E25" s="158" t="s">
        <v>165</v>
      </c>
      <c r="F25" s="158" t="s">
        <v>23</v>
      </c>
      <c r="G25" s="152">
        <v>2</v>
      </c>
      <c r="H25" s="153"/>
      <c r="I25" s="104" t="s">
        <v>24</v>
      </c>
      <c r="J25" s="67">
        <v>8</v>
      </c>
      <c r="K25" s="105">
        <v>8.0589999999999993</v>
      </c>
      <c r="L25" s="105">
        <v>5.8999999999999275E-2</v>
      </c>
      <c r="M25" s="97">
        <v>0.1245953450173808</v>
      </c>
      <c r="N25" s="97">
        <v>8.8160000000000007</v>
      </c>
      <c r="O25" s="97">
        <v>8.9819999999999993</v>
      </c>
      <c r="P25" s="97">
        <v>0.66900000000000048</v>
      </c>
      <c r="Q25" s="150" t="str">
        <f t="shared" ref="Q25" si="3">IF(OR(K25="",K26=""),"",IF(M25&lt;=0.5,"○",IF(N25="","",IF(M25&lt;=P25,"○※","×"))))</f>
        <v>○</v>
      </c>
      <c r="R25" s="145"/>
      <c r="T25" s="160"/>
      <c r="U25" s="160"/>
      <c r="V25" s="160"/>
    </row>
    <row r="26" spans="1:22" ht="26.1" customHeight="1">
      <c r="A26" s="182"/>
      <c r="B26" s="165"/>
      <c r="C26" s="149"/>
      <c r="D26" s="161"/>
      <c r="E26" s="161"/>
      <c r="F26" s="161"/>
      <c r="G26" s="154"/>
      <c r="H26" s="155"/>
      <c r="I26" s="53" t="s">
        <v>25</v>
      </c>
      <c r="J26" s="62">
        <v>58</v>
      </c>
      <c r="K26" s="105">
        <v>58.02</v>
      </c>
      <c r="L26" s="105">
        <v>2.0000000000003126E-2</v>
      </c>
      <c r="M26" s="98"/>
      <c r="N26" s="98"/>
      <c r="O26" s="98">
        <v>8.6470000000000002</v>
      </c>
      <c r="P26" s="98"/>
      <c r="Q26" s="151"/>
      <c r="R26" s="146"/>
      <c r="T26" s="160"/>
      <c r="U26" s="160"/>
      <c r="V26" s="160"/>
    </row>
    <row r="27" spans="1:22" ht="26.1" customHeight="1">
      <c r="A27" s="182"/>
      <c r="B27" s="165"/>
      <c r="C27" s="149"/>
      <c r="D27" s="178" t="s">
        <v>187</v>
      </c>
      <c r="E27" s="158" t="s">
        <v>188</v>
      </c>
      <c r="F27" s="158" t="s">
        <v>23</v>
      </c>
      <c r="G27" s="152">
        <v>5</v>
      </c>
      <c r="H27" s="153"/>
      <c r="I27" s="104" t="s">
        <v>24</v>
      </c>
      <c r="J27" s="68">
        <v>279.5</v>
      </c>
      <c r="K27" s="98">
        <v>279.40100000000001</v>
      </c>
      <c r="L27" s="98">
        <v>-9.8999999999989541E-2</v>
      </c>
      <c r="M27" s="97">
        <v>0.21355093069333939</v>
      </c>
      <c r="N27" s="97">
        <v>8.7370000000000001</v>
      </c>
      <c r="O27" s="97">
        <v>8.9819999999999993</v>
      </c>
      <c r="P27" s="97">
        <v>0.58999999999999986</v>
      </c>
      <c r="Q27" s="150" t="str">
        <f t="shared" ref="Q27" si="4">IF(OR(K27="",K28=""),"",IF(M27&lt;=0.5,"○",IF(N27="","",IF(M27&lt;=P27,"○※","×"))))</f>
        <v>○</v>
      </c>
      <c r="R27" s="145"/>
      <c r="T27" s="106"/>
      <c r="U27" s="160"/>
      <c r="V27" s="160"/>
    </row>
    <row r="28" spans="1:22" ht="26.1" customHeight="1">
      <c r="A28" s="182"/>
      <c r="B28" s="165"/>
      <c r="C28" s="149"/>
      <c r="D28" s="179"/>
      <c r="E28" s="161"/>
      <c r="F28" s="149"/>
      <c r="G28" s="154"/>
      <c r="H28" s="155"/>
      <c r="I28" s="53" t="s">
        <v>25</v>
      </c>
      <c r="J28" s="68">
        <v>10</v>
      </c>
      <c r="K28" s="105">
        <v>9.9600000000000009</v>
      </c>
      <c r="L28" s="105">
        <v>-3.9999999999999147E-2</v>
      </c>
      <c r="M28" s="98"/>
      <c r="N28" s="98"/>
      <c r="O28" s="98">
        <v>8.6470000000000002</v>
      </c>
      <c r="P28" s="98"/>
      <c r="Q28" s="151"/>
      <c r="R28" s="146"/>
      <c r="T28" s="107"/>
      <c r="U28" s="160"/>
      <c r="V28" s="160"/>
    </row>
    <row r="29" spans="1:22" ht="26.1" customHeight="1">
      <c r="A29" s="182"/>
      <c r="B29" s="165"/>
      <c r="C29" s="149"/>
      <c r="D29" s="179"/>
      <c r="E29" s="158" t="s">
        <v>189</v>
      </c>
      <c r="F29" s="149"/>
      <c r="G29" s="152">
        <v>6</v>
      </c>
      <c r="H29" s="153"/>
      <c r="I29" s="104" t="s">
        <v>24</v>
      </c>
      <c r="J29" s="68">
        <v>329.5</v>
      </c>
      <c r="K29" s="105">
        <v>329.51799999999997</v>
      </c>
      <c r="L29" s="105">
        <v>1.799999999997226E-2</v>
      </c>
      <c r="M29" s="97">
        <v>0.18552627846209685</v>
      </c>
      <c r="N29" s="97">
        <v>8.7970000000000006</v>
      </c>
      <c r="O29" s="97">
        <v>8.9819999999999993</v>
      </c>
      <c r="P29" s="97">
        <v>0.65000000000000036</v>
      </c>
      <c r="Q29" s="150" t="str">
        <f t="shared" ref="Q29" si="5">IF(OR(K29="",K30=""),"",IF(M29&lt;=0.5,"○",IF(N29="","",IF(M29&lt;=P29,"○※","×"))))</f>
        <v>○</v>
      </c>
      <c r="R29" s="145"/>
      <c r="T29" s="167"/>
      <c r="U29" s="160"/>
      <c r="V29" s="160"/>
    </row>
    <row r="30" spans="1:22" ht="26.1" customHeight="1" thickBot="1">
      <c r="A30" s="183"/>
      <c r="B30" s="166"/>
      <c r="C30" s="159"/>
      <c r="D30" s="180"/>
      <c r="E30" s="159"/>
      <c r="F30" s="159"/>
      <c r="G30" s="162"/>
      <c r="H30" s="163"/>
      <c r="I30" s="54" t="s">
        <v>25</v>
      </c>
      <c r="J30" s="69">
        <v>10</v>
      </c>
      <c r="K30" s="105">
        <v>10.090999999999999</v>
      </c>
      <c r="L30" s="105">
        <v>9.0999999999999304E-2</v>
      </c>
      <c r="M30" s="101"/>
      <c r="N30" s="101"/>
      <c r="O30" s="98">
        <v>8.6470000000000002</v>
      </c>
      <c r="P30" s="101"/>
      <c r="Q30" s="164"/>
      <c r="R30" s="147"/>
      <c r="T30" s="167"/>
    </row>
    <row r="31" spans="1:22" ht="26.1" customHeight="1">
      <c r="A31" s="174" t="s">
        <v>231</v>
      </c>
      <c r="B31" s="148" t="s">
        <v>129</v>
      </c>
      <c r="C31" s="148" t="s">
        <v>45</v>
      </c>
      <c r="D31" s="148" t="s">
        <v>167</v>
      </c>
      <c r="E31" s="148" t="s">
        <v>133</v>
      </c>
      <c r="F31" s="148" t="s">
        <v>27</v>
      </c>
      <c r="G31" s="172" t="s">
        <v>138</v>
      </c>
      <c r="H31" s="173"/>
      <c r="I31" s="169" t="s">
        <v>24</v>
      </c>
      <c r="J31" s="70">
        <v>396.5</v>
      </c>
      <c r="K31" s="20">
        <v>396.47300000000001</v>
      </c>
      <c r="L31" s="21">
        <v>-2.6999999999986812E-2</v>
      </c>
      <c r="M31" s="47"/>
      <c r="N31" s="47"/>
      <c r="O31" s="47"/>
      <c r="P31" s="47"/>
      <c r="Q31" s="75" t="str">
        <f>IF(OR(K31=""),"",IF(AND(L31&gt;=-0.1,L31&lt;=0.1),"○","×"))</f>
        <v>○</v>
      </c>
      <c r="R31" s="113"/>
      <c r="T31" s="167"/>
    </row>
    <row r="32" spans="1:22" ht="26.1" customHeight="1">
      <c r="A32" s="175"/>
      <c r="B32" s="149"/>
      <c r="C32" s="149"/>
      <c r="D32" s="149"/>
      <c r="E32" s="149"/>
      <c r="F32" s="149"/>
      <c r="G32" s="156" t="s">
        <v>139</v>
      </c>
      <c r="H32" s="157"/>
      <c r="I32" s="170"/>
      <c r="J32" s="67">
        <v>396.5</v>
      </c>
      <c r="K32" s="105">
        <v>396.471</v>
      </c>
      <c r="L32" s="22">
        <v>-2.8999999999996362E-2</v>
      </c>
      <c r="M32" s="41"/>
      <c r="N32" s="41"/>
      <c r="O32" s="41"/>
      <c r="P32" s="41"/>
      <c r="Q32" s="108" t="str">
        <f>IF(OR(K32=""),"",IF(AND(L32&gt;=-0.1,L32&lt;=0.1),"○","×"))</f>
        <v>○</v>
      </c>
      <c r="R32" s="110"/>
      <c r="T32" s="167"/>
      <c r="U32" s="160"/>
      <c r="V32" s="160"/>
    </row>
    <row r="33" spans="1:23" ht="26.1" customHeight="1">
      <c r="A33" s="175"/>
      <c r="B33" s="149"/>
      <c r="C33" s="149"/>
      <c r="D33" s="149"/>
      <c r="E33" s="149"/>
      <c r="F33" s="149"/>
      <c r="G33" s="156" t="s">
        <v>140</v>
      </c>
      <c r="H33" s="157"/>
      <c r="I33" s="170"/>
      <c r="J33" s="67">
        <v>396.5</v>
      </c>
      <c r="K33" s="105">
        <v>396.47899999999998</v>
      </c>
      <c r="L33" s="22">
        <v>-2.1000000000015007E-2</v>
      </c>
      <c r="M33" s="41"/>
      <c r="N33" s="41"/>
      <c r="O33" s="41"/>
      <c r="P33" s="41"/>
      <c r="Q33" s="108" t="str">
        <f>IF(OR(K33=""),"",IF(AND(L33&gt;=-0.1,L33&lt;=0.1),"○","×"))</f>
        <v>○</v>
      </c>
      <c r="R33" s="110"/>
      <c r="T33" s="167"/>
      <c r="U33" s="160"/>
      <c r="V33" s="160"/>
    </row>
    <row r="34" spans="1:23" ht="26.1" customHeight="1">
      <c r="A34" s="175"/>
      <c r="B34" s="149"/>
      <c r="C34" s="161"/>
      <c r="D34" s="161"/>
      <c r="E34" s="161"/>
      <c r="F34" s="161"/>
      <c r="G34" s="154" t="s">
        <v>141</v>
      </c>
      <c r="H34" s="155"/>
      <c r="I34" s="177"/>
      <c r="J34" s="71">
        <v>396.5</v>
      </c>
      <c r="K34" s="97">
        <v>396.47</v>
      </c>
      <c r="L34" s="99">
        <v>-2.9999999999972715E-2</v>
      </c>
      <c r="M34" s="41"/>
      <c r="N34" s="41"/>
      <c r="O34" s="43"/>
      <c r="P34" s="41"/>
      <c r="Q34" s="108" t="str">
        <f>IF(OR(K34=""),"",IF(AND(L34&gt;=-0.1,L34&lt;=0.1),"○","×"))</f>
        <v>○</v>
      </c>
      <c r="R34" s="110"/>
      <c r="T34" s="167"/>
      <c r="U34" s="160"/>
      <c r="V34" s="160"/>
    </row>
    <row r="35" spans="1:23" ht="26.1" customHeight="1">
      <c r="A35" s="175"/>
      <c r="B35" s="149">
        <v>600</v>
      </c>
      <c r="C35" s="158" t="s">
        <v>46</v>
      </c>
      <c r="D35" s="158" t="s">
        <v>234</v>
      </c>
      <c r="E35" s="158" t="s">
        <v>168</v>
      </c>
      <c r="F35" s="158" t="s">
        <v>23</v>
      </c>
      <c r="G35" s="152">
        <v>1</v>
      </c>
      <c r="H35" s="153"/>
      <c r="I35" s="104" t="s">
        <v>18</v>
      </c>
      <c r="J35" s="62">
        <v>207.5</v>
      </c>
      <c r="K35" s="105">
        <v>207.506</v>
      </c>
      <c r="L35" s="22">
        <v>6.0000000000002274E-3</v>
      </c>
      <c r="M35" s="97">
        <v>0.1285612694398916</v>
      </c>
      <c r="N35" s="114"/>
      <c r="O35" s="97">
        <v>10.981999999999999</v>
      </c>
      <c r="P35" s="114" t="s">
        <v>242</v>
      </c>
      <c r="Q35" s="150" t="str">
        <f>IF(OR(K35="",K36=""),"",IF(M35&lt;=0.5,"○",IF(N35="","",IF(AND(P35&lt;&gt;"",M35&lt;=P35),"○※","×"))))</f>
        <v>○</v>
      </c>
      <c r="R35" s="145"/>
      <c r="T35" s="167"/>
      <c r="U35" s="160"/>
      <c r="V35" s="160"/>
      <c r="W35" s="160"/>
    </row>
    <row r="36" spans="1:23" ht="26.1" customHeight="1">
      <c r="A36" s="175"/>
      <c r="B36" s="149"/>
      <c r="C36" s="149"/>
      <c r="D36" s="149"/>
      <c r="E36" s="161"/>
      <c r="F36" s="149"/>
      <c r="G36" s="154"/>
      <c r="H36" s="155"/>
      <c r="I36" s="53" t="s">
        <v>25</v>
      </c>
      <c r="J36" s="62">
        <v>175</v>
      </c>
      <c r="K36" s="105">
        <v>175.06399999999999</v>
      </c>
      <c r="L36" s="22">
        <v>6.3999999999992951E-2</v>
      </c>
      <c r="M36" s="98"/>
      <c r="N36" s="116"/>
      <c r="O36" s="112">
        <v>10.648</v>
      </c>
      <c r="P36" s="116"/>
      <c r="Q36" s="151"/>
      <c r="R36" s="146"/>
      <c r="T36" s="167"/>
      <c r="U36" s="160"/>
      <c r="V36" s="160"/>
      <c r="W36" s="160"/>
    </row>
    <row r="37" spans="1:23" ht="26.1" customHeight="1">
      <c r="A37" s="175"/>
      <c r="B37" s="149"/>
      <c r="C37" s="149"/>
      <c r="D37" s="149"/>
      <c r="E37" s="158" t="s">
        <v>169</v>
      </c>
      <c r="F37" s="149"/>
      <c r="G37" s="152">
        <v>2</v>
      </c>
      <c r="H37" s="153"/>
      <c r="I37" s="104" t="s">
        <v>18</v>
      </c>
      <c r="J37" s="62">
        <v>98</v>
      </c>
      <c r="K37" s="105">
        <v>97.911000000000001</v>
      </c>
      <c r="L37" s="22">
        <v>-8.8999999999998636E-2</v>
      </c>
      <c r="M37" s="97">
        <v>0.19856485086741529</v>
      </c>
      <c r="N37" s="114"/>
      <c r="O37" s="97">
        <v>10.981999999999999</v>
      </c>
      <c r="P37" s="114" t="s">
        <v>242</v>
      </c>
      <c r="Q37" s="150" t="str">
        <f t="shared" ref="Q37" si="6">IF(OR(K37="",K38=""),"",IF(M37&lt;=0.5,"○",IF(N37="","",IF(AND(P37&lt;&gt;"",M37&lt;=P37),"○※","×"))))</f>
        <v>○</v>
      </c>
      <c r="R37" s="145"/>
      <c r="T37" s="167"/>
      <c r="U37" s="160"/>
      <c r="V37" s="160"/>
      <c r="W37" s="160"/>
    </row>
    <row r="38" spans="1:23" ht="26.1" customHeight="1">
      <c r="A38" s="175"/>
      <c r="B38" s="149"/>
      <c r="C38" s="149"/>
      <c r="D38" s="149"/>
      <c r="E38" s="161"/>
      <c r="F38" s="149"/>
      <c r="G38" s="154"/>
      <c r="H38" s="155"/>
      <c r="I38" s="53" t="s">
        <v>25</v>
      </c>
      <c r="J38" s="62">
        <v>6</v>
      </c>
      <c r="K38" s="105">
        <v>6.0439999999999996</v>
      </c>
      <c r="L38" s="22">
        <v>4.3999999999999595E-2</v>
      </c>
      <c r="M38" s="98"/>
      <c r="N38" s="116"/>
      <c r="O38" s="98">
        <v>10.648</v>
      </c>
      <c r="P38" s="116"/>
      <c r="Q38" s="151"/>
      <c r="R38" s="146"/>
      <c r="T38" s="167"/>
      <c r="U38" s="160"/>
      <c r="V38" s="160"/>
      <c r="W38" s="160"/>
    </row>
    <row r="39" spans="1:23" ht="26.1" customHeight="1">
      <c r="A39" s="175"/>
      <c r="B39" s="149"/>
      <c r="C39" s="149"/>
      <c r="D39" s="149"/>
      <c r="E39" s="158" t="s">
        <v>170</v>
      </c>
      <c r="F39" s="149"/>
      <c r="G39" s="152">
        <v>3</v>
      </c>
      <c r="H39" s="153"/>
      <c r="I39" s="104" t="s">
        <v>18</v>
      </c>
      <c r="J39" s="62">
        <v>21</v>
      </c>
      <c r="K39" s="105">
        <v>21.109000000000002</v>
      </c>
      <c r="L39" s="22">
        <v>0.10900000000000176</v>
      </c>
      <c r="M39" s="97">
        <v>0.22063544592834938</v>
      </c>
      <c r="N39" s="114"/>
      <c r="O39" s="97">
        <v>10.981999999999999</v>
      </c>
      <c r="P39" s="114" t="s">
        <v>242</v>
      </c>
      <c r="Q39" s="150" t="str">
        <f t="shared" ref="Q39" si="7">IF(OR(K39="",K40=""),"",IF(M39&lt;=0.5,"○",IF(N39="","",IF(AND(P39&lt;&gt;"",M39&lt;=P39),"○※","×"))))</f>
        <v>○</v>
      </c>
      <c r="R39" s="145"/>
      <c r="T39" s="167"/>
      <c r="U39" s="160"/>
      <c r="V39" s="160"/>
      <c r="W39" s="160"/>
    </row>
    <row r="40" spans="1:23" ht="26.1" customHeight="1">
      <c r="A40" s="175"/>
      <c r="B40" s="149"/>
      <c r="C40" s="149"/>
      <c r="D40" s="149"/>
      <c r="E40" s="161"/>
      <c r="F40" s="149"/>
      <c r="G40" s="154"/>
      <c r="H40" s="155"/>
      <c r="I40" s="53" t="s">
        <v>25</v>
      </c>
      <c r="J40" s="62">
        <v>6</v>
      </c>
      <c r="K40" s="105">
        <v>6.0170000000000003</v>
      </c>
      <c r="L40" s="22">
        <v>1.7000000000000348E-2</v>
      </c>
      <c r="M40" s="98"/>
      <c r="N40" s="116"/>
      <c r="O40" s="98">
        <v>10.648</v>
      </c>
      <c r="P40" s="116"/>
      <c r="Q40" s="151"/>
      <c r="R40" s="146"/>
      <c r="T40" s="167"/>
      <c r="U40" s="160"/>
      <c r="V40" s="160"/>
      <c r="W40" s="160"/>
    </row>
    <row r="41" spans="1:23" ht="26.1" customHeight="1">
      <c r="A41" s="175"/>
      <c r="B41" s="149"/>
      <c r="C41" s="149"/>
      <c r="D41" s="149"/>
      <c r="E41" s="158" t="s">
        <v>171</v>
      </c>
      <c r="F41" s="149"/>
      <c r="G41" s="152">
        <v>4</v>
      </c>
      <c r="H41" s="153"/>
      <c r="I41" s="104" t="s">
        <v>18</v>
      </c>
      <c r="J41" s="62">
        <v>128</v>
      </c>
      <c r="K41" s="105">
        <v>128.12200000000001</v>
      </c>
      <c r="L41" s="22">
        <v>0.1220000000000141</v>
      </c>
      <c r="M41" s="97">
        <v>0.24403278468274281</v>
      </c>
      <c r="N41" s="114"/>
      <c r="O41" s="112">
        <v>10.981999999999999</v>
      </c>
      <c r="P41" s="114" t="s">
        <v>242</v>
      </c>
      <c r="Q41" s="150" t="str">
        <f t="shared" ref="Q41" si="8">IF(OR(K41="",K42=""),"",IF(M41&lt;=0.5,"○",IF(N41="","",IF(AND(P41&lt;&gt;"",M41&lt;=P41),"○※","×"))))</f>
        <v>○</v>
      </c>
      <c r="R41" s="145"/>
      <c r="T41" s="167"/>
      <c r="U41" s="160"/>
      <c r="V41" s="160"/>
      <c r="W41" s="160"/>
    </row>
    <row r="42" spans="1:23" ht="26.1" customHeight="1" thickBot="1">
      <c r="A42" s="176"/>
      <c r="B42" s="159"/>
      <c r="C42" s="159"/>
      <c r="D42" s="159"/>
      <c r="E42" s="159"/>
      <c r="F42" s="159"/>
      <c r="G42" s="162"/>
      <c r="H42" s="163"/>
      <c r="I42" s="54" t="s">
        <v>25</v>
      </c>
      <c r="J42" s="72">
        <v>206</v>
      </c>
      <c r="K42" s="109">
        <v>206.00200000000001</v>
      </c>
      <c r="L42" s="23">
        <v>2.0000000000095497E-3</v>
      </c>
      <c r="M42" s="101"/>
      <c r="N42" s="115"/>
      <c r="O42" s="101">
        <v>10.648</v>
      </c>
      <c r="P42" s="115"/>
      <c r="Q42" s="164"/>
      <c r="R42" s="147"/>
      <c r="T42" s="167"/>
      <c r="U42" s="160"/>
      <c r="V42" s="160"/>
      <c r="W42" s="160"/>
    </row>
    <row r="43" spans="1:23" ht="26.1" customHeight="1">
      <c r="A43" s="174" t="s">
        <v>232</v>
      </c>
      <c r="B43" s="148">
        <v>140</v>
      </c>
      <c r="C43" s="148" t="s">
        <v>43</v>
      </c>
      <c r="D43" s="148" t="s">
        <v>190</v>
      </c>
      <c r="E43" s="148" t="s">
        <v>134</v>
      </c>
      <c r="F43" s="148" t="s">
        <v>28</v>
      </c>
      <c r="G43" s="172" t="s">
        <v>138</v>
      </c>
      <c r="H43" s="173"/>
      <c r="I43" s="169" t="s">
        <v>24</v>
      </c>
      <c r="J43" s="73">
        <v>48</v>
      </c>
      <c r="K43" s="98">
        <v>48.01</v>
      </c>
      <c r="L43" s="98">
        <v>9.9999999999980105E-3</v>
      </c>
      <c r="M43" s="39"/>
      <c r="N43" s="40"/>
      <c r="O43" s="40"/>
      <c r="P43" s="40"/>
      <c r="Q43" s="100" t="str">
        <f>IF(OR(K43=""),"",IF(AND(L43&gt;=-0.08,L43&lt;=0.08),"○","×"))</f>
        <v>○</v>
      </c>
      <c r="R43" s="113"/>
      <c r="T43" s="167"/>
      <c r="U43" s="160"/>
      <c r="V43" s="160"/>
      <c r="W43" s="160"/>
    </row>
    <row r="44" spans="1:23" ht="26.1" customHeight="1">
      <c r="A44" s="175"/>
      <c r="B44" s="149"/>
      <c r="C44" s="149"/>
      <c r="D44" s="149"/>
      <c r="E44" s="149"/>
      <c r="F44" s="149"/>
      <c r="G44" s="156" t="s">
        <v>139</v>
      </c>
      <c r="H44" s="157"/>
      <c r="I44" s="170"/>
      <c r="J44" s="62">
        <v>48</v>
      </c>
      <c r="K44" s="105">
        <v>48.036000000000001</v>
      </c>
      <c r="L44" s="105">
        <v>3.6000000000001364E-2</v>
      </c>
      <c r="M44" s="41"/>
      <c r="N44" s="42"/>
      <c r="O44" s="42"/>
      <c r="P44" s="42"/>
      <c r="Q44" s="108" t="str">
        <f>IF(OR(K44=""),"",IF(AND(L44&gt;=-0.08,L44&lt;=0.08),"○","×"))</f>
        <v>○</v>
      </c>
      <c r="R44" s="110"/>
      <c r="T44" s="167"/>
      <c r="U44" s="160"/>
      <c r="V44" s="160"/>
      <c r="W44" s="160"/>
    </row>
    <row r="45" spans="1:23" ht="26.1" customHeight="1">
      <c r="A45" s="175"/>
      <c r="B45" s="149"/>
      <c r="C45" s="149"/>
      <c r="D45" s="149"/>
      <c r="E45" s="149"/>
      <c r="F45" s="149"/>
      <c r="G45" s="156" t="s">
        <v>140</v>
      </c>
      <c r="H45" s="157"/>
      <c r="I45" s="170"/>
      <c r="J45" s="62">
        <v>48</v>
      </c>
      <c r="K45" s="105">
        <v>0</v>
      </c>
      <c r="L45" s="105">
        <v>-48</v>
      </c>
      <c r="M45" s="41"/>
      <c r="N45" s="42"/>
      <c r="O45" s="42"/>
      <c r="P45" s="42"/>
      <c r="Q45" s="108" t="str">
        <f>IF(OR(K45=""),"",IF(AND(L45&gt;=-0.08,L45&lt;=0.08),"○","×"))</f>
        <v>×</v>
      </c>
      <c r="R45" s="110"/>
      <c r="T45" s="160"/>
      <c r="U45" s="160"/>
      <c r="V45" s="160"/>
      <c r="W45" s="160"/>
    </row>
    <row r="46" spans="1:23" ht="26.1" customHeight="1" thickBot="1">
      <c r="A46" s="176"/>
      <c r="B46" s="159"/>
      <c r="C46" s="159"/>
      <c r="D46" s="159"/>
      <c r="E46" s="159"/>
      <c r="F46" s="159"/>
      <c r="G46" s="162" t="s">
        <v>141</v>
      </c>
      <c r="H46" s="163"/>
      <c r="I46" s="171"/>
      <c r="J46" s="72">
        <v>48</v>
      </c>
      <c r="K46" s="109">
        <v>48.045000000000002</v>
      </c>
      <c r="L46" s="109">
        <v>4.5000000000001705E-2</v>
      </c>
      <c r="M46" s="48"/>
      <c r="N46" s="49"/>
      <c r="O46" s="49"/>
      <c r="P46" s="49"/>
      <c r="Q46" s="78" t="str">
        <f>IF(OR(K46=""),"",IF(AND(L46&gt;=-0.08,L46&lt;=0.08),"○","×"))</f>
        <v>○</v>
      </c>
      <c r="R46" s="111"/>
      <c r="T46" s="160"/>
      <c r="U46" s="160"/>
      <c r="V46" s="160"/>
      <c r="W46" s="160"/>
    </row>
    <row r="47" spans="1:23" ht="26.1" customHeight="1">
      <c r="A47" s="174" t="s">
        <v>29</v>
      </c>
      <c r="B47" s="148">
        <v>840</v>
      </c>
      <c r="C47" s="148" t="s">
        <v>47</v>
      </c>
      <c r="D47" s="148" t="s">
        <v>175</v>
      </c>
      <c r="E47" s="148" t="s">
        <v>176</v>
      </c>
      <c r="F47" s="148" t="s">
        <v>28</v>
      </c>
      <c r="G47" s="172" t="s">
        <v>142</v>
      </c>
      <c r="H47" s="173"/>
      <c r="I47" s="169" t="s">
        <v>24</v>
      </c>
      <c r="J47" s="70">
        <v>271.5</v>
      </c>
      <c r="K47" s="20">
        <v>271.48700000000002</v>
      </c>
      <c r="L47" s="20">
        <v>-1.2999999999976808E-2</v>
      </c>
      <c r="M47" s="47"/>
      <c r="N47" s="46"/>
      <c r="O47" s="46"/>
      <c r="P47" s="46"/>
      <c r="Q47" s="75" t="str">
        <f>IF(OR(K47=""),"",IF(AND(L47&gt;=-0.08,L47&lt;=0.08),"○","×"))</f>
        <v>○</v>
      </c>
      <c r="R47" s="113"/>
      <c r="T47" s="160"/>
      <c r="U47" s="160"/>
      <c r="V47" s="160"/>
      <c r="W47" s="160"/>
    </row>
    <row r="48" spans="1:23" ht="26.1" customHeight="1">
      <c r="A48" s="175"/>
      <c r="B48" s="149"/>
      <c r="C48" s="149"/>
      <c r="D48" s="149"/>
      <c r="E48" s="149"/>
      <c r="F48" s="149"/>
      <c r="G48" s="156" t="s">
        <v>143</v>
      </c>
      <c r="H48" s="157"/>
      <c r="I48" s="170"/>
      <c r="J48" s="62">
        <v>271.5</v>
      </c>
      <c r="K48" s="105">
        <v>271.51799999999997</v>
      </c>
      <c r="L48" s="105">
        <v>1.799999999997226E-2</v>
      </c>
      <c r="M48" s="41"/>
      <c r="N48" s="42"/>
      <c r="O48" s="42"/>
      <c r="P48" s="42"/>
      <c r="Q48" s="108" t="str">
        <f t="shared" ref="Q48:Q50" si="9">IF(OR(K48=""),"",IF(AND(L48&gt;=-0.08,L48&lt;=0.08),"○","×"))</f>
        <v>○</v>
      </c>
      <c r="R48" s="110"/>
      <c r="T48" s="160"/>
      <c r="U48" s="160"/>
      <c r="V48" s="160"/>
      <c r="W48" s="160"/>
    </row>
    <row r="49" spans="1:23" ht="26.1" customHeight="1">
      <c r="A49" s="175"/>
      <c r="B49" s="149"/>
      <c r="C49" s="149"/>
      <c r="D49" s="149"/>
      <c r="E49" s="149"/>
      <c r="F49" s="149"/>
      <c r="G49" s="156" t="s">
        <v>144</v>
      </c>
      <c r="H49" s="157"/>
      <c r="I49" s="170"/>
      <c r="J49" s="62">
        <v>271.5</v>
      </c>
      <c r="K49" s="105">
        <v>271.5</v>
      </c>
      <c r="L49" s="105">
        <v>0</v>
      </c>
      <c r="M49" s="41"/>
      <c r="N49" s="42"/>
      <c r="O49" s="42"/>
      <c r="P49" s="42"/>
      <c r="Q49" s="108" t="str">
        <f t="shared" si="9"/>
        <v>○</v>
      </c>
      <c r="R49" s="110"/>
      <c r="T49" s="160"/>
      <c r="U49" s="160"/>
      <c r="V49" s="160"/>
      <c r="W49" s="160"/>
    </row>
    <row r="50" spans="1:23" ht="26.1" customHeight="1" thickBot="1">
      <c r="A50" s="176"/>
      <c r="B50" s="159"/>
      <c r="C50" s="159"/>
      <c r="D50" s="159"/>
      <c r="E50" s="159"/>
      <c r="F50" s="159"/>
      <c r="G50" s="162" t="s">
        <v>145</v>
      </c>
      <c r="H50" s="163"/>
      <c r="I50" s="171"/>
      <c r="J50" s="72">
        <v>271.5</v>
      </c>
      <c r="K50" s="109">
        <v>271.47199999999998</v>
      </c>
      <c r="L50" s="109">
        <v>-2.8000000000020009E-2</v>
      </c>
      <c r="M50" s="48"/>
      <c r="N50" s="49"/>
      <c r="O50" s="49"/>
      <c r="P50" s="49"/>
      <c r="Q50" s="78" t="str">
        <f t="shared" si="9"/>
        <v>○</v>
      </c>
      <c r="R50" s="111"/>
      <c r="T50" s="160"/>
      <c r="U50" s="160"/>
      <c r="V50" s="160"/>
      <c r="W50" s="160"/>
    </row>
    <row r="51" spans="1:23" ht="26.1" customHeight="1">
      <c r="A51" s="174" t="s">
        <v>36</v>
      </c>
      <c r="B51" s="148">
        <v>810</v>
      </c>
      <c r="C51" s="148" t="s">
        <v>48</v>
      </c>
      <c r="D51" s="148" t="s">
        <v>233</v>
      </c>
      <c r="E51" s="148" t="s">
        <v>177</v>
      </c>
      <c r="F51" s="148" t="s">
        <v>37</v>
      </c>
      <c r="G51" s="172" t="s">
        <v>84</v>
      </c>
      <c r="H51" s="173"/>
      <c r="I51" s="169" t="s">
        <v>24</v>
      </c>
      <c r="J51" s="73">
        <v>185</v>
      </c>
      <c r="K51" s="20">
        <v>185.04400000000001</v>
      </c>
      <c r="L51" s="20">
        <v>4.4000000000011141E-2</v>
      </c>
      <c r="M51" s="47"/>
      <c r="N51" s="46"/>
      <c r="O51" s="46"/>
      <c r="P51" s="46"/>
      <c r="Q51" s="75" t="str">
        <f>IF(OR(K51=""),"",IF(AND(L51&gt;=-0.08,L51&lt;=0.08),"○","×"))</f>
        <v>○</v>
      </c>
      <c r="R51" s="113"/>
      <c r="T51" s="160"/>
      <c r="U51" s="160"/>
      <c r="V51" s="160"/>
      <c r="W51" s="160"/>
    </row>
    <row r="52" spans="1:23" ht="26.1" customHeight="1">
      <c r="A52" s="175"/>
      <c r="B52" s="149"/>
      <c r="C52" s="149"/>
      <c r="D52" s="149"/>
      <c r="E52" s="149"/>
      <c r="F52" s="149"/>
      <c r="G52" s="156" t="s">
        <v>85</v>
      </c>
      <c r="H52" s="157"/>
      <c r="I52" s="170"/>
      <c r="J52" s="67">
        <v>185</v>
      </c>
      <c r="K52" s="105">
        <v>185.054</v>
      </c>
      <c r="L52" s="105">
        <v>5.4000000000002046E-2</v>
      </c>
      <c r="M52" s="41"/>
      <c r="N52" s="42"/>
      <c r="O52" s="42"/>
      <c r="P52" s="42"/>
      <c r="Q52" s="108" t="str">
        <f t="shared" ref="Q52:Q54" si="10">IF(OR(K52=""),"",IF(AND(L52&gt;=-0.08,L52&lt;=0.08),"○","×"))</f>
        <v>○</v>
      </c>
      <c r="R52" s="110"/>
      <c r="T52" s="160"/>
      <c r="U52" s="160"/>
      <c r="V52" s="160"/>
      <c r="W52" s="160"/>
    </row>
    <row r="53" spans="1:23" ht="26.1" customHeight="1">
      <c r="A53" s="175"/>
      <c r="B53" s="149"/>
      <c r="C53" s="149"/>
      <c r="D53" s="149"/>
      <c r="E53" s="149"/>
      <c r="F53" s="149"/>
      <c r="G53" s="156" t="s">
        <v>120</v>
      </c>
      <c r="H53" s="157"/>
      <c r="I53" s="170"/>
      <c r="J53" s="67">
        <v>185</v>
      </c>
      <c r="K53" s="105">
        <v>185.05</v>
      </c>
      <c r="L53" s="105">
        <v>5.0000000000011369E-2</v>
      </c>
      <c r="M53" s="41"/>
      <c r="N53" s="42"/>
      <c r="O53" s="42"/>
      <c r="P53" s="42"/>
      <c r="Q53" s="108" t="str">
        <f t="shared" si="10"/>
        <v>○</v>
      </c>
      <c r="R53" s="110"/>
      <c r="T53" s="160"/>
      <c r="U53" s="160"/>
      <c r="V53" s="160"/>
      <c r="W53" s="160"/>
    </row>
    <row r="54" spans="1:23" ht="26.1" customHeight="1" thickBot="1">
      <c r="A54" s="175"/>
      <c r="B54" s="149"/>
      <c r="C54" s="149"/>
      <c r="D54" s="149"/>
      <c r="E54" s="159"/>
      <c r="F54" s="159"/>
      <c r="G54" s="162" t="s">
        <v>121</v>
      </c>
      <c r="H54" s="163"/>
      <c r="I54" s="171"/>
      <c r="J54" s="74">
        <v>185</v>
      </c>
      <c r="K54" s="109">
        <v>185.041</v>
      </c>
      <c r="L54" s="109">
        <v>4.0999999999996817E-2</v>
      </c>
      <c r="M54" s="48"/>
      <c r="N54" s="49"/>
      <c r="O54" s="49"/>
      <c r="P54" s="49"/>
      <c r="Q54" s="78" t="str">
        <f t="shared" si="10"/>
        <v>○</v>
      </c>
      <c r="R54" s="111"/>
      <c r="T54" s="160"/>
      <c r="U54" s="160"/>
      <c r="V54" s="160"/>
      <c r="W54" s="160"/>
    </row>
    <row r="55" spans="1:23" ht="26.1" customHeight="1">
      <c r="A55" s="175"/>
      <c r="B55" s="149"/>
      <c r="C55" s="149"/>
      <c r="D55" s="149"/>
      <c r="E55" s="148" t="s">
        <v>38</v>
      </c>
      <c r="F55" s="148"/>
      <c r="G55" s="172" t="s">
        <v>84</v>
      </c>
      <c r="H55" s="173"/>
      <c r="I55" s="169" t="s">
        <v>24</v>
      </c>
      <c r="J55" s="73">
        <v>24.5</v>
      </c>
      <c r="K55" s="20">
        <v>24.472999999999999</v>
      </c>
      <c r="L55" s="20">
        <v>-2.7000000000001023E-2</v>
      </c>
      <c r="M55" s="47"/>
      <c r="N55" s="46"/>
      <c r="O55" s="46"/>
      <c r="P55" s="46"/>
      <c r="Q55" s="75" t="str">
        <f>IF(OR(K55=""),"",IF(AND(L55&gt;=-0.08,L55&lt;=0.08),"○","×"))</f>
        <v>○</v>
      </c>
      <c r="R55" s="113"/>
      <c r="T55" s="160"/>
      <c r="U55" s="160"/>
      <c r="V55" s="160"/>
      <c r="W55" s="160"/>
    </row>
    <row r="56" spans="1:23" ht="26.1" customHeight="1">
      <c r="A56" s="175"/>
      <c r="B56" s="149"/>
      <c r="C56" s="149"/>
      <c r="D56" s="149"/>
      <c r="E56" s="149"/>
      <c r="F56" s="149"/>
      <c r="G56" s="156" t="s">
        <v>85</v>
      </c>
      <c r="H56" s="157"/>
      <c r="I56" s="170"/>
      <c r="J56" s="67">
        <v>24.5</v>
      </c>
      <c r="K56" s="105">
        <v>24.49</v>
      </c>
      <c r="L56" s="105">
        <v>-1.0000000000001563E-2</v>
      </c>
      <c r="M56" s="41"/>
      <c r="N56" s="42"/>
      <c r="O56" s="42"/>
      <c r="P56" s="42"/>
      <c r="Q56" s="108" t="str">
        <f t="shared" ref="Q56:Q58" si="11">IF(OR(K56=""),"",IF(AND(L56&gt;=-0.08,L56&lt;=0.08),"○","×"))</f>
        <v>○</v>
      </c>
      <c r="R56" s="110"/>
      <c r="T56" s="160"/>
      <c r="U56" s="160"/>
      <c r="V56" s="160"/>
      <c r="W56" s="160"/>
    </row>
    <row r="57" spans="1:23" ht="26.1" customHeight="1">
      <c r="A57" s="175"/>
      <c r="B57" s="149"/>
      <c r="C57" s="149"/>
      <c r="D57" s="149"/>
      <c r="E57" s="149"/>
      <c r="F57" s="149"/>
      <c r="G57" s="156" t="s">
        <v>120</v>
      </c>
      <c r="H57" s="157"/>
      <c r="I57" s="170"/>
      <c r="J57" s="67">
        <v>24.5</v>
      </c>
      <c r="K57" s="105">
        <v>24.477</v>
      </c>
      <c r="L57" s="105">
        <v>-2.2999999999999687E-2</v>
      </c>
      <c r="M57" s="41"/>
      <c r="N57" s="42"/>
      <c r="O57" s="42"/>
      <c r="P57" s="42"/>
      <c r="Q57" s="108" t="str">
        <f t="shared" si="11"/>
        <v>○</v>
      </c>
      <c r="R57" s="110"/>
      <c r="T57" s="160"/>
    </row>
    <row r="58" spans="1:23" ht="26.1" customHeight="1" thickBot="1">
      <c r="A58" s="176"/>
      <c r="B58" s="159"/>
      <c r="C58" s="159"/>
      <c r="D58" s="159"/>
      <c r="E58" s="159"/>
      <c r="F58" s="159"/>
      <c r="G58" s="162" t="s">
        <v>121</v>
      </c>
      <c r="H58" s="163"/>
      <c r="I58" s="171"/>
      <c r="J58" s="74">
        <v>24.5</v>
      </c>
      <c r="K58" s="109">
        <v>24.478000000000002</v>
      </c>
      <c r="L58" s="109">
        <v>-2.1999999999998465E-2</v>
      </c>
      <c r="M58" s="48"/>
      <c r="N58" s="49"/>
      <c r="O58" s="49"/>
      <c r="P58" s="49"/>
      <c r="Q58" s="78" t="str">
        <f t="shared" si="11"/>
        <v>○</v>
      </c>
      <c r="R58" s="111"/>
      <c r="T58" s="160"/>
    </row>
    <row r="59" spans="1:23">
      <c r="B59" s="59"/>
      <c r="T59" s="160"/>
    </row>
    <row r="60" spans="1:23">
      <c r="B60" s="59"/>
      <c r="T60" s="160"/>
    </row>
    <row r="61" spans="1:23">
      <c r="B61" s="59"/>
      <c r="T61" s="160"/>
    </row>
    <row r="62" spans="1:23">
      <c r="B62" s="59"/>
      <c r="T62" s="160"/>
    </row>
    <row r="63" spans="1:23">
      <c r="B63" s="59"/>
      <c r="T63" s="160"/>
    </row>
    <row r="64" spans="1:23">
      <c r="B64" s="59"/>
      <c r="T64" s="160"/>
    </row>
    <row r="65" spans="2:20">
      <c r="B65" s="59"/>
      <c r="T65" s="160"/>
    </row>
    <row r="66" spans="2:20">
      <c r="B66" s="59"/>
      <c r="T66" s="160"/>
    </row>
    <row r="67" spans="2:20">
      <c r="B67" s="160"/>
      <c r="T67" s="160"/>
    </row>
    <row r="68" spans="2:20">
      <c r="B68" s="160"/>
      <c r="T68" s="160"/>
    </row>
    <row r="69" spans="2:20">
      <c r="B69" s="160"/>
      <c r="T69" s="160"/>
    </row>
    <row r="70" spans="2:20">
      <c r="B70" s="160"/>
      <c r="T70" s="160"/>
    </row>
    <row r="71" spans="2:20">
      <c r="B71" s="160"/>
      <c r="T71" s="160"/>
    </row>
    <row r="72" spans="2:20">
      <c r="B72" s="160"/>
      <c r="T72" s="160"/>
    </row>
    <row r="73" spans="2:20">
      <c r="B73" s="160"/>
      <c r="T73" s="160"/>
    </row>
    <row r="74" spans="2:20">
      <c r="B74" s="160"/>
      <c r="T74" s="160"/>
    </row>
    <row r="75" spans="2:20">
      <c r="B75" s="160"/>
      <c r="T75" s="160"/>
    </row>
    <row r="76" spans="2:20">
      <c r="B76" s="160"/>
      <c r="T76" s="160"/>
    </row>
    <row r="77" spans="2:20">
      <c r="B77" s="160"/>
      <c r="T77" s="160"/>
    </row>
    <row r="78" spans="2:20">
      <c r="B78" s="160"/>
      <c r="T78" s="160"/>
    </row>
    <row r="79" spans="2:20">
      <c r="T79" s="160"/>
    </row>
    <row r="80" spans="2:20">
      <c r="T80" s="160"/>
    </row>
    <row r="81" spans="20:20">
      <c r="T81" s="160"/>
    </row>
    <row r="82" spans="20:20">
      <c r="T82" s="160"/>
    </row>
    <row r="83" spans="20:20">
      <c r="T83" s="160"/>
    </row>
    <row r="84" spans="20:20">
      <c r="T84" s="160"/>
    </row>
    <row r="85" spans="20:20">
      <c r="T85" s="160"/>
    </row>
    <row r="86" spans="20:20">
      <c r="T86" s="160"/>
    </row>
  </sheetData>
  <mergeCells count="201">
    <mergeCell ref="A1:H3"/>
    <mergeCell ref="K2:L2"/>
    <mergeCell ref="M2:N2"/>
    <mergeCell ref="P2:Q2"/>
    <mergeCell ref="K3:L3"/>
    <mergeCell ref="M3:N3"/>
    <mergeCell ref="P3:Q3"/>
    <mergeCell ref="L5:L6"/>
    <mergeCell ref="M5:M6"/>
    <mergeCell ref="N5:N6"/>
    <mergeCell ref="O5:O6"/>
    <mergeCell ref="P5:P6"/>
    <mergeCell ref="Q5:Q6"/>
    <mergeCell ref="A5:D5"/>
    <mergeCell ref="E5:E6"/>
    <mergeCell ref="F5:F6"/>
    <mergeCell ref="G5:H6"/>
    <mergeCell ref="I5:J6"/>
    <mergeCell ref="K5:K6"/>
    <mergeCell ref="A7:A18"/>
    <mergeCell ref="C7:C8"/>
    <mergeCell ref="D7:D8"/>
    <mergeCell ref="E7:E8"/>
    <mergeCell ref="F7:F8"/>
    <mergeCell ref="G7:H7"/>
    <mergeCell ref="C11:C14"/>
    <mergeCell ref="D11:D12"/>
    <mergeCell ref="E11:E12"/>
    <mergeCell ref="F11:F14"/>
    <mergeCell ref="G11:H12"/>
    <mergeCell ref="C15:C18"/>
    <mergeCell ref="D15:D18"/>
    <mergeCell ref="E15:E18"/>
    <mergeCell ref="F15:F18"/>
    <mergeCell ref="G15:H16"/>
    <mergeCell ref="I7:I8"/>
    <mergeCell ref="G8:H8"/>
    <mergeCell ref="C9:C10"/>
    <mergeCell ref="G9:H9"/>
    <mergeCell ref="I9:I10"/>
    <mergeCell ref="G10:H10"/>
    <mergeCell ref="D21:D22"/>
    <mergeCell ref="F21:F22"/>
    <mergeCell ref="G21:H21"/>
    <mergeCell ref="G22:H22"/>
    <mergeCell ref="D23:D24"/>
    <mergeCell ref="E23:E24"/>
    <mergeCell ref="F23:F24"/>
    <mergeCell ref="G23:H24"/>
    <mergeCell ref="Q11:Q12"/>
    <mergeCell ref="D13:D14"/>
    <mergeCell ref="E13:E14"/>
    <mergeCell ref="G13:H14"/>
    <mergeCell ref="Q15:Q16"/>
    <mergeCell ref="G17:H18"/>
    <mergeCell ref="Q17:Q18"/>
    <mergeCell ref="Q13:Q14"/>
    <mergeCell ref="A31:A42"/>
    <mergeCell ref="C31:C34"/>
    <mergeCell ref="D31:D34"/>
    <mergeCell ref="E31:E34"/>
    <mergeCell ref="F31:F34"/>
    <mergeCell ref="G31:H31"/>
    <mergeCell ref="I31:I34"/>
    <mergeCell ref="Q25:Q26"/>
    <mergeCell ref="D27:D30"/>
    <mergeCell ref="E27:E28"/>
    <mergeCell ref="F27:F30"/>
    <mergeCell ref="G27:H28"/>
    <mergeCell ref="Q27:Q28"/>
    <mergeCell ref="E29:E30"/>
    <mergeCell ref="D25:D26"/>
    <mergeCell ref="E25:E26"/>
    <mergeCell ref="F25:F26"/>
    <mergeCell ref="G25:H26"/>
    <mergeCell ref="G29:H30"/>
    <mergeCell ref="A19:A30"/>
    <mergeCell ref="C19:C20"/>
    <mergeCell ref="G19:H19"/>
    <mergeCell ref="G20:H20"/>
    <mergeCell ref="C21:C22"/>
    <mergeCell ref="A51:A58"/>
    <mergeCell ref="C51:C58"/>
    <mergeCell ref="D51:D58"/>
    <mergeCell ref="E51:E54"/>
    <mergeCell ref="F51:F54"/>
    <mergeCell ref="G51:H51"/>
    <mergeCell ref="I43:I46"/>
    <mergeCell ref="G44:H44"/>
    <mergeCell ref="G45:H45"/>
    <mergeCell ref="G46:H46"/>
    <mergeCell ref="A47:A50"/>
    <mergeCell ref="C47:C50"/>
    <mergeCell ref="D47:D50"/>
    <mergeCell ref="E47:E50"/>
    <mergeCell ref="F47:F50"/>
    <mergeCell ref="G47:H47"/>
    <mergeCell ref="A43:A46"/>
    <mergeCell ref="C43:C46"/>
    <mergeCell ref="D43:D46"/>
    <mergeCell ref="E43:E46"/>
    <mergeCell ref="F43:F46"/>
    <mergeCell ref="G43:H43"/>
    <mergeCell ref="B47:B50"/>
    <mergeCell ref="B43:B46"/>
    <mergeCell ref="U18:U21"/>
    <mergeCell ref="V18:V21"/>
    <mergeCell ref="G58:H58"/>
    <mergeCell ref="B19:B20"/>
    <mergeCell ref="B21:B22"/>
    <mergeCell ref="D19:D20"/>
    <mergeCell ref="U14:U17"/>
    <mergeCell ref="U32:V32"/>
    <mergeCell ref="U33:V33"/>
    <mergeCell ref="I51:I54"/>
    <mergeCell ref="G52:H52"/>
    <mergeCell ref="G53:H53"/>
    <mergeCell ref="G54:H54"/>
    <mergeCell ref="E55:E58"/>
    <mergeCell ref="F55:F58"/>
    <mergeCell ref="G55:H55"/>
    <mergeCell ref="I55:I58"/>
    <mergeCell ref="G56:H56"/>
    <mergeCell ref="G57:H57"/>
    <mergeCell ref="I47:I50"/>
    <mergeCell ref="G48:H48"/>
    <mergeCell ref="G49:H49"/>
    <mergeCell ref="G50:H50"/>
    <mergeCell ref="C23:C30"/>
    <mergeCell ref="T79:T86"/>
    <mergeCell ref="W49:W52"/>
    <mergeCell ref="U53:U56"/>
    <mergeCell ref="V53:V56"/>
    <mergeCell ref="W53:W56"/>
    <mergeCell ref="T15:T16"/>
    <mergeCell ref="T17:T18"/>
    <mergeCell ref="T19:T22"/>
    <mergeCell ref="T23:T26"/>
    <mergeCell ref="T29:T32"/>
    <mergeCell ref="T33:T44"/>
    <mergeCell ref="U35:U38"/>
    <mergeCell ref="V35:V38"/>
    <mergeCell ref="W35:W38"/>
    <mergeCell ref="U39:U52"/>
    <mergeCell ref="V39:V52"/>
    <mergeCell ref="W39:W46"/>
    <mergeCell ref="W47:W48"/>
    <mergeCell ref="U34:V34"/>
    <mergeCell ref="U22:U29"/>
    <mergeCell ref="V22:V23"/>
    <mergeCell ref="V24:V25"/>
    <mergeCell ref="V26:V27"/>
    <mergeCell ref="V28:V29"/>
    <mergeCell ref="B67:B70"/>
    <mergeCell ref="B71:B78"/>
    <mergeCell ref="B7:B8"/>
    <mergeCell ref="B9:B10"/>
    <mergeCell ref="B11:B14"/>
    <mergeCell ref="B15:B18"/>
    <mergeCell ref="T45:T48"/>
    <mergeCell ref="T49:T56"/>
    <mergeCell ref="T57:T60"/>
    <mergeCell ref="T61:T74"/>
    <mergeCell ref="T75:T78"/>
    <mergeCell ref="E37:E38"/>
    <mergeCell ref="E39:E40"/>
    <mergeCell ref="E41:E42"/>
    <mergeCell ref="Q39:Q40"/>
    <mergeCell ref="G41:H42"/>
    <mergeCell ref="Q41:Q42"/>
    <mergeCell ref="B51:B58"/>
    <mergeCell ref="R37:R38"/>
    <mergeCell ref="B23:B30"/>
    <mergeCell ref="B35:B42"/>
    <mergeCell ref="E35:E36"/>
    <mergeCell ref="Q29:Q30"/>
    <mergeCell ref="Q23:Q24"/>
    <mergeCell ref="R5:R6"/>
    <mergeCell ref="R11:R12"/>
    <mergeCell ref="R13:R14"/>
    <mergeCell ref="R15:R16"/>
    <mergeCell ref="R17:R18"/>
    <mergeCell ref="B31:B34"/>
    <mergeCell ref="Q35:Q36"/>
    <mergeCell ref="G37:H38"/>
    <mergeCell ref="Q37:Q38"/>
    <mergeCell ref="G32:H32"/>
    <mergeCell ref="G33:H33"/>
    <mergeCell ref="G34:H34"/>
    <mergeCell ref="C35:C42"/>
    <mergeCell ref="D35:D42"/>
    <mergeCell ref="F35:F42"/>
    <mergeCell ref="G35:H36"/>
    <mergeCell ref="G39:H40"/>
    <mergeCell ref="R39:R40"/>
    <mergeCell ref="R41:R42"/>
    <mergeCell ref="R23:R24"/>
    <mergeCell ref="R25:R26"/>
    <mergeCell ref="R27:R28"/>
    <mergeCell ref="R29:R30"/>
    <mergeCell ref="R35:R36"/>
  </mergeCells>
  <dataValidations count="1">
    <dataValidation type="list" allowBlank="1" showInputMessage="1" showErrorMessage="1" sqref="P3:Q3">
      <formula1>"HERY,RENDY,SUSILO,AFIF,BAYU,WANTORO,WAHYUDI,WONDO"</formula1>
    </dataValidation>
  </dataValidations>
  <printOptions horizontalCentered="1" verticalCentered="1"/>
  <pageMargins left="0" right="0" top="0.19685039370078741" bottom="0" header="0" footer="0"/>
  <pageSetup paperSize="9" scale="54" orientation="portrait" r:id="rId1"/>
  <headerFooter>
    <oddFooter>&amp;Z&amp;F&amp;RPage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0"/>
  <sheetViews>
    <sheetView workbookViewId="0">
      <selection activeCell="K33" sqref="K33"/>
    </sheetView>
  </sheetViews>
  <sheetFormatPr defaultRowHeight="15"/>
  <sheetData>
    <row r="1" spans="1:9" ht="15.75">
      <c r="A1" s="88">
        <v>1</v>
      </c>
      <c r="B1" s="88">
        <v>3</v>
      </c>
      <c r="C1" s="89" t="s">
        <v>54</v>
      </c>
      <c r="D1" s="88">
        <v>4</v>
      </c>
      <c r="E1" s="88">
        <v>630.91499999999996</v>
      </c>
      <c r="F1" s="88">
        <v>2.343</v>
      </c>
      <c r="G1" s="88">
        <v>-0.125</v>
      </c>
      <c r="I1" s="88">
        <v>4.0000000000000001E-3</v>
      </c>
    </row>
    <row r="2" spans="1:9" ht="15.75">
      <c r="E2" s="88">
        <v>0.21299999999999999</v>
      </c>
      <c r="F2" s="88">
        <v>89.787000000000006</v>
      </c>
      <c r="G2" s="88">
        <v>90.010999999999996</v>
      </c>
    </row>
    <row r="3" spans="1:9" ht="15.75">
      <c r="A3" s="88">
        <v>1</v>
      </c>
      <c r="B3" s="88">
        <v>3</v>
      </c>
      <c r="C3" s="89" t="s">
        <v>55</v>
      </c>
      <c r="D3" s="88">
        <v>4</v>
      </c>
      <c r="E3" s="88">
        <v>-592.85599999999999</v>
      </c>
      <c r="F3" s="88">
        <v>546.16300000000001</v>
      </c>
      <c r="G3" s="88">
        <v>-5.0830000000000002</v>
      </c>
      <c r="H3" s="88">
        <v>14.032</v>
      </c>
      <c r="I3" s="88">
        <v>2E-3</v>
      </c>
    </row>
    <row r="4" spans="1:9" ht="15.75">
      <c r="A4" s="88">
        <v>2</v>
      </c>
      <c r="B4" s="88">
        <v>3</v>
      </c>
      <c r="C4" s="89" t="s">
        <v>55</v>
      </c>
      <c r="D4" s="88">
        <v>4</v>
      </c>
      <c r="E4" s="88">
        <v>380.041</v>
      </c>
      <c r="F4" s="88">
        <v>-7.0000000000000001E-3</v>
      </c>
      <c r="G4" s="88">
        <v>-4.1079999999999997</v>
      </c>
      <c r="H4" s="88">
        <v>14.039</v>
      </c>
      <c r="I4" s="88">
        <v>6.0000000000000001E-3</v>
      </c>
    </row>
    <row r="5" spans="1:9" ht="15.75">
      <c r="A5" s="89" t="s">
        <v>98</v>
      </c>
    </row>
    <row r="6" spans="1:9" ht="15.75">
      <c r="A6" s="89" t="s">
        <v>99</v>
      </c>
    </row>
    <row r="7" spans="1:9" ht="15.75">
      <c r="A7" s="88">
        <v>1</v>
      </c>
      <c r="B7" s="88">
        <v>13</v>
      </c>
      <c r="C7" s="89" t="s">
        <v>116</v>
      </c>
      <c r="D7" s="88">
        <v>1</v>
      </c>
      <c r="E7" s="88">
        <v>-20.785</v>
      </c>
      <c r="F7" s="88">
        <v>-171.435</v>
      </c>
      <c r="G7" s="88">
        <v>-271.48700000000002</v>
      </c>
      <c r="I7" s="88">
        <v>0</v>
      </c>
    </row>
    <row r="8" spans="1:9" ht="15.75">
      <c r="A8" s="88">
        <v>1</v>
      </c>
      <c r="B8" s="88">
        <v>16</v>
      </c>
      <c r="C8" s="89" t="s">
        <v>56</v>
      </c>
      <c r="E8" s="88">
        <v>271.5</v>
      </c>
      <c r="F8" s="88">
        <v>0.08</v>
      </c>
      <c r="G8" s="88">
        <v>271.48700000000002</v>
      </c>
      <c r="H8" s="88">
        <v>-1.2999999999999999E-2</v>
      </c>
    </row>
    <row r="9" spans="1:9" ht="15.75">
      <c r="C9" s="89" t="s">
        <v>100</v>
      </c>
      <c r="F9" s="88">
        <v>-0.08</v>
      </c>
      <c r="I9" s="89" t="s">
        <v>92</v>
      </c>
    </row>
    <row r="10" spans="1:9" ht="15.75">
      <c r="A10" s="89" t="s">
        <v>102</v>
      </c>
    </row>
    <row r="11" spans="1:9" ht="15.75">
      <c r="A11" s="88">
        <v>2</v>
      </c>
      <c r="B11" s="88">
        <v>18</v>
      </c>
      <c r="C11" s="89" t="s">
        <v>116</v>
      </c>
      <c r="D11" s="88">
        <v>1</v>
      </c>
      <c r="E11" s="88">
        <v>-17.484999999999999</v>
      </c>
      <c r="F11" s="88">
        <v>-71.209000000000003</v>
      </c>
      <c r="G11" s="88">
        <v>-271.51799999999997</v>
      </c>
      <c r="I11" s="88">
        <v>0</v>
      </c>
    </row>
    <row r="12" spans="1:9" ht="15.75">
      <c r="A12" s="88">
        <v>2</v>
      </c>
      <c r="B12" s="88">
        <v>21</v>
      </c>
      <c r="C12" s="89" t="s">
        <v>56</v>
      </c>
      <c r="E12" s="88">
        <v>271.5</v>
      </c>
      <c r="F12" s="88">
        <v>0.08</v>
      </c>
      <c r="G12" s="88">
        <v>271.51799999999997</v>
      </c>
      <c r="H12" s="88">
        <v>1.7999999999999999E-2</v>
      </c>
    </row>
    <row r="13" spans="1:9" ht="15.75">
      <c r="C13" s="89" t="s">
        <v>100</v>
      </c>
      <c r="F13" s="88">
        <v>-0.08</v>
      </c>
      <c r="I13" s="89" t="s">
        <v>67</v>
      </c>
    </row>
    <row r="14" spans="1:9" ht="15.75">
      <c r="A14" s="89" t="s">
        <v>103</v>
      </c>
    </row>
    <row r="15" spans="1:9" ht="15.75">
      <c r="A15" s="88">
        <v>3</v>
      </c>
      <c r="B15" s="88">
        <v>23</v>
      </c>
      <c r="C15" s="89" t="s">
        <v>116</v>
      </c>
      <c r="D15" s="88">
        <v>1</v>
      </c>
      <c r="E15" s="88">
        <v>364.21899999999999</v>
      </c>
      <c r="F15" s="88">
        <v>-71.299000000000007</v>
      </c>
      <c r="G15" s="88">
        <v>-271.5</v>
      </c>
      <c r="I15" s="88">
        <v>0</v>
      </c>
    </row>
    <row r="16" spans="1:9" ht="15.75">
      <c r="A16" s="88">
        <v>3</v>
      </c>
      <c r="B16" s="88">
        <v>26</v>
      </c>
      <c r="C16" s="89" t="s">
        <v>56</v>
      </c>
      <c r="E16" s="88">
        <v>271.5</v>
      </c>
      <c r="F16" s="88">
        <v>0.08</v>
      </c>
      <c r="G16" s="88">
        <v>271.5</v>
      </c>
      <c r="H16" s="88">
        <v>0</v>
      </c>
    </row>
    <row r="17" spans="1:9" ht="15.75">
      <c r="C17" s="89" t="s">
        <v>100</v>
      </c>
      <c r="F17" s="88">
        <v>-0.08</v>
      </c>
      <c r="I17" s="89" t="s">
        <v>78</v>
      </c>
    </row>
    <row r="18" spans="1:9" ht="15.75">
      <c r="A18" s="89" t="s">
        <v>104</v>
      </c>
    </row>
    <row r="19" spans="1:9" ht="15.75">
      <c r="A19" s="88">
        <v>4</v>
      </c>
      <c r="B19" s="88">
        <v>28</v>
      </c>
      <c r="C19" s="89" t="s">
        <v>116</v>
      </c>
      <c r="D19" s="88">
        <v>1</v>
      </c>
      <c r="E19" s="88">
        <v>364.19900000000001</v>
      </c>
      <c r="F19" s="88">
        <v>-160.065</v>
      </c>
      <c r="G19" s="88">
        <v>-271.47199999999998</v>
      </c>
      <c r="I19" s="88">
        <v>0</v>
      </c>
    </row>
    <row r="20" spans="1:9" ht="15.75">
      <c r="A20" s="88">
        <v>4</v>
      </c>
      <c r="B20" s="88">
        <v>31</v>
      </c>
      <c r="C20" s="89" t="s">
        <v>56</v>
      </c>
      <c r="E20" s="88">
        <v>271.5</v>
      </c>
      <c r="F20" s="88">
        <v>0.08</v>
      </c>
      <c r="G20" s="88">
        <v>271.47199999999998</v>
      </c>
      <c r="H20" s="88">
        <v>-2.8000000000000001E-2</v>
      </c>
    </row>
    <row r="21" spans="1:9" ht="15.75">
      <c r="C21" s="89" t="s">
        <v>100</v>
      </c>
      <c r="F21" s="88">
        <v>-0.08</v>
      </c>
      <c r="I21" s="89" t="s">
        <v>115</v>
      </c>
    </row>
    <row r="22" spans="1:9" ht="15.75">
      <c r="A22" s="89" t="s">
        <v>105</v>
      </c>
    </row>
    <row r="23" spans="1:9" ht="15.75">
      <c r="A23" s="89" t="s">
        <v>74</v>
      </c>
    </row>
    <row r="24" spans="1:9" ht="15.75">
      <c r="A24" s="88">
        <v>5</v>
      </c>
      <c r="B24" s="88">
        <v>39</v>
      </c>
      <c r="C24" s="89" t="s">
        <v>116</v>
      </c>
      <c r="D24" s="88">
        <v>1</v>
      </c>
      <c r="E24" s="88">
        <v>-48.01</v>
      </c>
      <c r="F24" s="88">
        <v>-218.75700000000001</v>
      </c>
      <c r="G24" s="88">
        <v>-264.86900000000003</v>
      </c>
      <c r="I24" s="88">
        <v>0</v>
      </c>
    </row>
    <row r="25" spans="1:9" ht="15.75">
      <c r="A25" s="88">
        <v>5</v>
      </c>
      <c r="B25" s="88">
        <v>42</v>
      </c>
      <c r="C25" s="89" t="s">
        <v>56</v>
      </c>
      <c r="E25" s="88">
        <v>48</v>
      </c>
      <c r="F25" s="88">
        <v>0.08</v>
      </c>
      <c r="G25" s="88">
        <v>48.01</v>
      </c>
      <c r="H25" s="88">
        <v>0.01</v>
      </c>
    </row>
    <row r="26" spans="1:9" ht="15.75">
      <c r="C26" s="89" t="s">
        <v>75</v>
      </c>
      <c r="F26" s="88">
        <v>-0.08</v>
      </c>
      <c r="I26" s="89" t="s">
        <v>67</v>
      </c>
    </row>
    <row r="27" spans="1:9" ht="15.75">
      <c r="A27" s="89" t="s">
        <v>76</v>
      </c>
    </row>
    <row r="28" spans="1:9" ht="15.75">
      <c r="A28" s="88">
        <v>6</v>
      </c>
      <c r="B28" s="88">
        <v>44</v>
      </c>
      <c r="C28" s="89" t="s">
        <v>116</v>
      </c>
      <c r="D28" s="88">
        <v>1</v>
      </c>
      <c r="E28" s="88">
        <v>-48.036000000000001</v>
      </c>
      <c r="F28" s="88">
        <v>-9.6910000000000007</v>
      </c>
      <c r="G28" s="88">
        <v>-251.80500000000001</v>
      </c>
      <c r="I28" s="88">
        <v>0</v>
      </c>
    </row>
    <row r="29" spans="1:9" ht="15.75">
      <c r="A29" s="88">
        <v>6</v>
      </c>
      <c r="B29" s="88">
        <v>47</v>
      </c>
      <c r="C29" s="89" t="s">
        <v>56</v>
      </c>
      <c r="E29" s="88">
        <v>48</v>
      </c>
      <c r="F29" s="88">
        <v>0.08</v>
      </c>
      <c r="G29" s="88">
        <v>48.036000000000001</v>
      </c>
      <c r="H29" s="88">
        <v>3.5999999999999997E-2</v>
      </c>
    </row>
    <row r="30" spans="1:9" ht="15.75">
      <c r="C30" s="89" t="s">
        <v>75</v>
      </c>
      <c r="F30" s="88">
        <v>-0.08</v>
      </c>
      <c r="I30" s="89" t="s">
        <v>101</v>
      </c>
    </row>
    <row r="31" spans="1:9" ht="15.75">
      <c r="A31" s="89" t="s">
        <v>77</v>
      </c>
    </row>
    <row r="32" spans="1:9" ht="15.75">
      <c r="A32" s="88">
        <v>7</v>
      </c>
      <c r="B32" s="88">
        <v>49</v>
      </c>
      <c r="C32" s="89" t="s">
        <v>116</v>
      </c>
      <c r="D32" s="88">
        <v>1</v>
      </c>
      <c r="E32" s="88">
        <v>-48.084000000000003</v>
      </c>
      <c r="F32" s="88">
        <v>-8.8510000000000009</v>
      </c>
      <c r="G32" s="88">
        <v>-24.553999999999998</v>
      </c>
      <c r="I32" s="88">
        <v>0</v>
      </c>
    </row>
    <row r="33" spans="1:9" ht="15.75">
      <c r="A33" s="88">
        <v>7</v>
      </c>
      <c r="B33" s="88">
        <v>52</v>
      </c>
      <c r="C33" s="89" t="s">
        <v>56</v>
      </c>
      <c r="E33" s="88">
        <v>48</v>
      </c>
      <c r="F33" s="88">
        <v>0.08</v>
      </c>
      <c r="G33" s="88">
        <v>48.076000000000001</v>
      </c>
      <c r="H33" s="88">
        <v>7.5999999999999998E-2</v>
      </c>
      <c r="I33" s="88">
        <v>4.0000000000000001E-3</v>
      </c>
    </row>
    <row r="34" spans="1:9" ht="15.75">
      <c r="C34" s="89" t="s">
        <v>75</v>
      </c>
      <c r="F34" s="88">
        <v>-0.08</v>
      </c>
      <c r="I34" s="89" t="s">
        <v>223</v>
      </c>
    </row>
    <row r="35" spans="1:9" ht="15.75">
      <c r="A35" s="89" t="s">
        <v>79</v>
      </c>
    </row>
    <row r="36" spans="1:9" ht="15.75">
      <c r="A36" s="88">
        <v>8</v>
      </c>
      <c r="B36" s="88">
        <v>54</v>
      </c>
      <c r="C36" s="89" t="s">
        <v>116</v>
      </c>
      <c r="D36" s="88">
        <v>1</v>
      </c>
      <c r="E36" s="88">
        <v>-48.045000000000002</v>
      </c>
      <c r="F36" s="88">
        <v>-231.21799999999999</v>
      </c>
      <c r="G36" s="88">
        <v>-15.356</v>
      </c>
      <c r="I36" s="88">
        <v>0</v>
      </c>
    </row>
    <row r="37" spans="1:9" ht="15.75">
      <c r="A37" s="88">
        <v>8</v>
      </c>
      <c r="B37" s="88">
        <v>57</v>
      </c>
      <c r="C37" s="89" t="s">
        <v>56</v>
      </c>
      <c r="E37" s="88">
        <v>48</v>
      </c>
      <c r="F37" s="88">
        <v>0.08</v>
      </c>
      <c r="G37" s="88">
        <v>48.045000000000002</v>
      </c>
      <c r="H37" s="88">
        <v>4.4999999999999998E-2</v>
      </c>
    </row>
    <row r="38" spans="1:9" ht="15.75">
      <c r="C38" s="89" t="s">
        <v>75</v>
      </c>
      <c r="F38" s="88">
        <v>-0.08</v>
      </c>
      <c r="I38" s="89" t="s">
        <v>59</v>
      </c>
    </row>
    <row r="39" spans="1:9" ht="15.75">
      <c r="A39" s="89" t="s">
        <v>199</v>
      </c>
    </row>
    <row r="40" spans="1:9" ht="15.75">
      <c r="A40" s="88">
        <v>9</v>
      </c>
      <c r="B40" s="88">
        <v>63</v>
      </c>
      <c r="C40" s="89" t="s">
        <v>116</v>
      </c>
      <c r="D40" s="88">
        <v>1</v>
      </c>
      <c r="E40" s="88">
        <v>11.893000000000001</v>
      </c>
      <c r="F40" s="88">
        <v>-210.07</v>
      </c>
      <c r="G40" s="88">
        <v>-265.20499999999998</v>
      </c>
      <c r="I40" s="88">
        <v>0</v>
      </c>
    </row>
    <row r="41" spans="1:9" ht="15.75">
      <c r="A41" s="88">
        <v>9</v>
      </c>
      <c r="B41" s="88">
        <v>66</v>
      </c>
      <c r="C41" s="89" t="s">
        <v>56</v>
      </c>
      <c r="E41" s="88">
        <v>210</v>
      </c>
      <c r="F41" s="88">
        <v>0.5</v>
      </c>
      <c r="G41" s="88">
        <v>210.07</v>
      </c>
      <c r="H41" s="88">
        <v>7.0000000000000007E-2</v>
      </c>
    </row>
    <row r="42" spans="1:9" ht="15.75">
      <c r="C42" s="89" t="s">
        <v>57</v>
      </c>
      <c r="F42" s="88">
        <v>-0.5</v>
      </c>
      <c r="I42" s="89" t="s">
        <v>67</v>
      </c>
    </row>
    <row r="43" spans="1:9" ht="15.75">
      <c r="A43" s="89" t="s">
        <v>200</v>
      </c>
    </row>
    <row r="44" spans="1:9" ht="15.75">
      <c r="A44" s="88">
        <v>10</v>
      </c>
      <c r="B44" s="88">
        <v>68</v>
      </c>
      <c r="C44" s="89" t="s">
        <v>116</v>
      </c>
      <c r="D44" s="88">
        <v>1</v>
      </c>
      <c r="E44" s="88">
        <v>-16.375</v>
      </c>
      <c r="F44" s="88">
        <v>-255.29</v>
      </c>
      <c r="G44" s="88">
        <v>-60.392000000000003</v>
      </c>
      <c r="I44" s="88">
        <v>0</v>
      </c>
    </row>
    <row r="45" spans="1:9" ht="15.75">
      <c r="A45" s="88">
        <v>10</v>
      </c>
      <c r="B45" s="88">
        <v>71</v>
      </c>
      <c r="C45" s="89" t="s">
        <v>56</v>
      </c>
      <c r="E45" s="88">
        <v>255.5</v>
      </c>
      <c r="F45" s="88">
        <v>0.5</v>
      </c>
      <c r="G45" s="88">
        <v>255.29</v>
      </c>
      <c r="H45" s="88">
        <v>-0.21</v>
      </c>
    </row>
    <row r="46" spans="1:9" ht="15.75">
      <c r="C46" s="89" t="s">
        <v>57</v>
      </c>
      <c r="F46" s="88">
        <v>-0.5</v>
      </c>
      <c r="I46" s="89" t="s">
        <v>115</v>
      </c>
    </row>
    <row r="47" spans="1:9" ht="15.75">
      <c r="A47" s="88">
        <v>11</v>
      </c>
      <c r="B47" s="88">
        <v>72</v>
      </c>
      <c r="C47" s="89" t="s">
        <v>116</v>
      </c>
      <c r="D47" s="88">
        <v>1</v>
      </c>
      <c r="E47" s="88">
        <v>276.923</v>
      </c>
      <c r="F47" s="88">
        <v>-264.08699999999999</v>
      </c>
      <c r="G47" s="88">
        <v>-19.265000000000001</v>
      </c>
      <c r="I47" s="88">
        <v>0</v>
      </c>
    </row>
    <row r="48" spans="1:9" ht="15.75">
      <c r="A48" s="89" t="s">
        <v>107</v>
      </c>
    </row>
    <row r="49" spans="1:9" ht="15.75">
      <c r="A49" s="88">
        <v>12</v>
      </c>
      <c r="B49" s="88">
        <v>76</v>
      </c>
      <c r="C49" s="89" t="s">
        <v>116</v>
      </c>
      <c r="D49" s="88">
        <v>1</v>
      </c>
      <c r="E49" s="88">
        <v>327.77100000000002</v>
      </c>
      <c r="F49" s="88">
        <v>-264.08499999999998</v>
      </c>
      <c r="G49" s="88">
        <v>-18.754000000000001</v>
      </c>
      <c r="I49" s="88">
        <v>0</v>
      </c>
    </row>
    <row r="50" spans="1:9" ht="15.75">
      <c r="A50" s="88">
        <v>12</v>
      </c>
      <c r="B50" s="88">
        <v>79</v>
      </c>
      <c r="C50" s="89" t="s">
        <v>56</v>
      </c>
      <c r="E50" s="88">
        <v>264</v>
      </c>
      <c r="F50" s="88">
        <v>0.1</v>
      </c>
      <c r="G50" s="88">
        <v>264.08499999999998</v>
      </c>
      <c r="H50" s="88">
        <v>8.5000000000000006E-2</v>
      </c>
    </row>
    <row r="51" spans="1:9" ht="15.75">
      <c r="C51" s="89" t="s">
        <v>57</v>
      </c>
      <c r="F51" s="88">
        <v>-0.1</v>
      </c>
      <c r="I51" s="89" t="s">
        <v>214</v>
      </c>
    </row>
    <row r="52" spans="1:9" ht="15.75">
      <c r="A52" s="89" t="s">
        <v>106</v>
      </c>
    </row>
    <row r="53" spans="1:9" ht="15.75">
      <c r="A53" s="88">
        <v>11</v>
      </c>
      <c r="B53" s="88">
        <v>81</v>
      </c>
      <c r="C53" s="89" t="s">
        <v>56</v>
      </c>
      <c r="E53" s="88">
        <v>264</v>
      </c>
      <c r="F53" s="88">
        <v>0.1</v>
      </c>
      <c r="G53" s="88">
        <v>264.08699999999999</v>
      </c>
      <c r="H53" s="88">
        <v>8.6999999999999994E-2</v>
      </c>
    </row>
    <row r="54" spans="1:9" ht="15.75">
      <c r="C54" s="89" t="s">
        <v>57</v>
      </c>
      <c r="F54" s="88">
        <v>-0.1</v>
      </c>
      <c r="I54" s="89" t="s">
        <v>214</v>
      </c>
    </row>
    <row r="55" spans="1:9" ht="15.75">
      <c r="A55" s="89" t="s">
        <v>108</v>
      </c>
    </row>
    <row r="56" spans="1:9" ht="15.75">
      <c r="A56" s="88">
        <v>3</v>
      </c>
      <c r="B56" s="88">
        <v>83</v>
      </c>
      <c r="C56" s="89" t="s">
        <v>55</v>
      </c>
      <c r="D56" s="88">
        <v>4</v>
      </c>
      <c r="E56" s="88">
        <v>21.908000000000001</v>
      </c>
      <c r="F56" s="88">
        <v>-205.01400000000001</v>
      </c>
      <c r="G56" s="88">
        <v>-261.52100000000002</v>
      </c>
      <c r="H56" s="88">
        <v>8.7739999999999991</v>
      </c>
      <c r="I56" s="88">
        <v>3.3000000000000002E-2</v>
      </c>
    </row>
    <row r="57" spans="1:9" ht="15.75">
      <c r="A57" s="88">
        <v>3</v>
      </c>
      <c r="B57" s="88">
        <v>86</v>
      </c>
      <c r="C57" s="89" t="s">
        <v>60</v>
      </c>
      <c r="D57" s="89" t="s">
        <v>61</v>
      </c>
      <c r="E57" s="88">
        <v>261.5</v>
      </c>
      <c r="F57" s="88">
        <v>0.5</v>
      </c>
      <c r="G57" s="88">
        <v>261.52100000000002</v>
      </c>
      <c r="H57" s="88">
        <v>0.189</v>
      </c>
    </row>
    <row r="58" spans="1:9" ht="15.75">
      <c r="C58" s="89" t="s">
        <v>62</v>
      </c>
      <c r="D58" s="89" t="s">
        <v>63</v>
      </c>
      <c r="E58" s="88">
        <v>22</v>
      </c>
      <c r="G58" s="88">
        <v>21.908000000000001</v>
      </c>
      <c r="I58" s="89" t="s">
        <v>70</v>
      </c>
    </row>
    <row r="59" spans="1:9" ht="15.75">
      <c r="A59" s="89" t="s">
        <v>201</v>
      </c>
    </row>
    <row r="60" spans="1:9" ht="15.75">
      <c r="A60" s="88">
        <v>4</v>
      </c>
      <c r="B60" s="88">
        <v>88</v>
      </c>
      <c r="C60" s="89" t="s">
        <v>55</v>
      </c>
      <c r="D60" s="88">
        <v>4</v>
      </c>
      <c r="E60" s="88">
        <v>-8.0589999999999993</v>
      </c>
      <c r="F60" s="88">
        <v>-250.012</v>
      </c>
      <c r="G60" s="88">
        <v>-58.02</v>
      </c>
      <c r="H60" s="88">
        <v>8.8160000000000007</v>
      </c>
      <c r="I60" s="88">
        <v>1.4E-2</v>
      </c>
    </row>
    <row r="61" spans="1:9" ht="15.75">
      <c r="A61" s="88">
        <v>4</v>
      </c>
      <c r="B61" s="88">
        <v>91</v>
      </c>
      <c r="C61" s="89" t="s">
        <v>60</v>
      </c>
      <c r="D61" s="89" t="s">
        <v>61</v>
      </c>
      <c r="E61" s="88">
        <v>58</v>
      </c>
      <c r="F61" s="88">
        <v>0.5</v>
      </c>
      <c r="G61" s="88">
        <v>58.02</v>
      </c>
      <c r="H61" s="88">
        <v>0.125</v>
      </c>
    </row>
    <row r="62" spans="1:9" ht="15.75">
      <c r="C62" s="89" t="s">
        <v>62</v>
      </c>
      <c r="D62" s="89" t="s">
        <v>63</v>
      </c>
      <c r="E62" s="88">
        <v>8</v>
      </c>
      <c r="G62" s="88">
        <v>8.0589999999999993</v>
      </c>
      <c r="I62" s="89" t="s">
        <v>64</v>
      </c>
    </row>
    <row r="63" spans="1:9" ht="15.75">
      <c r="A63" s="89" t="s">
        <v>202</v>
      </c>
    </row>
    <row r="64" spans="1:9" ht="15.75">
      <c r="A64" s="88">
        <v>5</v>
      </c>
      <c r="B64" s="88">
        <v>93</v>
      </c>
      <c r="C64" s="89" t="s">
        <v>55</v>
      </c>
      <c r="D64" s="88">
        <v>4</v>
      </c>
      <c r="E64" s="88">
        <v>279.40100000000001</v>
      </c>
      <c r="F64" s="88">
        <v>-257.012</v>
      </c>
      <c r="G64" s="88">
        <v>-9.9600000000000009</v>
      </c>
      <c r="H64" s="88">
        <v>8.7370000000000001</v>
      </c>
      <c r="I64" s="88">
        <v>7.0000000000000001E-3</v>
      </c>
    </row>
    <row r="65" spans="1:9" ht="15.75">
      <c r="A65" s="88">
        <v>5</v>
      </c>
      <c r="B65" s="88">
        <v>96</v>
      </c>
      <c r="C65" s="89" t="s">
        <v>60</v>
      </c>
      <c r="D65" s="89" t="s">
        <v>61</v>
      </c>
      <c r="E65" s="88">
        <v>10</v>
      </c>
      <c r="F65" s="88">
        <v>0.5</v>
      </c>
      <c r="G65" s="88">
        <v>9.9600000000000009</v>
      </c>
      <c r="H65" s="88">
        <v>0.214</v>
      </c>
    </row>
    <row r="66" spans="1:9" ht="15.75">
      <c r="C66" s="89" t="s">
        <v>62</v>
      </c>
      <c r="D66" s="89" t="s">
        <v>63</v>
      </c>
      <c r="E66" s="88">
        <v>279.5</v>
      </c>
      <c r="G66" s="88">
        <v>279.40100000000001</v>
      </c>
      <c r="I66" s="89" t="s">
        <v>70</v>
      </c>
    </row>
    <row r="67" spans="1:9" ht="15.75">
      <c r="A67" s="89" t="s">
        <v>203</v>
      </c>
    </row>
    <row r="68" spans="1:9" ht="15.75">
      <c r="A68" s="88">
        <v>6</v>
      </c>
      <c r="B68" s="88">
        <v>98</v>
      </c>
      <c r="C68" s="89" t="s">
        <v>55</v>
      </c>
      <c r="D68" s="88">
        <v>4</v>
      </c>
      <c r="E68" s="88">
        <v>329.51799999999997</v>
      </c>
      <c r="F68" s="88">
        <v>-257.012</v>
      </c>
      <c r="G68" s="88">
        <v>-10.090999999999999</v>
      </c>
      <c r="H68" s="88">
        <v>8.7970000000000006</v>
      </c>
      <c r="I68" s="88">
        <v>6.0000000000000001E-3</v>
      </c>
    </row>
    <row r="69" spans="1:9" ht="15.75">
      <c r="A69" s="88">
        <v>6</v>
      </c>
      <c r="B69" s="88">
        <v>101</v>
      </c>
      <c r="C69" s="89" t="s">
        <v>60</v>
      </c>
      <c r="D69" s="89" t="s">
        <v>61</v>
      </c>
      <c r="E69" s="88">
        <v>10</v>
      </c>
      <c r="F69" s="88">
        <v>0.5</v>
      </c>
      <c r="G69" s="88">
        <v>10.090999999999999</v>
      </c>
      <c r="H69" s="88">
        <v>0.185</v>
      </c>
    </row>
    <row r="70" spans="1:9" ht="15.75">
      <c r="C70" s="89" t="s">
        <v>62</v>
      </c>
      <c r="D70" s="89" t="s">
        <v>63</v>
      </c>
      <c r="E70" s="88">
        <v>329.5</v>
      </c>
      <c r="G70" s="88">
        <v>329.51799999999997</v>
      </c>
      <c r="I70" s="89" t="s">
        <v>70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23"/>
  <sheetViews>
    <sheetView workbookViewId="0">
      <selection activeCell="P23" sqref="P23"/>
    </sheetView>
  </sheetViews>
  <sheetFormatPr defaultRowHeight="15"/>
  <sheetData>
    <row r="1" spans="1:9" ht="15.75">
      <c r="A1" s="88">
        <v>1</v>
      </c>
      <c r="B1" s="88">
        <v>3</v>
      </c>
      <c r="C1" s="89" t="s">
        <v>54</v>
      </c>
      <c r="D1" s="88">
        <v>4</v>
      </c>
      <c r="E1" s="88">
        <v>-0.58299999999999996</v>
      </c>
      <c r="F1" s="88">
        <v>2.1560000000000001</v>
      </c>
      <c r="G1" s="88">
        <v>480.93799999999999</v>
      </c>
      <c r="I1" s="88">
        <v>1.2E-2</v>
      </c>
    </row>
    <row r="2" spans="1:9" ht="15.75">
      <c r="E2" s="88">
        <v>90.069000000000003</v>
      </c>
      <c r="F2" s="88">
        <v>89.742999999999995</v>
      </c>
      <c r="G2" s="88">
        <v>0.26600000000000001</v>
      </c>
    </row>
    <row r="3" spans="1:9" ht="15.75">
      <c r="A3" s="88">
        <v>1</v>
      </c>
      <c r="B3" s="88">
        <v>3</v>
      </c>
      <c r="C3" s="89" t="s">
        <v>55</v>
      </c>
      <c r="D3" s="88">
        <v>4</v>
      </c>
      <c r="E3" s="88">
        <v>635.245</v>
      </c>
      <c r="F3" s="88">
        <v>393.56099999999998</v>
      </c>
      <c r="G3" s="88">
        <v>-4.133</v>
      </c>
      <c r="H3" s="88">
        <v>14.023999999999999</v>
      </c>
      <c r="I3" s="88">
        <v>0</v>
      </c>
    </row>
    <row r="4" spans="1:9" ht="15.75">
      <c r="A4" s="88">
        <v>2</v>
      </c>
      <c r="B4" s="88">
        <v>3</v>
      </c>
      <c r="C4" s="89" t="s">
        <v>55</v>
      </c>
      <c r="D4" s="88">
        <v>4</v>
      </c>
      <c r="E4" s="88">
        <v>-380.03699999999998</v>
      </c>
      <c r="F4" s="88">
        <v>2.0150000000000001</v>
      </c>
      <c r="G4" s="88">
        <v>-4.1669999999999998</v>
      </c>
      <c r="H4" s="88">
        <v>14.028</v>
      </c>
      <c r="I4" s="88">
        <v>5.0000000000000001E-3</v>
      </c>
    </row>
    <row r="5" spans="1:9" ht="15.75">
      <c r="A5" s="89" t="s">
        <v>204</v>
      </c>
    </row>
    <row r="6" spans="1:9" ht="15.75">
      <c r="A6" s="88">
        <v>1</v>
      </c>
      <c r="B6" s="88">
        <v>13</v>
      </c>
      <c r="C6" s="89" t="s">
        <v>116</v>
      </c>
      <c r="D6" s="88">
        <v>1</v>
      </c>
      <c r="E6" s="88">
        <v>-38.232999999999997</v>
      </c>
      <c r="F6" s="88">
        <v>7.6379999999999999</v>
      </c>
      <c r="G6" s="88">
        <v>-12.372</v>
      </c>
      <c r="I6" s="88">
        <v>0</v>
      </c>
    </row>
    <row r="7" spans="1:9" ht="15.75">
      <c r="A7" s="88">
        <v>1</v>
      </c>
      <c r="B7" s="88">
        <v>16</v>
      </c>
      <c r="C7" s="89" t="s">
        <v>56</v>
      </c>
      <c r="E7" s="88">
        <v>7.89</v>
      </c>
      <c r="F7" s="88">
        <v>0.3</v>
      </c>
      <c r="G7" s="88">
        <v>7.6379999999999999</v>
      </c>
      <c r="H7" s="88">
        <v>-0.252</v>
      </c>
    </row>
    <row r="8" spans="1:9" ht="15.75">
      <c r="C8" s="89" t="s">
        <v>57</v>
      </c>
      <c r="F8" s="88">
        <v>-0.3</v>
      </c>
      <c r="I8" s="89" t="s">
        <v>198</v>
      </c>
    </row>
    <row r="9" spans="1:9" ht="15.75">
      <c r="A9" s="89" t="s">
        <v>58</v>
      </c>
    </row>
    <row r="10" spans="1:9" ht="15.75">
      <c r="A10" s="88">
        <v>2</v>
      </c>
      <c r="B10" s="88">
        <v>18</v>
      </c>
      <c r="C10" s="89" t="s">
        <v>116</v>
      </c>
      <c r="D10" s="88">
        <v>1</v>
      </c>
      <c r="E10" s="88">
        <v>28.295000000000002</v>
      </c>
      <c r="F10" s="88">
        <v>7.8449999999999998</v>
      </c>
      <c r="G10" s="88">
        <v>-3.0939999999999999</v>
      </c>
      <c r="I10" s="88">
        <v>0</v>
      </c>
    </row>
    <row r="11" spans="1:9" ht="15.75">
      <c r="A11" s="88">
        <v>2</v>
      </c>
      <c r="B11" s="88">
        <v>21</v>
      </c>
      <c r="C11" s="89" t="s">
        <v>56</v>
      </c>
      <c r="E11" s="88">
        <v>7.85</v>
      </c>
      <c r="F11" s="88">
        <v>0.3</v>
      </c>
      <c r="G11" s="88">
        <v>7.8449999999999998</v>
      </c>
      <c r="H11" s="88">
        <v>-5.0000000000000001E-3</v>
      </c>
    </row>
    <row r="12" spans="1:9" ht="15.75">
      <c r="C12" s="89" t="s">
        <v>57</v>
      </c>
      <c r="F12" s="88">
        <v>-0.3</v>
      </c>
      <c r="I12" s="89" t="s">
        <v>78</v>
      </c>
    </row>
    <row r="13" spans="1:9" ht="15.75">
      <c r="A13" s="89" t="s">
        <v>205</v>
      </c>
    </row>
    <row r="14" spans="1:9" ht="15.75">
      <c r="A14" s="88">
        <v>3</v>
      </c>
      <c r="B14" s="88">
        <v>23</v>
      </c>
      <c r="C14" s="89" t="s">
        <v>55</v>
      </c>
      <c r="D14" s="88">
        <v>4</v>
      </c>
      <c r="E14" s="88">
        <v>29.09</v>
      </c>
      <c r="F14" s="88">
        <v>3.02</v>
      </c>
      <c r="G14" s="88">
        <v>-12.535</v>
      </c>
      <c r="H14" s="88">
        <v>8.8369999999999997</v>
      </c>
      <c r="I14" s="88">
        <v>1.7000000000000001E-2</v>
      </c>
    </row>
    <row r="15" spans="1:9" ht="15.75">
      <c r="A15" s="88">
        <v>3</v>
      </c>
      <c r="B15" s="88">
        <v>26</v>
      </c>
      <c r="C15" s="89" t="s">
        <v>60</v>
      </c>
      <c r="D15" s="89" t="s">
        <v>61</v>
      </c>
      <c r="E15" s="88">
        <v>12.7</v>
      </c>
      <c r="F15" s="88">
        <v>0.5</v>
      </c>
      <c r="G15" s="88">
        <v>12.535</v>
      </c>
      <c r="H15" s="88">
        <v>0.375</v>
      </c>
    </row>
    <row r="16" spans="1:9" ht="15.75">
      <c r="C16" s="89" t="s">
        <v>62</v>
      </c>
      <c r="D16" s="89" t="s">
        <v>63</v>
      </c>
      <c r="E16" s="88">
        <v>29</v>
      </c>
      <c r="G16" s="88">
        <v>29.09</v>
      </c>
      <c r="I16" s="89" t="s">
        <v>97</v>
      </c>
    </row>
    <row r="17" spans="1:9" ht="15.75">
      <c r="A17" s="89" t="s">
        <v>65</v>
      </c>
    </row>
    <row r="18" spans="1:9" ht="15.75">
      <c r="A18" s="88">
        <v>4</v>
      </c>
      <c r="B18" s="88">
        <v>28</v>
      </c>
      <c r="C18" s="89" t="s">
        <v>55</v>
      </c>
      <c r="D18" s="88">
        <v>4</v>
      </c>
      <c r="E18" s="88">
        <v>-38.026000000000003</v>
      </c>
      <c r="F18" s="88">
        <v>3.02</v>
      </c>
      <c r="G18" s="88">
        <v>-21.492000000000001</v>
      </c>
      <c r="H18" s="88">
        <v>8.8949999999999996</v>
      </c>
      <c r="I18" s="88">
        <v>5.0000000000000001E-3</v>
      </c>
    </row>
    <row r="19" spans="1:9" ht="15.75">
      <c r="A19" s="88">
        <v>4</v>
      </c>
      <c r="B19" s="88">
        <v>31</v>
      </c>
      <c r="C19" s="89" t="s">
        <v>60</v>
      </c>
      <c r="D19" s="89" t="s">
        <v>61</v>
      </c>
      <c r="E19" s="88">
        <v>21.7</v>
      </c>
      <c r="F19" s="88">
        <v>0.5</v>
      </c>
      <c r="G19" s="88">
        <v>21.492000000000001</v>
      </c>
      <c r="H19" s="88">
        <v>0.41899999999999998</v>
      </c>
    </row>
    <row r="20" spans="1:9" ht="15.75">
      <c r="C20" s="89" t="s">
        <v>62</v>
      </c>
      <c r="D20" s="89" t="s">
        <v>63</v>
      </c>
      <c r="E20" s="88">
        <v>38</v>
      </c>
      <c r="G20" s="88">
        <v>38.026000000000003</v>
      </c>
      <c r="I20" s="89" t="s">
        <v>97</v>
      </c>
    </row>
    <row r="21" spans="1:9" ht="15.75">
      <c r="A21" s="89" t="s">
        <v>66</v>
      </c>
    </row>
    <row r="22" spans="1:9" ht="15.75">
      <c r="A22" s="88">
        <v>3</v>
      </c>
      <c r="B22" s="88">
        <v>38</v>
      </c>
      <c r="C22" s="89" t="s">
        <v>116</v>
      </c>
      <c r="D22" s="88">
        <v>1</v>
      </c>
      <c r="E22" s="88">
        <v>-39.792999999999999</v>
      </c>
      <c r="F22" s="88">
        <v>25.963999999999999</v>
      </c>
      <c r="G22" s="88">
        <v>-122.084</v>
      </c>
      <c r="I22" s="88">
        <v>0</v>
      </c>
    </row>
    <row r="23" spans="1:9" ht="15.75">
      <c r="A23" s="88">
        <v>3</v>
      </c>
      <c r="B23" s="88">
        <v>41</v>
      </c>
      <c r="C23" s="89" t="s">
        <v>56</v>
      </c>
      <c r="E23" s="88">
        <v>26</v>
      </c>
      <c r="F23" s="88">
        <v>0.3</v>
      </c>
      <c r="G23" s="88">
        <v>25.963999999999999</v>
      </c>
      <c r="H23" s="88">
        <v>-3.5999999999999997E-2</v>
      </c>
    </row>
    <row r="24" spans="1:9" ht="15.75">
      <c r="C24" s="89" t="s">
        <v>57</v>
      </c>
      <c r="F24" s="88">
        <v>-0.3</v>
      </c>
      <c r="I24" s="89" t="s">
        <v>92</v>
      </c>
    </row>
    <row r="25" spans="1:9" ht="15.75">
      <c r="A25" s="89" t="s">
        <v>68</v>
      </c>
    </row>
    <row r="26" spans="1:9" ht="15.75">
      <c r="A26" s="88">
        <v>4</v>
      </c>
      <c r="B26" s="88">
        <v>43</v>
      </c>
      <c r="C26" s="89" t="s">
        <v>116</v>
      </c>
      <c r="D26" s="88">
        <v>1</v>
      </c>
      <c r="E26" s="88">
        <v>234.06700000000001</v>
      </c>
      <c r="F26" s="88">
        <v>1.994</v>
      </c>
      <c r="G26" s="88">
        <v>-9.2289999999999992</v>
      </c>
      <c r="I26" s="88">
        <v>0</v>
      </c>
    </row>
    <row r="27" spans="1:9" ht="15.75">
      <c r="A27" s="88">
        <v>4</v>
      </c>
      <c r="B27" s="88">
        <v>46</v>
      </c>
      <c r="C27" s="89" t="s">
        <v>56</v>
      </c>
      <c r="E27" s="88">
        <v>2</v>
      </c>
      <c r="F27" s="88">
        <v>0.25</v>
      </c>
      <c r="G27" s="88">
        <v>1.994</v>
      </c>
      <c r="H27" s="88">
        <v>-6.0000000000000001E-3</v>
      </c>
    </row>
    <row r="28" spans="1:9" ht="15.75">
      <c r="C28" s="89" t="s">
        <v>57</v>
      </c>
      <c r="F28" s="88">
        <v>-0.25</v>
      </c>
      <c r="I28" s="89" t="s">
        <v>78</v>
      </c>
    </row>
    <row r="29" spans="1:9" ht="15.75">
      <c r="A29" s="89" t="s">
        <v>69</v>
      </c>
    </row>
    <row r="30" spans="1:9" ht="15.75">
      <c r="A30" s="88">
        <v>5</v>
      </c>
      <c r="B30" s="88">
        <v>48</v>
      </c>
      <c r="C30" s="89" t="s">
        <v>55</v>
      </c>
      <c r="D30" s="88">
        <v>4</v>
      </c>
      <c r="E30" s="88">
        <v>-38.005000000000003</v>
      </c>
      <c r="F30" s="88">
        <v>21.015000000000001</v>
      </c>
      <c r="G30" s="88">
        <v>-129.935</v>
      </c>
      <c r="H30" s="88">
        <v>8.7439999999999998</v>
      </c>
      <c r="I30" s="88">
        <v>5.8000000000000003E-2</v>
      </c>
    </row>
    <row r="31" spans="1:9" ht="15.75">
      <c r="A31" s="88">
        <v>5</v>
      </c>
      <c r="B31" s="88">
        <v>51</v>
      </c>
      <c r="C31" s="89" t="s">
        <v>60</v>
      </c>
      <c r="D31" s="89" t="s">
        <v>61</v>
      </c>
      <c r="E31" s="88">
        <v>130</v>
      </c>
      <c r="F31" s="88">
        <v>0.5</v>
      </c>
      <c r="G31" s="88">
        <v>129.935</v>
      </c>
      <c r="H31" s="88">
        <v>0.13100000000000001</v>
      </c>
    </row>
    <row r="32" spans="1:9" ht="15.75">
      <c r="C32" s="89" t="s">
        <v>62</v>
      </c>
      <c r="D32" s="89" t="s">
        <v>63</v>
      </c>
      <c r="E32" s="88">
        <v>38</v>
      </c>
      <c r="G32" s="88">
        <v>38.005000000000003</v>
      </c>
      <c r="I32" s="89" t="s">
        <v>64</v>
      </c>
    </row>
    <row r="33" spans="1:9" ht="15.75">
      <c r="A33" s="89" t="s">
        <v>71</v>
      </c>
    </row>
    <row r="34" spans="1:9" ht="15.75">
      <c r="A34" s="88">
        <v>6</v>
      </c>
      <c r="B34" s="88">
        <v>53</v>
      </c>
      <c r="C34" s="89" t="s">
        <v>55</v>
      </c>
      <c r="D34" s="88">
        <v>4</v>
      </c>
      <c r="E34" s="88">
        <v>241.53100000000001</v>
      </c>
      <c r="F34" s="88">
        <v>-1.984</v>
      </c>
      <c r="G34" s="88">
        <v>-10.084</v>
      </c>
      <c r="H34" s="88">
        <v>8.7579999999999991</v>
      </c>
      <c r="I34" s="88">
        <v>1E-3</v>
      </c>
    </row>
    <row r="35" spans="1:9" ht="15.75">
      <c r="A35" s="88">
        <v>6</v>
      </c>
      <c r="B35" s="88">
        <v>56</v>
      </c>
      <c r="C35" s="89" t="s">
        <v>60</v>
      </c>
      <c r="D35" s="89" t="s">
        <v>61</v>
      </c>
      <c r="E35" s="88">
        <v>10</v>
      </c>
      <c r="F35" s="88">
        <v>0.5</v>
      </c>
      <c r="G35" s="88">
        <v>10.084</v>
      </c>
      <c r="H35" s="88">
        <v>0.17799999999999999</v>
      </c>
    </row>
    <row r="36" spans="1:9" ht="15.75">
      <c r="C36" s="89" t="s">
        <v>62</v>
      </c>
      <c r="D36" s="89" t="s">
        <v>63</v>
      </c>
      <c r="E36" s="88">
        <v>241.5</v>
      </c>
      <c r="G36" s="88">
        <v>241.53100000000001</v>
      </c>
      <c r="I36" s="89" t="s">
        <v>70</v>
      </c>
    </row>
    <row r="37" spans="1:9" ht="15.75">
      <c r="A37" s="89" t="s">
        <v>73</v>
      </c>
    </row>
    <row r="38" spans="1:9" ht="15.75">
      <c r="A38" s="89" t="s">
        <v>206</v>
      </c>
    </row>
    <row r="39" spans="1:9" ht="15.75">
      <c r="A39" s="89" t="s">
        <v>74</v>
      </c>
    </row>
    <row r="40" spans="1:9" ht="15.75">
      <c r="A40" s="88">
        <v>5</v>
      </c>
      <c r="B40" s="88">
        <v>65</v>
      </c>
      <c r="C40" s="89" t="s">
        <v>116</v>
      </c>
      <c r="D40" s="88">
        <v>1</v>
      </c>
      <c r="E40" s="88">
        <v>396.47300000000001</v>
      </c>
      <c r="F40" s="88">
        <v>-181.387</v>
      </c>
      <c r="G40" s="88">
        <v>-234.81</v>
      </c>
      <c r="I40" s="88">
        <v>0</v>
      </c>
    </row>
    <row r="41" spans="1:9" ht="15.75">
      <c r="A41" s="88">
        <v>5</v>
      </c>
      <c r="B41" s="88">
        <v>68</v>
      </c>
      <c r="C41" s="89" t="s">
        <v>56</v>
      </c>
      <c r="E41" s="88">
        <v>396.5</v>
      </c>
      <c r="F41" s="88">
        <v>0.1</v>
      </c>
      <c r="G41" s="88">
        <v>396.47300000000001</v>
      </c>
      <c r="H41" s="88">
        <v>-2.7E-2</v>
      </c>
    </row>
    <row r="42" spans="1:9" ht="15.75">
      <c r="C42" s="89" t="s">
        <v>75</v>
      </c>
      <c r="F42" s="88">
        <v>-0.1</v>
      </c>
      <c r="I42" s="89" t="s">
        <v>92</v>
      </c>
    </row>
    <row r="43" spans="1:9" ht="15.75">
      <c r="A43" s="89" t="s">
        <v>76</v>
      </c>
    </row>
    <row r="44" spans="1:9" ht="15.75">
      <c r="A44" s="88">
        <v>6</v>
      </c>
      <c r="B44" s="88">
        <v>70</v>
      </c>
      <c r="C44" s="89" t="s">
        <v>116</v>
      </c>
      <c r="D44" s="88">
        <v>1</v>
      </c>
      <c r="E44" s="88">
        <v>396.471</v>
      </c>
      <c r="F44" s="88">
        <v>-55.411999999999999</v>
      </c>
      <c r="G44" s="88">
        <v>-235.3</v>
      </c>
      <c r="I44" s="88">
        <v>0</v>
      </c>
    </row>
    <row r="45" spans="1:9" ht="15.75">
      <c r="A45" s="88">
        <v>6</v>
      </c>
      <c r="B45" s="88">
        <v>73</v>
      </c>
      <c r="C45" s="89" t="s">
        <v>56</v>
      </c>
      <c r="E45" s="88">
        <v>396.5</v>
      </c>
      <c r="F45" s="88">
        <v>0.1</v>
      </c>
      <c r="G45" s="88">
        <v>396.471</v>
      </c>
      <c r="H45" s="88">
        <v>-2.9000000000000001E-2</v>
      </c>
    </row>
    <row r="46" spans="1:9" ht="15.75">
      <c r="C46" s="89" t="s">
        <v>75</v>
      </c>
      <c r="F46" s="88">
        <v>-0.1</v>
      </c>
      <c r="I46" s="89" t="s">
        <v>92</v>
      </c>
    </row>
    <row r="47" spans="1:9" ht="15.75">
      <c r="A47" s="89" t="s">
        <v>77</v>
      </c>
    </row>
    <row r="48" spans="1:9" ht="15.75">
      <c r="A48" s="88">
        <v>7</v>
      </c>
      <c r="B48" s="88">
        <v>75</v>
      </c>
      <c r="C48" s="89" t="s">
        <v>116</v>
      </c>
      <c r="D48" s="88">
        <v>1</v>
      </c>
      <c r="E48" s="88">
        <v>396.47899999999998</v>
      </c>
      <c r="F48" s="88">
        <v>11.345000000000001</v>
      </c>
      <c r="G48" s="88">
        <v>-4.649</v>
      </c>
      <c r="I48" s="88">
        <v>0</v>
      </c>
    </row>
    <row r="49" spans="1:9" ht="15.75">
      <c r="A49" s="88">
        <v>7</v>
      </c>
      <c r="B49" s="88">
        <v>78</v>
      </c>
      <c r="C49" s="89" t="s">
        <v>56</v>
      </c>
      <c r="E49" s="88">
        <v>396.5</v>
      </c>
      <c r="F49" s="88">
        <v>0.1</v>
      </c>
      <c r="G49" s="88">
        <v>396.47899999999998</v>
      </c>
      <c r="H49" s="88">
        <v>-2.1000000000000001E-2</v>
      </c>
    </row>
    <row r="50" spans="1:9" ht="15.75">
      <c r="C50" s="89" t="s">
        <v>75</v>
      </c>
      <c r="F50" s="88">
        <v>-0.1</v>
      </c>
      <c r="I50" s="89" t="s">
        <v>92</v>
      </c>
    </row>
    <row r="51" spans="1:9" ht="15.75">
      <c r="A51" s="89" t="s">
        <v>79</v>
      </c>
    </row>
    <row r="52" spans="1:9" ht="15.75">
      <c r="A52" s="88">
        <v>8</v>
      </c>
      <c r="B52" s="88">
        <v>80</v>
      </c>
      <c r="C52" s="89" t="s">
        <v>116</v>
      </c>
      <c r="D52" s="88">
        <v>1</v>
      </c>
      <c r="E52" s="88">
        <v>396.47</v>
      </c>
      <c r="F52" s="88">
        <v>-220.40600000000001</v>
      </c>
      <c r="G52" s="88">
        <v>-5.1989999999999998</v>
      </c>
      <c r="I52" s="88">
        <v>0</v>
      </c>
    </row>
    <row r="53" spans="1:9" ht="15.75">
      <c r="A53" s="88">
        <v>8</v>
      </c>
      <c r="B53" s="88">
        <v>83</v>
      </c>
      <c r="C53" s="89" t="s">
        <v>56</v>
      </c>
      <c r="E53" s="88">
        <v>396.5</v>
      </c>
      <c r="F53" s="88">
        <v>0.1</v>
      </c>
      <c r="G53" s="88">
        <v>396.47</v>
      </c>
      <c r="H53" s="88">
        <v>-0.03</v>
      </c>
    </row>
    <row r="54" spans="1:9" ht="15.75">
      <c r="C54" s="89" t="s">
        <v>75</v>
      </c>
      <c r="F54" s="88">
        <v>-0.1</v>
      </c>
      <c r="I54" s="89" t="s">
        <v>92</v>
      </c>
    </row>
    <row r="55" spans="1:9" ht="15.75">
      <c r="A55" s="89" t="s">
        <v>80</v>
      </c>
    </row>
    <row r="56" spans="1:9" ht="15.75">
      <c r="A56" s="88">
        <v>7</v>
      </c>
      <c r="B56" s="88">
        <v>85</v>
      </c>
      <c r="C56" s="89" t="s">
        <v>55</v>
      </c>
      <c r="D56" s="88">
        <v>4</v>
      </c>
      <c r="E56" s="88">
        <v>392.00900000000001</v>
      </c>
      <c r="F56" s="88">
        <v>49.576000000000001</v>
      </c>
      <c r="G56" s="88">
        <v>-48.933999999999997</v>
      </c>
      <c r="H56" s="88">
        <v>10.747</v>
      </c>
      <c r="I56" s="88">
        <v>6.0000000000000001E-3</v>
      </c>
    </row>
    <row r="57" spans="1:9" ht="15.75">
      <c r="A57" s="88">
        <v>7</v>
      </c>
      <c r="B57" s="88">
        <v>88</v>
      </c>
      <c r="C57" s="89" t="s">
        <v>60</v>
      </c>
      <c r="D57" s="89" t="s">
        <v>81</v>
      </c>
      <c r="E57" s="88">
        <v>49.5</v>
      </c>
      <c r="F57" s="88">
        <v>0.4</v>
      </c>
      <c r="G57" s="88">
        <v>49.576000000000001</v>
      </c>
      <c r="H57" s="88">
        <v>0.20200000000000001</v>
      </c>
    </row>
    <row r="58" spans="1:9" ht="15.75">
      <c r="C58" s="89" t="s">
        <v>62</v>
      </c>
      <c r="D58" s="89" t="s">
        <v>61</v>
      </c>
      <c r="E58" s="88">
        <v>49</v>
      </c>
      <c r="G58" s="88">
        <v>48.933999999999997</v>
      </c>
      <c r="I58" s="89" t="s">
        <v>72</v>
      </c>
    </row>
    <row r="59" spans="1:9" ht="15.75">
      <c r="A59" s="88">
        <v>8</v>
      </c>
      <c r="B59" s="88">
        <v>89</v>
      </c>
      <c r="C59" s="89" t="s">
        <v>55</v>
      </c>
      <c r="D59" s="88">
        <v>4</v>
      </c>
      <c r="E59" s="88">
        <v>392.00900000000001</v>
      </c>
      <c r="F59" s="88">
        <v>-60.036999999999999</v>
      </c>
      <c r="G59" s="88">
        <v>-217.96</v>
      </c>
      <c r="H59" s="88">
        <v>10.771000000000001</v>
      </c>
      <c r="I59" s="88">
        <v>1.4E-2</v>
      </c>
    </row>
    <row r="60" spans="1:9" ht="15.75">
      <c r="A60" s="88">
        <v>8</v>
      </c>
      <c r="B60" s="88">
        <v>92</v>
      </c>
      <c r="C60" s="89" t="s">
        <v>60</v>
      </c>
      <c r="D60" s="89" t="s">
        <v>81</v>
      </c>
      <c r="E60" s="88">
        <v>60</v>
      </c>
      <c r="F60" s="88">
        <v>0.4</v>
      </c>
      <c r="G60" s="88">
        <v>60.036999999999999</v>
      </c>
      <c r="H60" s="88">
        <v>0.108</v>
      </c>
    </row>
    <row r="61" spans="1:9" ht="15.75">
      <c r="C61" s="89" t="s">
        <v>62</v>
      </c>
      <c r="D61" s="89" t="s">
        <v>61</v>
      </c>
      <c r="E61" s="88">
        <v>218</v>
      </c>
      <c r="G61" s="88">
        <v>217.96</v>
      </c>
      <c r="I61" s="89" t="s">
        <v>64</v>
      </c>
    </row>
    <row r="62" spans="1:9" ht="15.75">
      <c r="A62" s="88">
        <v>9</v>
      </c>
      <c r="B62" s="88">
        <v>93</v>
      </c>
      <c r="C62" s="89" t="s">
        <v>55</v>
      </c>
      <c r="D62" s="88">
        <v>4</v>
      </c>
      <c r="E62" s="88">
        <v>392.00900000000001</v>
      </c>
      <c r="F62" s="88">
        <v>-179.06399999999999</v>
      </c>
      <c r="G62" s="88">
        <v>-217.96799999999999</v>
      </c>
      <c r="H62" s="88">
        <v>10.757999999999999</v>
      </c>
      <c r="I62" s="88">
        <v>3.3000000000000002E-2</v>
      </c>
    </row>
    <row r="63" spans="1:9" ht="15.75">
      <c r="A63" s="88">
        <v>9</v>
      </c>
      <c r="B63" s="88">
        <v>96</v>
      </c>
      <c r="C63" s="89" t="s">
        <v>60</v>
      </c>
      <c r="D63" s="89" t="s">
        <v>81</v>
      </c>
      <c r="E63" s="88">
        <v>179</v>
      </c>
      <c r="F63" s="88">
        <v>0.4</v>
      </c>
      <c r="G63" s="88">
        <v>179.06399999999999</v>
      </c>
      <c r="H63" s="88">
        <v>0.14399999999999999</v>
      </c>
    </row>
    <row r="64" spans="1:9" ht="15.75">
      <c r="C64" s="89" t="s">
        <v>62</v>
      </c>
      <c r="D64" s="89" t="s">
        <v>61</v>
      </c>
      <c r="E64" s="88">
        <v>218</v>
      </c>
      <c r="G64" s="88">
        <v>217.96799999999999</v>
      </c>
      <c r="I64" s="89" t="s">
        <v>70</v>
      </c>
    </row>
    <row r="65" spans="1:9" ht="15.75">
      <c r="A65" s="88">
        <v>10</v>
      </c>
      <c r="B65" s="88">
        <v>97</v>
      </c>
      <c r="C65" s="89" t="s">
        <v>55</v>
      </c>
      <c r="D65" s="88">
        <v>4</v>
      </c>
      <c r="E65" s="88">
        <v>392.01</v>
      </c>
      <c r="F65" s="88">
        <v>-286.05900000000003</v>
      </c>
      <c r="G65" s="88">
        <v>-17.986000000000001</v>
      </c>
      <c r="H65" s="88">
        <v>10.808999999999999</v>
      </c>
      <c r="I65" s="88">
        <v>1.7000000000000001E-2</v>
      </c>
    </row>
    <row r="66" spans="1:9" ht="15.75">
      <c r="A66" s="88">
        <v>10</v>
      </c>
      <c r="B66" s="88">
        <v>100</v>
      </c>
      <c r="C66" s="89" t="s">
        <v>60</v>
      </c>
      <c r="D66" s="89" t="s">
        <v>81</v>
      </c>
      <c r="E66" s="88">
        <v>286</v>
      </c>
      <c r="F66" s="88">
        <v>0.4</v>
      </c>
      <c r="G66" s="88">
        <v>286.05900000000003</v>
      </c>
      <c r="H66" s="88">
        <v>0.122</v>
      </c>
    </row>
    <row r="67" spans="1:9" ht="15.75">
      <c r="C67" s="89" t="s">
        <v>62</v>
      </c>
      <c r="D67" s="89" t="s">
        <v>61</v>
      </c>
      <c r="E67" s="88">
        <v>18</v>
      </c>
      <c r="G67" s="88">
        <v>17.986000000000001</v>
      </c>
      <c r="I67" s="89" t="s">
        <v>70</v>
      </c>
    </row>
    <row r="68" spans="1:9" ht="15.75">
      <c r="A68" s="89" t="s">
        <v>83</v>
      </c>
    </row>
    <row r="69" spans="1:9" ht="15.75">
      <c r="A69" s="89" t="s">
        <v>84</v>
      </c>
    </row>
    <row r="70" spans="1:9" ht="15.75">
      <c r="A70" s="88">
        <v>1</v>
      </c>
      <c r="B70" s="88">
        <v>111</v>
      </c>
      <c r="C70" s="89" t="s">
        <v>116</v>
      </c>
      <c r="D70" s="88">
        <v>1</v>
      </c>
      <c r="E70" s="88">
        <v>185.04400000000001</v>
      </c>
      <c r="F70" s="88">
        <v>-120.65</v>
      </c>
      <c r="G70" s="88">
        <v>-95.795000000000002</v>
      </c>
      <c r="I70" s="88">
        <v>0</v>
      </c>
    </row>
    <row r="71" spans="1:9" ht="15.75">
      <c r="A71" s="88">
        <v>1</v>
      </c>
      <c r="B71" s="88">
        <v>114</v>
      </c>
      <c r="C71" s="89" t="s">
        <v>56</v>
      </c>
      <c r="E71" s="88">
        <v>185</v>
      </c>
      <c r="F71" s="88">
        <v>0.08</v>
      </c>
      <c r="G71" s="88">
        <v>185.04400000000001</v>
      </c>
      <c r="H71" s="88">
        <v>4.3999999999999997E-2</v>
      </c>
    </row>
    <row r="72" spans="1:9" ht="15.75">
      <c r="C72" s="89" t="s">
        <v>75</v>
      </c>
      <c r="F72" s="88">
        <v>-0.08</v>
      </c>
      <c r="I72" s="89" t="s">
        <v>59</v>
      </c>
    </row>
    <row r="73" spans="1:9" ht="15.75">
      <c r="A73" s="89" t="s">
        <v>85</v>
      </c>
    </row>
    <row r="74" spans="1:9" ht="15.75">
      <c r="A74" s="88">
        <v>2</v>
      </c>
      <c r="B74" s="88">
        <v>116</v>
      </c>
      <c r="C74" s="89" t="s">
        <v>116</v>
      </c>
      <c r="D74" s="88">
        <v>1</v>
      </c>
      <c r="E74" s="88">
        <v>185.054</v>
      </c>
      <c r="F74" s="88">
        <v>-134.07900000000001</v>
      </c>
      <c r="G74" s="88">
        <v>-21.8</v>
      </c>
      <c r="I74" s="88">
        <v>0</v>
      </c>
    </row>
    <row r="75" spans="1:9" ht="15.75">
      <c r="A75" s="88">
        <v>2</v>
      </c>
      <c r="B75" s="88">
        <v>119</v>
      </c>
      <c r="C75" s="89" t="s">
        <v>56</v>
      </c>
      <c r="E75" s="88">
        <v>185</v>
      </c>
      <c r="F75" s="88">
        <v>0.08</v>
      </c>
      <c r="G75" s="88">
        <v>185.054</v>
      </c>
      <c r="H75" s="88">
        <v>5.3999999999999999E-2</v>
      </c>
    </row>
    <row r="76" spans="1:9" ht="15.75">
      <c r="C76" s="89" t="s">
        <v>75</v>
      </c>
      <c r="F76" s="88">
        <v>-0.08</v>
      </c>
      <c r="I76" s="89" t="s">
        <v>59</v>
      </c>
    </row>
    <row r="77" spans="1:9" ht="15.75">
      <c r="A77" s="89" t="s">
        <v>86</v>
      </c>
    </row>
    <row r="78" spans="1:9" ht="15.75">
      <c r="A78" s="88">
        <v>3</v>
      </c>
      <c r="B78" s="88">
        <v>121</v>
      </c>
      <c r="C78" s="89" t="s">
        <v>116</v>
      </c>
      <c r="D78" s="88">
        <v>1</v>
      </c>
      <c r="E78" s="88">
        <v>185.05</v>
      </c>
      <c r="F78" s="88">
        <v>-156.94800000000001</v>
      </c>
      <c r="G78" s="88">
        <v>-60.837000000000003</v>
      </c>
      <c r="I78" s="88">
        <v>0</v>
      </c>
    </row>
    <row r="79" spans="1:9" ht="15.75">
      <c r="A79" s="88">
        <v>3</v>
      </c>
      <c r="B79" s="88">
        <v>124</v>
      </c>
      <c r="C79" s="89" t="s">
        <v>56</v>
      </c>
      <c r="E79" s="88">
        <v>185</v>
      </c>
      <c r="F79" s="88">
        <v>0.08</v>
      </c>
      <c r="G79" s="88">
        <v>185.05</v>
      </c>
      <c r="H79" s="88">
        <v>0.05</v>
      </c>
    </row>
    <row r="80" spans="1:9" ht="15.75">
      <c r="C80" s="89" t="s">
        <v>75</v>
      </c>
      <c r="F80" s="88">
        <v>-0.08</v>
      </c>
      <c r="I80" s="89" t="s">
        <v>59</v>
      </c>
    </row>
    <row r="81" spans="1:9" ht="15.75">
      <c r="A81" s="89" t="s">
        <v>87</v>
      </c>
    </row>
    <row r="82" spans="1:9" ht="15.75">
      <c r="A82" s="88">
        <v>4</v>
      </c>
      <c r="B82" s="88">
        <v>126</v>
      </c>
      <c r="C82" s="89" t="s">
        <v>116</v>
      </c>
      <c r="D82" s="88">
        <v>1</v>
      </c>
      <c r="E82" s="88">
        <v>185.041</v>
      </c>
      <c r="F82" s="88">
        <v>-80.801000000000002</v>
      </c>
      <c r="G82" s="88">
        <v>-61.267000000000003</v>
      </c>
      <c r="I82" s="88">
        <v>0</v>
      </c>
    </row>
    <row r="83" spans="1:9" ht="15.75">
      <c r="A83" s="88">
        <v>4</v>
      </c>
      <c r="B83" s="88">
        <v>129</v>
      </c>
      <c r="C83" s="89" t="s">
        <v>56</v>
      </c>
      <c r="E83" s="88">
        <v>185</v>
      </c>
      <c r="F83" s="88">
        <v>0.08</v>
      </c>
      <c r="G83" s="88">
        <v>185.041</v>
      </c>
      <c r="H83" s="88">
        <v>4.1000000000000002E-2</v>
      </c>
    </row>
    <row r="84" spans="1:9" ht="15.75">
      <c r="C84" s="89" t="s">
        <v>75</v>
      </c>
      <c r="F84" s="88">
        <v>-0.08</v>
      </c>
      <c r="I84" s="89" t="s">
        <v>59</v>
      </c>
    </row>
    <row r="85" spans="1:9" ht="15.75">
      <c r="A85" s="89" t="s">
        <v>88</v>
      </c>
    </row>
    <row r="86" spans="1:9" ht="15.75">
      <c r="A86" s="89" t="s">
        <v>84</v>
      </c>
    </row>
    <row r="87" spans="1:9" ht="15.75">
      <c r="A87" s="88">
        <v>5</v>
      </c>
      <c r="B87" s="88">
        <v>137</v>
      </c>
      <c r="C87" s="89" t="s">
        <v>116</v>
      </c>
      <c r="D87" s="88">
        <v>1</v>
      </c>
      <c r="E87" s="88">
        <v>160.571</v>
      </c>
      <c r="F87" s="88">
        <v>-121.009</v>
      </c>
      <c r="G87" s="88">
        <v>-95.942999999999998</v>
      </c>
      <c r="I87" s="88">
        <v>0</v>
      </c>
    </row>
    <row r="88" spans="1:9" ht="15.75">
      <c r="A88" s="88">
        <v>1</v>
      </c>
      <c r="B88" s="88">
        <v>140</v>
      </c>
      <c r="C88" s="89" t="s">
        <v>89</v>
      </c>
      <c r="E88" s="88">
        <v>24.472999999999999</v>
      </c>
      <c r="F88" s="88">
        <v>0.36</v>
      </c>
      <c r="G88" s="88">
        <v>0</v>
      </c>
      <c r="H88" s="88">
        <v>24.475999999999999</v>
      </c>
    </row>
    <row r="89" spans="1:9" ht="15.75">
      <c r="A89" s="88">
        <v>1</v>
      </c>
      <c r="B89" s="88">
        <v>141</v>
      </c>
      <c r="C89" s="89" t="s">
        <v>90</v>
      </c>
      <c r="E89" s="88">
        <v>24.5</v>
      </c>
      <c r="F89" s="88">
        <v>0</v>
      </c>
      <c r="G89" s="88">
        <v>24.472999999999999</v>
      </c>
      <c r="H89" s="88">
        <v>-2.7E-2</v>
      </c>
    </row>
    <row r="90" spans="1:9" ht="15.75">
      <c r="C90" s="89" t="s">
        <v>91</v>
      </c>
      <c r="F90" s="88">
        <v>-0.05</v>
      </c>
      <c r="I90" s="89" t="s">
        <v>78</v>
      </c>
    </row>
    <row r="91" spans="1:9" ht="15.75">
      <c r="A91" s="89" t="s">
        <v>85</v>
      </c>
    </row>
    <row r="92" spans="1:9" ht="15.75">
      <c r="A92" s="88">
        <v>6</v>
      </c>
      <c r="B92" s="88">
        <v>143</v>
      </c>
      <c r="C92" s="89" t="s">
        <v>116</v>
      </c>
      <c r="D92" s="88">
        <v>1</v>
      </c>
      <c r="E92" s="88">
        <v>160.56399999999999</v>
      </c>
      <c r="F92" s="88">
        <v>-124.319</v>
      </c>
      <c r="G92" s="88">
        <v>-19.088000000000001</v>
      </c>
      <c r="I92" s="88">
        <v>0</v>
      </c>
    </row>
    <row r="93" spans="1:9" ht="15.75">
      <c r="A93" s="88">
        <v>2</v>
      </c>
      <c r="B93" s="88">
        <v>146</v>
      </c>
      <c r="C93" s="89" t="s">
        <v>89</v>
      </c>
      <c r="E93" s="88">
        <v>24.49</v>
      </c>
      <c r="F93" s="88">
        <v>-9.76</v>
      </c>
      <c r="G93" s="88">
        <v>0</v>
      </c>
      <c r="H93" s="88">
        <v>26.363</v>
      </c>
    </row>
    <row r="94" spans="1:9" ht="15.75">
      <c r="A94" s="88">
        <v>2</v>
      </c>
      <c r="B94" s="88">
        <v>147</v>
      </c>
      <c r="C94" s="89" t="s">
        <v>90</v>
      </c>
      <c r="E94" s="88">
        <v>24.5</v>
      </c>
      <c r="F94" s="88">
        <v>0</v>
      </c>
      <c r="G94" s="88">
        <v>24.49</v>
      </c>
      <c r="H94" s="88">
        <v>-0.01</v>
      </c>
    </row>
    <row r="95" spans="1:9" ht="15.75">
      <c r="C95" s="89" t="s">
        <v>91</v>
      </c>
      <c r="F95" s="88">
        <v>-0.05</v>
      </c>
      <c r="I95" s="89" t="s">
        <v>59</v>
      </c>
    </row>
    <row r="96" spans="1:9" ht="15.75">
      <c r="A96" s="89" t="s">
        <v>86</v>
      </c>
    </row>
    <row r="97" spans="1:9" ht="15.75">
      <c r="A97" s="88">
        <v>7</v>
      </c>
      <c r="B97" s="88">
        <v>149</v>
      </c>
      <c r="C97" s="89" t="s">
        <v>116</v>
      </c>
      <c r="D97" s="88">
        <v>1</v>
      </c>
      <c r="E97" s="88">
        <v>160.57300000000001</v>
      </c>
      <c r="F97" s="88">
        <v>-158.06800000000001</v>
      </c>
      <c r="G97" s="88">
        <v>-60.874000000000002</v>
      </c>
      <c r="I97" s="88">
        <v>0</v>
      </c>
    </row>
    <row r="98" spans="1:9" ht="15.75">
      <c r="A98" s="88">
        <v>3</v>
      </c>
      <c r="B98" s="88">
        <v>152</v>
      </c>
      <c r="C98" s="89" t="s">
        <v>89</v>
      </c>
      <c r="E98" s="88">
        <v>24.477</v>
      </c>
      <c r="F98" s="88">
        <v>1.1200000000000001</v>
      </c>
      <c r="G98" s="88">
        <v>0</v>
      </c>
      <c r="H98" s="88">
        <v>24.501999999999999</v>
      </c>
    </row>
    <row r="99" spans="1:9" ht="15.75">
      <c r="A99" s="88">
        <v>3</v>
      </c>
      <c r="B99" s="88">
        <v>153</v>
      </c>
      <c r="C99" s="89" t="s">
        <v>90</v>
      </c>
      <c r="E99" s="88">
        <v>24.5</v>
      </c>
      <c r="F99" s="88">
        <v>0</v>
      </c>
      <c r="G99" s="88">
        <v>24.477</v>
      </c>
      <c r="H99" s="88">
        <v>-2.3E-2</v>
      </c>
    </row>
    <row r="100" spans="1:9" ht="15.75">
      <c r="C100" s="89" t="s">
        <v>91</v>
      </c>
      <c r="F100" s="88">
        <v>-0.05</v>
      </c>
      <c r="I100" s="89" t="s">
        <v>78</v>
      </c>
    </row>
    <row r="101" spans="1:9" ht="15.75">
      <c r="A101" s="89" t="s">
        <v>87</v>
      </c>
    </row>
    <row r="102" spans="1:9" ht="15.75">
      <c r="A102" s="88">
        <v>8</v>
      </c>
      <c r="B102" s="88">
        <v>155</v>
      </c>
      <c r="C102" s="89" t="s">
        <v>116</v>
      </c>
      <c r="D102" s="88">
        <v>1</v>
      </c>
      <c r="E102" s="88">
        <v>160.56299999999999</v>
      </c>
      <c r="F102" s="88">
        <v>-80.650999999999996</v>
      </c>
      <c r="G102" s="88">
        <v>-61.295000000000002</v>
      </c>
      <c r="I102" s="88">
        <v>0</v>
      </c>
    </row>
    <row r="103" spans="1:9" ht="15.75">
      <c r="A103" s="88">
        <v>4</v>
      </c>
      <c r="B103" s="88">
        <v>158</v>
      </c>
      <c r="C103" s="89" t="s">
        <v>89</v>
      </c>
      <c r="E103" s="88">
        <v>24.478000000000002</v>
      </c>
      <c r="F103" s="88">
        <v>-0.15</v>
      </c>
      <c r="G103" s="88">
        <v>0</v>
      </c>
      <c r="H103" s="88">
        <v>24.478000000000002</v>
      </c>
    </row>
    <row r="104" spans="1:9" ht="15.75">
      <c r="A104" s="88">
        <v>4</v>
      </c>
      <c r="B104" s="88">
        <v>159</v>
      </c>
      <c r="C104" s="89" t="s">
        <v>90</v>
      </c>
      <c r="E104" s="88">
        <v>24.5</v>
      </c>
      <c r="F104" s="88">
        <v>0</v>
      </c>
      <c r="G104" s="88">
        <v>24.478000000000002</v>
      </c>
      <c r="H104" s="88">
        <v>-2.1999999999999999E-2</v>
      </c>
    </row>
    <row r="105" spans="1:9" ht="15.75">
      <c r="C105" s="89" t="s">
        <v>91</v>
      </c>
      <c r="F105" s="88">
        <v>-0.05</v>
      </c>
      <c r="I105" s="89" t="s">
        <v>67</v>
      </c>
    </row>
    <row r="106" spans="1:9" ht="15.75">
      <c r="A106" s="88">
        <v>11</v>
      </c>
      <c r="B106" s="88">
        <v>166</v>
      </c>
      <c r="C106" s="89" t="s">
        <v>55</v>
      </c>
      <c r="D106" s="88">
        <v>4</v>
      </c>
      <c r="E106" s="88">
        <v>392.00900000000001</v>
      </c>
      <c r="F106" s="88">
        <v>-157.958</v>
      </c>
      <c r="G106" s="88">
        <v>-223.99700000000001</v>
      </c>
      <c r="H106" s="88">
        <v>9.9420000000000002</v>
      </c>
      <c r="I106" s="88">
        <v>6.0000000000000001E-3</v>
      </c>
    </row>
    <row r="107" spans="1:9" ht="15.75">
      <c r="A107" s="88">
        <v>12</v>
      </c>
      <c r="B107" s="88">
        <v>170</v>
      </c>
      <c r="C107" s="89" t="s">
        <v>55</v>
      </c>
      <c r="D107" s="88">
        <v>4</v>
      </c>
      <c r="E107" s="88">
        <v>392.00900000000001</v>
      </c>
      <c r="F107" s="88">
        <v>204.00299999999999</v>
      </c>
      <c r="G107" s="88">
        <v>205.965</v>
      </c>
      <c r="H107" s="88">
        <v>9.9610000000000003</v>
      </c>
      <c r="I107" s="88">
        <v>0</v>
      </c>
    </row>
    <row r="108" spans="1:9" ht="15.75">
      <c r="A108" s="89" t="s">
        <v>93</v>
      </c>
    </row>
    <row r="109" spans="1:9" ht="15.75">
      <c r="A109" s="88">
        <v>15</v>
      </c>
      <c r="B109" s="88">
        <v>175</v>
      </c>
      <c r="C109" s="89" t="s">
        <v>55</v>
      </c>
      <c r="D109" s="88">
        <v>4</v>
      </c>
      <c r="E109" s="88">
        <v>392.00900000000001</v>
      </c>
      <c r="F109" s="88">
        <v>207.506</v>
      </c>
      <c r="G109" s="88">
        <v>175.06399999999999</v>
      </c>
      <c r="H109" s="88">
        <v>10.772</v>
      </c>
      <c r="I109" s="88">
        <v>1.0999999999999999E-2</v>
      </c>
    </row>
    <row r="110" spans="1:9" ht="15.75">
      <c r="A110" s="88">
        <v>15</v>
      </c>
      <c r="B110" s="88">
        <v>178</v>
      </c>
      <c r="C110" s="89" t="s">
        <v>60</v>
      </c>
      <c r="D110" s="89" t="s">
        <v>81</v>
      </c>
      <c r="E110" s="88">
        <v>207.5</v>
      </c>
      <c r="F110" s="88">
        <v>0.5</v>
      </c>
      <c r="G110" s="88">
        <v>207.506</v>
      </c>
      <c r="H110" s="88">
        <v>0.129</v>
      </c>
    </row>
    <row r="111" spans="1:9" ht="15.75">
      <c r="C111" s="89" t="s">
        <v>62</v>
      </c>
      <c r="D111" s="89" t="s">
        <v>61</v>
      </c>
      <c r="E111" s="88">
        <v>175</v>
      </c>
      <c r="G111" s="88">
        <v>175.06399999999999</v>
      </c>
      <c r="I111" s="89" t="s">
        <v>64</v>
      </c>
    </row>
    <row r="112" spans="1:9" ht="15.75">
      <c r="A112" s="89" t="s">
        <v>94</v>
      </c>
    </row>
    <row r="113" spans="1:9" ht="15.75">
      <c r="A113" s="88">
        <v>14</v>
      </c>
      <c r="B113" s="88">
        <v>180</v>
      </c>
      <c r="C113" s="89" t="s">
        <v>55</v>
      </c>
      <c r="D113" s="88">
        <v>4</v>
      </c>
      <c r="E113" s="88">
        <v>392.00900000000001</v>
      </c>
      <c r="F113" s="88">
        <v>97.911000000000001</v>
      </c>
      <c r="G113" s="88">
        <v>6.0439999999999996</v>
      </c>
      <c r="H113" s="88">
        <v>10.769</v>
      </c>
      <c r="I113" s="88">
        <v>1.9E-2</v>
      </c>
    </row>
    <row r="114" spans="1:9" ht="15.75">
      <c r="A114" s="88">
        <v>14</v>
      </c>
      <c r="B114" s="88">
        <v>183</v>
      </c>
      <c r="C114" s="89" t="s">
        <v>60</v>
      </c>
      <c r="D114" s="89" t="s">
        <v>81</v>
      </c>
      <c r="E114" s="88">
        <v>98</v>
      </c>
      <c r="F114" s="88">
        <v>0.5</v>
      </c>
      <c r="G114" s="88">
        <v>97.911000000000001</v>
      </c>
      <c r="H114" s="88">
        <v>0.19900000000000001</v>
      </c>
    </row>
    <row r="115" spans="1:9" ht="15.75">
      <c r="C115" s="89" t="s">
        <v>62</v>
      </c>
      <c r="D115" s="89" t="s">
        <v>61</v>
      </c>
      <c r="E115" s="88">
        <v>6</v>
      </c>
      <c r="G115" s="88">
        <v>6.0439999999999996</v>
      </c>
      <c r="I115" s="89" t="s">
        <v>70</v>
      </c>
    </row>
    <row r="116" spans="1:9" ht="15.75">
      <c r="A116" s="89" t="s">
        <v>95</v>
      </c>
    </row>
    <row r="117" spans="1:9" ht="15.75">
      <c r="A117" s="88">
        <v>13</v>
      </c>
      <c r="B117" s="88">
        <v>185</v>
      </c>
      <c r="C117" s="89" t="s">
        <v>55</v>
      </c>
      <c r="D117" s="88">
        <v>4</v>
      </c>
      <c r="E117" s="88">
        <v>392.00900000000001</v>
      </c>
      <c r="F117" s="88">
        <v>-21.109000000000002</v>
      </c>
      <c r="G117" s="88">
        <v>6.0170000000000003</v>
      </c>
      <c r="H117" s="88">
        <v>10.782</v>
      </c>
      <c r="I117" s="88">
        <v>0.02</v>
      </c>
    </row>
    <row r="118" spans="1:9" ht="15.75">
      <c r="A118" s="88">
        <v>13</v>
      </c>
      <c r="B118" s="88">
        <v>188</v>
      </c>
      <c r="C118" s="89" t="s">
        <v>60</v>
      </c>
      <c r="D118" s="89" t="s">
        <v>81</v>
      </c>
      <c r="E118" s="88">
        <v>21</v>
      </c>
      <c r="F118" s="88">
        <v>0.5</v>
      </c>
      <c r="G118" s="88">
        <v>21.109000000000002</v>
      </c>
      <c r="H118" s="88">
        <v>0.22</v>
      </c>
    </row>
    <row r="119" spans="1:9" ht="15.75">
      <c r="C119" s="89" t="s">
        <v>62</v>
      </c>
      <c r="D119" s="89" t="s">
        <v>61</v>
      </c>
      <c r="E119" s="88">
        <v>6</v>
      </c>
      <c r="G119" s="88">
        <v>6.0170000000000003</v>
      </c>
      <c r="I119" s="89" t="s">
        <v>70</v>
      </c>
    </row>
    <row r="120" spans="1:9" ht="15.75">
      <c r="A120" s="89" t="s">
        <v>96</v>
      </c>
    </row>
    <row r="121" spans="1:9" ht="15.75">
      <c r="A121" s="88">
        <v>16</v>
      </c>
      <c r="B121" s="88">
        <v>190</v>
      </c>
      <c r="C121" s="89" t="s">
        <v>55</v>
      </c>
      <c r="D121" s="88">
        <v>4</v>
      </c>
      <c r="E121" s="88">
        <v>392.01</v>
      </c>
      <c r="F121" s="88">
        <v>-128.12200000000001</v>
      </c>
      <c r="G121" s="88">
        <v>206.00200000000001</v>
      </c>
      <c r="H121" s="88">
        <v>10.83</v>
      </c>
      <c r="I121" s="88">
        <v>2.1000000000000001E-2</v>
      </c>
    </row>
    <row r="122" spans="1:9" ht="15.75">
      <c r="A122" s="88">
        <v>16</v>
      </c>
      <c r="B122" s="88">
        <v>193</v>
      </c>
      <c r="C122" s="89" t="s">
        <v>60</v>
      </c>
      <c r="D122" s="89" t="s">
        <v>81</v>
      </c>
      <c r="E122" s="88">
        <v>128</v>
      </c>
      <c r="F122" s="88">
        <v>0.5</v>
      </c>
      <c r="G122" s="88">
        <v>128.12200000000001</v>
      </c>
      <c r="H122" s="88">
        <v>0.24399999999999999</v>
      </c>
    </row>
    <row r="123" spans="1:9" ht="15.75">
      <c r="C123" s="89" t="s">
        <v>62</v>
      </c>
      <c r="D123" s="89" t="s">
        <v>61</v>
      </c>
      <c r="E123" s="88">
        <v>206</v>
      </c>
      <c r="G123" s="88">
        <v>206.00200000000001</v>
      </c>
      <c r="I123" s="89" t="s">
        <v>70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79"/>
  <sheetViews>
    <sheetView tabSelected="1" view="pageBreakPreview" zoomScale="70" zoomScaleNormal="100" zoomScaleSheetLayoutView="70" workbookViewId="0">
      <selection activeCell="W21" sqref="W21"/>
    </sheetView>
  </sheetViews>
  <sheetFormatPr defaultColWidth="8.85546875" defaultRowHeight="17.25"/>
  <cols>
    <col min="1" max="1" width="17.85546875" style="1" customWidth="1"/>
    <col min="2" max="2" width="8.42578125" style="1" customWidth="1"/>
    <col min="3" max="3" width="10.28515625" style="1" bestFit="1" customWidth="1"/>
    <col min="4" max="4" width="26.85546875" style="1" customWidth="1"/>
    <col min="5" max="5" width="19.140625" style="1" customWidth="1"/>
    <col min="6" max="6" width="8.140625" style="1" customWidth="1"/>
    <col min="7" max="7" width="5.140625" style="1" bestFit="1" customWidth="1"/>
    <col min="8" max="8" width="3.7109375" style="1" bestFit="1" customWidth="1"/>
    <col min="9" max="9" width="4.42578125" style="1" customWidth="1"/>
    <col min="10" max="10" width="11.42578125" style="1" customWidth="1"/>
    <col min="11" max="11" width="11.5703125" style="1" customWidth="1"/>
    <col min="12" max="12" width="10.7109375" style="1" customWidth="1"/>
    <col min="13" max="13" width="9.5703125" style="38" customWidth="1"/>
    <col min="14" max="14" width="11.85546875" style="38" customWidth="1"/>
    <col min="15" max="15" width="12" style="38" customWidth="1"/>
    <col min="16" max="16" width="11" style="38" customWidth="1"/>
    <col min="17" max="17" width="6.42578125" style="52" customWidth="1"/>
    <col min="18" max="18" width="12.5703125" style="1" customWidth="1"/>
    <col min="19" max="16384" width="8.85546875" style="1"/>
  </cols>
  <sheetData>
    <row r="1" spans="1:23" ht="15.75" customHeight="1" thickBot="1">
      <c r="C1" s="2"/>
      <c r="D1" s="2"/>
      <c r="E1" s="2"/>
      <c r="F1" s="2"/>
      <c r="G1" s="2"/>
      <c r="H1" s="2"/>
    </row>
    <row r="2" spans="1:23" ht="24.75" customHeight="1">
      <c r="A2" s="277" t="s">
        <v>228</v>
      </c>
      <c r="B2" s="277"/>
      <c r="C2" s="277"/>
      <c r="D2" s="277"/>
      <c r="E2" s="277"/>
      <c r="F2" s="277"/>
      <c r="G2" s="277"/>
      <c r="H2" s="277"/>
      <c r="I2" s="277"/>
      <c r="K2" s="278" t="s">
        <v>0</v>
      </c>
      <c r="L2" s="279"/>
      <c r="M2" s="196" t="s">
        <v>193</v>
      </c>
      <c r="N2" s="280"/>
      <c r="O2" s="79" t="s">
        <v>194</v>
      </c>
      <c r="P2" s="281">
        <v>45463</v>
      </c>
      <c r="Q2" s="282"/>
      <c r="R2" s="81"/>
    </row>
    <row r="3" spans="1:23" ht="23.25" customHeight="1" thickBot="1">
      <c r="A3" s="277"/>
      <c r="B3" s="277"/>
      <c r="C3" s="277"/>
      <c r="D3" s="277"/>
      <c r="E3" s="277"/>
      <c r="F3" s="277"/>
      <c r="G3" s="277"/>
      <c r="H3" s="277"/>
      <c r="I3" s="277"/>
      <c r="K3" s="283" t="s">
        <v>1</v>
      </c>
      <c r="L3" s="284"/>
      <c r="M3" s="202" t="s">
        <v>221</v>
      </c>
      <c r="N3" s="285"/>
      <c r="O3" s="80" t="s">
        <v>192</v>
      </c>
      <c r="P3" s="202" t="s">
        <v>215</v>
      </c>
      <c r="Q3" s="285"/>
      <c r="R3" s="83"/>
    </row>
    <row r="4" spans="1:23" ht="13.5" customHeight="1" thickBot="1">
      <c r="K4" s="56"/>
      <c r="L4" s="56"/>
      <c r="M4" s="56"/>
      <c r="N4" s="56"/>
      <c r="O4" s="56"/>
      <c r="P4" s="56"/>
      <c r="Q4" s="58"/>
      <c r="R4" s="82"/>
    </row>
    <row r="5" spans="1:23" s="57" customFormat="1" ht="24.75" customHeight="1">
      <c r="A5" s="265" t="s">
        <v>2</v>
      </c>
      <c r="B5" s="266"/>
      <c r="C5" s="266"/>
      <c r="D5" s="267"/>
      <c r="E5" s="268" t="s">
        <v>136</v>
      </c>
      <c r="F5" s="269" t="s">
        <v>137</v>
      </c>
      <c r="G5" s="263" t="s">
        <v>5</v>
      </c>
      <c r="H5" s="271"/>
      <c r="I5" s="273" t="s">
        <v>6</v>
      </c>
      <c r="J5" s="274"/>
      <c r="K5" s="260" t="s">
        <v>7</v>
      </c>
      <c r="L5" s="258" t="s">
        <v>8</v>
      </c>
      <c r="M5" s="260" t="s">
        <v>9</v>
      </c>
      <c r="N5" s="260" t="s">
        <v>10</v>
      </c>
      <c r="O5" s="260" t="s">
        <v>11</v>
      </c>
      <c r="P5" s="260" t="s">
        <v>12</v>
      </c>
      <c r="Q5" s="263" t="s">
        <v>135</v>
      </c>
      <c r="R5" s="255" t="s">
        <v>49</v>
      </c>
    </row>
    <row r="6" spans="1:23" s="57" customFormat="1" ht="28.5" customHeight="1" thickBot="1">
      <c r="A6" s="5" t="s">
        <v>13</v>
      </c>
      <c r="B6" s="6" t="s">
        <v>123</v>
      </c>
      <c r="C6" s="7" t="s">
        <v>14</v>
      </c>
      <c r="D6" s="7" t="s">
        <v>15</v>
      </c>
      <c r="E6" s="259"/>
      <c r="F6" s="270"/>
      <c r="G6" s="264"/>
      <c r="H6" s="272"/>
      <c r="I6" s="275"/>
      <c r="J6" s="276"/>
      <c r="K6" s="262"/>
      <c r="L6" s="259"/>
      <c r="M6" s="261"/>
      <c r="N6" s="262"/>
      <c r="O6" s="262"/>
      <c r="P6" s="262"/>
      <c r="Q6" s="264"/>
      <c r="R6" s="256"/>
    </row>
    <row r="7" spans="1:23" ht="20.100000000000001" customHeight="1">
      <c r="A7" s="182" t="s">
        <v>235</v>
      </c>
      <c r="B7" s="161">
        <v>450</v>
      </c>
      <c r="C7" s="149" t="s">
        <v>39</v>
      </c>
      <c r="D7" s="149" t="s">
        <v>146</v>
      </c>
      <c r="E7" s="149" t="s">
        <v>130</v>
      </c>
      <c r="F7" s="165" t="s">
        <v>16</v>
      </c>
      <c r="G7" s="161" t="s">
        <v>17</v>
      </c>
      <c r="H7" s="161"/>
      <c r="I7" s="257" t="s">
        <v>18</v>
      </c>
      <c r="J7" s="34">
        <v>7.89</v>
      </c>
      <c r="K7" s="119">
        <v>7.6769999999999996</v>
      </c>
      <c r="L7" s="119">
        <v>-0.21300000000000008</v>
      </c>
      <c r="M7" s="39"/>
      <c r="N7" s="40"/>
      <c r="O7" s="40"/>
      <c r="P7" s="40"/>
      <c r="Q7" s="137" t="s">
        <v>244</v>
      </c>
      <c r="R7" s="146"/>
    </row>
    <row r="8" spans="1:23" ht="20.100000000000001" customHeight="1">
      <c r="A8" s="182"/>
      <c r="B8" s="234"/>
      <c r="C8" s="161"/>
      <c r="D8" s="161"/>
      <c r="E8" s="161"/>
      <c r="F8" s="192"/>
      <c r="G8" s="234" t="s">
        <v>19</v>
      </c>
      <c r="H8" s="234"/>
      <c r="I8" s="248"/>
      <c r="J8" s="35">
        <v>7.85</v>
      </c>
      <c r="K8" s="140">
        <v>7.9859999999999998</v>
      </c>
      <c r="L8" s="121">
        <v>0.13600000000000012</v>
      </c>
      <c r="M8" s="41"/>
      <c r="N8" s="42"/>
      <c r="O8" s="42"/>
      <c r="P8" s="42"/>
      <c r="Q8" s="108" t="s">
        <v>244</v>
      </c>
      <c r="R8" s="228"/>
      <c r="U8" s="141"/>
      <c r="W8" s="142"/>
    </row>
    <row r="9" spans="1:23" ht="20.100000000000001" customHeight="1">
      <c r="A9" s="182"/>
      <c r="B9" s="234" t="s">
        <v>124</v>
      </c>
      <c r="C9" s="158" t="s">
        <v>40</v>
      </c>
      <c r="D9" s="9" t="s">
        <v>146</v>
      </c>
      <c r="E9" s="9" t="s">
        <v>131</v>
      </c>
      <c r="F9" s="10" t="s">
        <v>16</v>
      </c>
      <c r="G9" s="234" t="s">
        <v>20</v>
      </c>
      <c r="H9" s="234"/>
      <c r="I9" s="252" t="s">
        <v>18</v>
      </c>
      <c r="J9" s="35">
        <v>26</v>
      </c>
      <c r="K9" s="121">
        <v>26.04</v>
      </c>
      <c r="L9" s="121">
        <v>3.9999999999999147E-2</v>
      </c>
      <c r="M9" s="41"/>
      <c r="N9" s="42"/>
      <c r="O9" s="42"/>
      <c r="P9" s="42"/>
      <c r="Q9" s="108" t="s">
        <v>244</v>
      </c>
      <c r="R9" s="228"/>
    </row>
    <row r="10" spans="1:23" ht="20.100000000000001" customHeight="1">
      <c r="A10" s="182"/>
      <c r="B10" s="234"/>
      <c r="C10" s="161"/>
      <c r="D10" s="9" t="s">
        <v>147</v>
      </c>
      <c r="E10" s="11" t="s">
        <v>195</v>
      </c>
      <c r="F10" s="10" t="s">
        <v>21</v>
      </c>
      <c r="G10" s="186" t="s">
        <v>22</v>
      </c>
      <c r="H10" s="187"/>
      <c r="I10" s="248"/>
      <c r="J10" s="35">
        <v>2</v>
      </c>
      <c r="K10" s="121">
        <v>2.0419999999999998</v>
      </c>
      <c r="L10" s="121">
        <v>4.1999999999999815E-2</v>
      </c>
      <c r="M10" s="43"/>
      <c r="N10" s="44"/>
      <c r="O10" s="44"/>
      <c r="P10" s="44"/>
      <c r="Q10" s="108" t="s">
        <v>244</v>
      </c>
      <c r="R10" s="228"/>
    </row>
    <row r="11" spans="1:23" ht="20.100000000000001" customHeight="1">
      <c r="A11" s="182"/>
      <c r="B11" s="234">
        <v>570</v>
      </c>
      <c r="C11" s="158" t="s">
        <v>41</v>
      </c>
      <c r="D11" s="158" t="s">
        <v>154</v>
      </c>
      <c r="E11" s="158" t="s">
        <v>148</v>
      </c>
      <c r="F11" s="234" t="s">
        <v>23</v>
      </c>
      <c r="G11" s="234" t="s">
        <v>20</v>
      </c>
      <c r="H11" s="234"/>
      <c r="I11" s="17" t="s">
        <v>24</v>
      </c>
      <c r="J11" s="36">
        <v>38</v>
      </c>
      <c r="K11" s="121">
        <v>38.081000000000003</v>
      </c>
      <c r="L11" s="121">
        <v>8.100000000000307E-2</v>
      </c>
      <c r="M11" s="118">
        <v>0.2235173371351781</v>
      </c>
      <c r="N11" s="118">
        <v>8.76</v>
      </c>
      <c r="O11" s="118">
        <v>8.9819999999999993</v>
      </c>
      <c r="P11" s="118">
        <v>0.61299999999999955</v>
      </c>
      <c r="Q11" s="136" t="s">
        <v>244</v>
      </c>
      <c r="R11" s="228"/>
    </row>
    <row r="12" spans="1:23" ht="20.100000000000001" customHeight="1">
      <c r="A12" s="182"/>
      <c r="B12" s="234"/>
      <c r="C12" s="149"/>
      <c r="D12" s="161"/>
      <c r="E12" s="161"/>
      <c r="F12" s="234"/>
      <c r="G12" s="234"/>
      <c r="H12" s="234"/>
      <c r="I12" s="16" t="s">
        <v>25</v>
      </c>
      <c r="J12" s="35">
        <v>130</v>
      </c>
      <c r="K12" s="121">
        <v>129.923</v>
      </c>
      <c r="L12" s="121">
        <v>-7.6999999999998181E-2</v>
      </c>
      <c r="M12" s="119"/>
      <c r="N12" s="119"/>
      <c r="O12" s="119">
        <v>8.6470000000000002</v>
      </c>
      <c r="P12" s="119"/>
      <c r="Q12" s="137"/>
      <c r="R12" s="228"/>
    </row>
    <row r="13" spans="1:23" ht="20.100000000000001" customHeight="1">
      <c r="A13" s="182"/>
      <c r="B13" s="234"/>
      <c r="C13" s="149"/>
      <c r="D13" s="158" t="s">
        <v>149</v>
      </c>
      <c r="E13" s="158" t="s">
        <v>150</v>
      </c>
      <c r="F13" s="234"/>
      <c r="G13" s="234" t="s">
        <v>22</v>
      </c>
      <c r="H13" s="234"/>
      <c r="I13" s="17" t="s">
        <v>24</v>
      </c>
      <c r="J13" s="36">
        <v>241.5</v>
      </c>
      <c r="K13" s="121">
        <v>241.48599999999999</v>
      </c>
      <c r="L13" s="121">
        <v>-1.4000000000010004E-2</v>
      </c>
      <c r="M13" s="118">
        <v>0.21582400237230501</v>
      </c>
      <c r="N13" s="118">
        <v>8.859</v>
      </c>
      <c r="O13" s="118">
        <v>8.9819999999999993</v>
      </c>
      <c r="P13" s="118">
        <v>0.71199999999999974</v>
      </c>
      <c r="Q13" s="136" t="s">
        <v>244</v>
      </c>
      <c r="R13" s="228"/>
    </row>
    <row r="14" spans="1:23" ht="20.100000000000001" customHeight="1">
      <c r="A14" s="182"/>
      <c r="B14" s="234"/>
      <c r="C14" s="149"/>
      <c r="D14" s="161"/>
      <c r="E14" s="161"/>
      <c r="F14" s="234"/>
      <c r="G14" s="234"/>
      <c r="H14" s="234"/>
      <c r="I14" s="16" t="s">
        <v>25</v>
      </c>
      <c r="J14" s="35">
        <v>10</v>
      </c>
      <c r="K14" s="121">
        <v>9.8930000000000007</v>
      </c>
      <c r="L14" s="121">
        <v>-0.10699999999999932</v>
      </c>
      <c r="M14" s="119"/>
      <c r="N14" s="119"/>
      <c r="O14" s="119">
        <v>8.6470000000000002</v>
      </c>
      <c r="P14" s="119"/>
      <c r="Q14" s="137"/>
      <c r="R14" s="228"/>
    </row>
    <row r="15" spans="1:23" ht="20.100000000000001" customHeight="1">
      <c r="A15" s="182"/>
      <c r="B15" s="234" t="s">
        <v>125</v>
      </c>
      <c r="C15" s="158" t="s">
        <v>42</v>
      </c>
      <c r="D15" s="158" t="s">
        <v>151</v>
      </c>
      <c r="E15" s="158" t="s">
        <v>152</v>
      </c>
      <c r="F15" s="149" t="s">
        <v>23</v>
      </c>
      <c r="G15" s="234" t="s">
        <v>17</v>
      </c>
      <c r="H15" s="234"/>
      <c r="I15" s="17" t="s">
        <v>24</v>
      </c>
      <c r="J15" s="36">
        <v>29</v>
      </c>
      <c r="K15" s="121">
        <v>29.172000000000001</v>
      </c>
      <c r="L15" s="121">
        <v>0.1720000000000006</v>
      </c>
      <c r="M15" s="118">
        <v>0.36432952117554268</v>
      </c>
      <c r="N15" s="118">
        <v>8.8539999999999992</v>
      </c>
      <c r="O15" s="118">
        <v>8.9819999999999993</v>
      </c>
      <c r="P15" s="118">
        <v>0.70699999999999896</v>
      </c>
      <c r="Q15" s="136" t="s">
        <v>244</v>
      </c>
      <c r="R15" s="228"/>
    </row>
    <row r="16" spans="1:23" ht="20.100000000000001" customHeight="1">
      <c r="A16" s="182"/>
      <c r="B16" s="234"/>
      <c r="C16" s="149"/>
      <c r="D16" s="149"/>
      <c r="E16" s="149"/>
      <c r="F16" s="149"/>
      <c r="G16" s="234"/>
      <c r="H16" s="234"/>
      <c r="I16" s="16" t="s">
        <v>25</v>
      </c>
      <c r="J16" s="35">
        <v>12.7</v>
      </c>
      <c r="K16" s="121">
        <v>12.64</v>
      </c>
      <c r="L16" s="121">
        <v>-5.9999999999998721E-2</v>
      </c>
      <c r="M16" s="119"/>
      <c r="N16" s="119"/>
      <c r="O16" s="119">
        <v>8.6470000000000002</v>
      </c>
      <c r="P16" s="119"/>
      <c r="Q16" s="137"/>
      <c r="R16" s="228"/>
    </row>
    <row r="17" spans="1:18" ht="20.100000000000001" customHeight="1">
      <c r="A17" s="182"/>
      <c r="B17" s="234"/>
      <c r="C17" s="149"/>
      <c r="D17" s="149"/>
      <c r="E17" s="149"/>
      <c r="F17" s="149"/>
      <c r="G17" s="234" t="s">
        <v>19</v>
      </c>
      <c r="H17" s="234"/>
      <c r="I17" s="17" t="s">
        <v>24</v>
      </c>
      <c r="J17" s="36">
        <v>38</v>
      </c>
      <c r="K17" s="121">
        <v>37.890999999999998</v>
      </c>
      <c r="L17" s="121">
        <v>-0.10900000000000176</v>
      </c>
      <c r="M17" s="118">
        <v>0.41915152391468097</v>
      </c>
      <c r="N17" s="118">
        <v>8.9109999999999996</v>
      </c>
      <c r="O17" s="118">
        <v>8.9819999999999993</v>
      </c>
      <c r="P17" s="118">
        <v>0.76399999999999935</v>
      </c>
      <c r="Q17" s="136" t="s">
        <v>244</v>
      </c>
      <c r="R17" s="228"/>
    </row>
    <row r="18" spans="1:18" ht="20.100000000000001" customHeight="1" thickBot="1">
      <c r="A18" s="183"/>
      <c r="B18" s="235"/>
      <c r="C18" s="159"/>
      <c r="D18" s="159"/>
      <c r="E18" s="159"/>
      <c r="F18" s="159"/>
      <c r="G18" s="235"/>
      <c r="H18" s="235"/>
      <c r="I18" s="18" t="s">
        <v>25</v>
      </c>
      <c r="J18" s="37">
        <v>21.7</v>
      </c>
      <c r="K18" s="123">
        <v>21.521000000000001</v>
      </c>
      <c r="L18" s="123">
        <v>-0.17899999999999849</v>
      </c>
      <c r="M18" s="120"/>
      <c r="N18" s="119"/>
      <c r="O18" s="119">
        <v>8.6470000000000002</v>
      </c>
      <c r="P18" s="119"/>
      <c r="Q18" s="137"/>
      <c r="R18" s="229"/>
    </row>
    <row r="19" spans="1:18" ht="27" customHeight="1">
      <c r="A19" s="181" t="s">
        <v>236</v>
      </c>
      <c r="B19" s="8">
        <v>140</v>
      </c>
      <c r="C19" s="12" t="s">
        <v>43</v>
      </c>
      <c r="D19" s="148" t="s">
        <v>132</v>
      </c>
      <c r="E19" s="12" t="s">
        <v>153</v>
      </c>
      <c r="F19" s="12" t="s">
        <v>26</v>
      </c>
      <c r="G19" s="172">
        <v>1</v>
      </c>
      <c r="H19" s="173"/>
      <c r="I19" s="19" t="s">
        <v>18</v>
      </c>
      <c r="J19" s="19">
        <v>210</v>
      </c>
      <c r="K19" s="20">
        <v>396.46699999999998</v>
      </c>
      <c r="L19" s="20">
        <v>186.46699999999998</v>
      </c>
      <c r="M19" s="45"/>
      <c r="N19" s="46"/>
      <c r="O19" s="46"/>
      <c r="P19" s="46"/>
      <c r="Q19" s="75" t="s">
        <v>245</v>
      </c>
      <c r="R19" s="146"/>
    </row>
    <row r="20" spans="1:18" ht="24" customHeight="1">
      <c r="A20" s="253"/>
      <c r="B20" s="13" t="s">
        <v>126</v>
      </c>
      <c r="C20" s="8" t="s">
        <v>53</v>
      </c>
      <c r="D20" s="161"/>
      <c r="E20" s="9" t="s">
        <v>155</v>
      </c>
      <c r="F20" s="9" t="s">
        <v>26</v>
      </c>
      <c r="G20" s="234">
        <v>2</v>
      </c>
      <c r="H20" s="234"/>
      <c r="I20" s="17" t="s">
        <v>18</v>
      </c>
      <c r="J20" s="17">
        <v>255.5</v>
      </c>
      <c r="K20" s="121">
        <v>396.50599999999997</v>
      </c>
      <c r="L20" s="121">
        <v>141.00599999999997</v>
      </c>
      <c r="M20" s="41"/>
      <c r="N20" s="42"/>
      <c r="O20" s="42"/>
      <c r="P20" s="42"/>
      <c r="Q20" s="108" t="s">
        <v>245</v>
      </c>
      <c r="R20" s="228"/>
    </row>
    <row r="21" spans="1:18" ht="20.100000000000001" customHeight="1">
      <c r="A21" s="253"/>
      <c r="B21" s="168" t="s">
        <v>127</v>
      </c>
      <c r="C21" s="158" t="s">
        <v>50</v>
      </c>
      <c r="D21" s="158" t="s">
        <v>157</v>
      </c>
      <c r="E21" s="33" t="s">
        <v>178</v>
      </c>
      <c r="F21" s="158" t="s">
        <v>27</v>
      </c>
      <c r="G21" s="234">
        <v>3</v>
      </c>
      <c r="H21" s="234"/>
      <c r="I21" s="17" t="s">
        <v>18</v>
      </c>
      <c r="J21" s="17">
        <v>267</v>
      </c>
      <c r="K21" s="121">
        <v>-22.218</v>
      </c>
      <c r="L21" s="121">
        <v>-289.21800000000002</v>
      </c>
      <c r="M21" s="41"/>
      <c r="N21" s="42"/>
      <c r="O21" s="42"/>
      <c r="P21" s="42"/>
      <c r="Q21" s="108" t="s">
        <v>245</v>
      </c>
      <c r="R21" s="228"/>
    </row>
    <row r="22" spans="1:18" ht="20.100000000000001" customHeight="1">
      <c r="A22" s="253"/>
      <c r="B22" s="165"/>
      <c r="C22" s="149"/>
      <c r="D22" s="149"/>
      <c r="E22" s="33" t="s">
        <v>156</v>
      </c>
      <c r="F22" s="149"/>
      <c r="G22" s="234">
        <v>4</v>
      </c>
      <c r="H22" s="234"/>
      <c r="I22" s="17" t="s">
        <v>18</v>
      </c>
      <c r="J22" s="17">
        <v>267</v>
      </c>
      <c r="K22" s="121">
        <v>0</v>
      </c>
      <c r="L22" s="121">
        <v>-267</v>
      </c>
      <c r="M22" s="41"/>
      <c r="N22" s="42"/>
      <c r="O22" s="42"/>
      <c r="P22" s="42"/>
      <c r="Q22" s="108" t="s">
        <v>245</v>
      </c>
      <c r="R22" s="228"/>
    </row>
    <row r="23" spans="1:18" ht="20.100000000000001" customHeight="1">
      <c r="A23" s="253"/>
      <c r="B23" s="165"/>
      <c r="C23" s="149"/>
      <c r="D23" s="149"/>
      <c r="E23" s="33" t="s">
        <v>179</v>
      </c>
      <c r="F23" s="149"/>
      <c r="G23" s="234">
        <v>5</v>
      </c>
      <c r="H23" s="234"/>
      <c r="I23" s="17" t="s">
        <v>18</v>
      </c>
      <c r="J23" s="17">
        <v>264</v>
      </c>
      <c r="K23" s="121">
        <v>396.512</v>
      </c>
      <c r="L23" s="121">
        <v>132.512</v>
      </c>
      <c r="M23" s="41"/>
      <c r="N23" s="42"/>
      <c r="O23" s="42"/>
      <c r="P23" s="42"/>
      <c r="Q23" s="108" t="s">
        <v>245</v>
      </c>
      <c r="R23" s="228"/>
    </row>
    <row r="24" spans="1:18" ht="20.100000000000001" customHeight="1">
      <c r="A24" s="253"/>
      <c r="B24" s="192"/>
      <c r="C24" s="161"/>
      <c r="D24" s="161"/>
      <c r="E24" s="33" t="s">
        <v>180</v>
      </c>
      <c r="F24" s="161"/>
      <c r="G24" s="234">
        <v>6</v>
      </c>
      <c r="H24" s="234"/>
      <c r="I24" s="17" t="s">
        <v>18</v>
      </c>
      <c r="J24" s="17">
        <v>264</v>
      </c>
      <c r="K24" s="121">
        <v>396.44799999999998</v>
      </c>
      <c r="L24" s="121">
        <v>132.44799999999998</v>
      </c>
      <c r="M24" s="41"/>
      <c r="N24" s="42"/>
      <c r="O24" s="42"/>
      <c r="P24" s="42"/>
      <c r="Q24" s="108" t="s">
        <v>245</v>
      </c>
      <c r="R24" s="228"/>
    </row>
    <row r="25" spans="1:18" ht="20.100000000000001" customHeight="1">
      <c r="A25" s="253"/>
      <c r="B25" s="168" t="s">
        <v>128</v>
      </c>
      <c r="C25" s="158" t="s">
        <v>44</v>
      </c>
      <c r="D25" s="158" t="s">
        <v>159</v>
      </c>
      <c r="E25" s="158" t="s">
        <v>158</v>
      </c>
      <c r="F25" s="234" t="s">
        <v>23</v>
      </c>
      <c r="G25" s="234">
        <v>1</v>
      </c>
      <c r="H25" s="234"/>
      <c r="I25" s="17" t="s">
        <v>24</v>
      </c>
      <c r="J25" s="17">
        <v>22</v>
      </c>
      <c r="K25" s="121">
        <v>49.029000000000003</v>
      </c>
      <c r="L25" s="121">
        <v>27.029000000000003</v>
      </c>
      <c r="M25" s="121">
        <v>427.33298183500881</v>
      </c>
      <c r="N25" s="118">
        <v>10.808999999999999</v>
      </c>
      <c r="O25" s="118">
        <v>8.9819999999999993</v>
      </c>
      <c r="P25" s="118">
        <v>2.661999999999999</v>
      </c>
      <c r="Q25" s="136" t="s">
        <v>245</v>
      </c>
      <c r="R25" s="228"/>
    </row>
    <row r="26" spans="1:18" ht="20.100000000000001" customHeight="1">
      <c r="A26" s="253"/>
      <c r="B26" s="165"/>
      <c r="C26" s="149"/>
      <c r="D26" s="161"/>
      <c r="E26" s="161"/>
      <c r="F26" s="234"/>
      <c r="G26" s="234"/>
      <c r="H26" s="234"/>
      <c r="I26" s="16" t="s">
        <v>25</v>
      </c>
      <c r="J26" s="16">
        <v>261.5</v>
      </c>
      <c r="K26" s="121">
        <v>49.55</v>
      </c>
      <c r="L26" s="121">
        <v>-211.95</v>
      </c>
      <c r="M26" s="121"/>
      <c r="N26" s="119"/>
      <c r="O26" s="119">
        <v>8.6470000000000002</v>
      </c>
      <c r="P26" s="119"/>
      <c r="Q26" s="137"/>
      <c r="R26" s="228"/>
    </row>
    <row r="27" spans="1:18" ht="20.100000000000001" customHeight="1">
      <c r="A27" s="253"/>
      <c r="B27" s="165"/>
      <c r="C27" s="149"/>
      <c r="D27" s="158" t="s">
        <v>160</v>
      </c>
      <c r="E27" s="158" t="s">
        <v>165</v>
      </c>
      <c r="F27" s="234" t="s">
        <v>23</v>
      </c>
      <c r="G27" s="234">
        <v>2</v>
      </c>
      <c r="H27" s="234"/>
      <c r="I27" s="17" t="s">
        <v>24</v>
      </c>
      <c r="J27" s="17">
        <v>8</v>
      </c>
      <c r="K27" s="121">
        <v>-217.971</v>
      </c>
      <c r="L27" s="121">
        <v>-225.971</v>
      </c>
      <c r="M27" s="121">
        <v>553.68387128396648</v>
      </c>
      <c r="N27" s="118">
        <v>0.16400000000000001</v>
      </c>
      <c r="O27" s="118">
        <v>8.9819999999999993</v>
      </c>
      <c r="P27" s="118">
        <v>-7.9830000000000005</v>
      </c>
      <c r="Q27" s="136" t="s">
        <v>245</v>
      </c>
      <c r="R27" s="228"/>
    </row>
    <row r="28" spans="1:18" ht="20.100000000000001" customHeight="1">
      <c r="A28" s="253"/>
      <c r="B28" s="165"/>
      <c r="C28" s="149"/>
      <c r="D28" s="161"/>
      <c r="E28" s="161"/>
      <c r="F28" s="234"/>
      <c r="G28" s="234"/>
      <c r="H28" s="234"/>
      <c r="I28" s="16" t="s">
        <v>25</v>
      </c>
      <c r="J28" s="16">
        <v>58</v>
      </c>
      <c r="K28" s="121">
        <v>217.93299999999999</v>
      </c>
      <c r="L28" s="121">
        <v>159.93299999999999</v>
      </c>
      <c r="M28" s="121"/>
      <c r="N28" s="119"/>
      <c r="O28" s="119">
        <v>8.6470000000000002</v>
      </c>
      <c r="P28" s="119"/>
      <c r="Q28" s="137"/>
      <c r="R28" s="228"/>
    </row>
    <row r="29" spans="1:18" ht="20.100000000000001" customHeight="1">
      <c r="A29" s="253"/>
      <c r="B29" s="165"/>
      <c r="C29" s="149"/>
      <c r="D29" s="158" t="s">
        <v>161</v>
      </c>
      <c r="E29" s="158" t="s">
        <v>162</v>
      </c>
      <c r="F29" s="158" t="s">
        <v>23</v>
      </c>
      <c r="G29" s="234">
        <v>3</v>
      </c>
      <c r="H29" s="234"/>
      <c r="I29" s="14" t="s">
        <v>24</v>
      </c>
      <c r="J29" s="14">
        <v>16</v>
      </c>
      <c r="K29" s="119">
        <v>-61.264000000000003</v>
      </c>
      <c r="L29" s="119">
        <v>-77.26400000000001</v>
      </c>
      <c r="M29" s="119">
        <v>155.8168886353466</v>
      </c>
      <c r="N29" s="118">
        <v>0</v>
      </c>
      <c r="O29" s="118">
        <v>8.9819999999999993</v>
      </c>
      <c r="P29" s="118">
        <v>-8.1470000000000002</v>
      </c>
      <c r="Q29" s="136" t="s">
        <v>245</v>
      </c>
      <c r="R29" s="228"/>
    </row>
    <row r="30" spans="1:18" ht="20.100000000000001" customHeight="1">
      <c r="A30" s="253"/>
      <c r="B30" s="165"/>
      <c r="C30" s="149"/>
      <c r="D30" s="149"/>
      <c r="E30" s="161"/>
      <c r="F30" s="149"/>
      <c r="G30" s="234"/>
      <c r="H30" s="234"/>
      <c r="I30" s="16" t="s">
        <v>25</v>
      </c>
      <c r="J30" s="16">
        <v>10</v>
      </c>
      <c r="K30" s="121">
        <v>0</v>
      </c>
      <c r="L30" s="121">
        <v>-10</v>
      </c>
      <c r="M30" s="121"/>
      <c r="N30" s="119"/>
      <c r="O30" s="119">
        <v>8.6470000000000002</v>
      </c>
      <c r="P30" s="119"/>
      <c r="Q30" s="137"/>
      <c r="R30" s="228"/>
    </row>
    <row r="31" spans="1:18" ht="20.100000000000001" customHeight="1">
      <c r="A31" s="253"/>
      <c r="B31" s="165"/>
      <c r="C31" s="149"/>
      <c r="D31" s="149"/>
      <c r="E31" s="158" t="s">
        <v>163</v>
      </c>
      <c r="F31" s="149"/>
      <c r="G31" s="234">
        <v>4</v>
      </c>
      <c r="H31" s="234"/>
      <c r="I31" s="17" t="s">
        <v>24</v>
      </c>
      <c r="J31" s="17">
        <v>37</v>
      </c>
      <c r="K31" s="121">
        <v>0</v>
      </c>
      <c r="L31" s="121">
        <v>-37</v>
      </c>
      <c r="M31" s="121">
        <v>76.655071586947201</v>
      </c>
      <c r="N31" s="118">
        <v>0</v>
      </c>
      <c r="O31" s="118">
        <v>8.9819999999999993</v>
      </c>
      <c r="P31" s="118">
        <v>-8.1470000000000002</v>
      </c>
      <c r="Q31" s="136" t="s">
        <v>245</v>
      </c>
      <c r="R31" s="228"/>
    </row>
    <row r="32" spans="1:18" ht="20.100000000000001" customHeight="1">
      <c r="A32" s="253"/>
      <c r="B32" s="165"/>
      <c r="C32" s="149"/>
      <c r="D32" s="149"/>
      <c r="E32" s="161"/>
      <c r="F32" s="149"/>
      <c r="G32" s="234"/>
      <c r="H32" s="234"/>
      <c r="I32" s="16" t="s">
        <v>25</v>
      </c>
      <c r="J32" s="16">
        <v>10</v>
      </c>
      <c r="K32" s="121">
        <v>0</v>
      </c>
      <c r="L32" s="121">
        <v>-10</v>
      </c>
      <c r="M32" s="121"/>
      <c r="N32" s="119"/>
      <c r="O32" s="119">
        <v>8.6470000000000002</v>
      </c>
      <c r="P32" s="119"/>
      <c r="Q32" s="137"/>
      <c r="R32" s="228"/>
    </row>
    <row r="33" spans="1:18" ht="20.100000000000001" customHeight="1">
      <c r="A33" s="253"/>
      <c r="B33" s="165"/>
      <c r="C33" s="149"/>
      <c r="D33" s="149"/>
      <c r="E33" s="158" t="s">
        <v>164</v>
      </c>
      <c r="F33" s="149"/>
      <c r="G33" s="234">
        <v>5</v>
      </c>
      <c r="H33" s="234"/>
      <c r="I33" s="17" t="s">
        <v>24</v>
      </c>
      <c r="J33" s="16">
        <v>279.5</v>
      </c>
      <c r="K33" s="121">
        <v>286.08999999999997</v>
      </c>
      <c r="L33" s="121">
        <v>6.589999999999975</v>
      </c>
      <c r="M33" s="121">
        <v>57.409404943789468</v>
      </c>
      <c r="N33" s="118">
        <v>0</v>
      </c>
      <c r="O33" s="118">
        <v>8.9819999999999993</v>
      </c>
      <c r="P33" s="118">
        <v>-8.1470000000000002</v>
      </c>
      <c r="Q33" s="136" t="s">
        <v>245</v>
      </c>
      <c r="R33" s="228"/>
    </row>
    <row r="34" spans="1:18" ht="20.100000000000001" customHeight="1">
      <c r="A34" s="253"/>
      <c r="B34" s="165"/>
      <c r="C34" s="149"/>
      <c r="D34" s="149"/>
      <c r="E34" s="161"/>
      <c r="F34" s="149"/>
      <c r="G34" s="234"/>
      <c r="H34" s="234"/>
      <c r="I34" s="16" t="s">
        <v>25</v>
      </c>
      <c r="J34" s="16">
        <v>10</v>
      </c>
      <c r="K34" s="121">
        <v>-17.937999999999999</v>
      </c>
      <c r="L34" s="121">
        <v>-27.937999999999999</v>
      </c>
      <c r="M34" s="121"/>
      <c r="N34" s="119"/>
      <c r="O34" s="119">
        <v>8.6470000000000002</v>
      </c>
      <c r="P34" s="119"/>
      <c r="Q34" s="137"/>
      <c r="R34" s="228"/>
    </row>
    <row r="35" spans="1:18" ht="20.100000000000001" customHeight="1">
      <c r="A35" s="253"/>
      <c r="B35" s="165"/>
      <c r="C35" s="149"/>
      <c r="D35" s="149"/>
      <c r="E35" s="158" t="s">
        <v>166</v>
      </c>
      <c r="F35" s="149"/>
      <c r="G35" s="156">
        <v>6</v>
      </c>
      <c r="H35" s="157"/>
      <c r="I35" s="17" t="s">
        <v>24</v>
      </c>
      <c r="J35" s="16">
        <v>329.5</v>
      </c>
      <c r="K35" s="121">
        <v>-95.793000000000006</v>
      </c>
      <c r="L35" s="121">
        <v>-425.29300000000001</v>
      </c>
      <c r="M35" s="121">
        <v>850.82109952445353</v>
      </c>
      <c r="N35" s="118">
        <v>0</v>
      </c>
      <c r="O35" s="118">
        <v>8.9819999999999993</v>
      </c>
      <c r="P35" s="118">
        <v>-8.1470000000000002</v>
      </c>
      <c r="Q35" s="136" t="s">
        <v>245</v>
      </c>
      <c r="R35" s="228"/>
    </row>
    <row r="36" spans="1:18" ht="20.100000000000001" customHeight="1" thickBot="1">
      <c r="A36" s="254"/>
      <c r="B36" s="166"/>
      <c r="C36" s="159"/>
      <c r="D36" s="159"/>
      <c r="E36" s="159"/>
      <c r="F36" s="159"/>
      <c r="G36" s="162"/>
      <c r="H36" s="163"/>
      <c r="I36" s="18" t="s">
        <v>25</v>
      </c>
      <c r="J36" s="18">
        <v>10</v>
      </c>
      <c r="K36" s="123">
        <v>0</v>
      </c>
      <c r="L36" s="123">
        <v>-10</v>
      </c>
      <c r="M36" s="118"/>
      <c r="N36" s="122"/>
      <c r="O36" s="122">
        <v>8.6470000000000002</v>
      </c>
      <c r="P36" s="122"/>
      <c r="Q36" s="137"/>
      <c r="R36" s="229"/>
    </row>
    <row r="37" spans="1:18" ht="20.100000000000001" customHeight="1">
      <c r="A37" s="181" t="s">
        <v>237</v>
      </c>
      <c r="B37" s="149" t="s">
        <v>129</v>
      </c>
      <c r="C37" s="233" t="s">
        <v>45</v>
      </c>
      <c r="D37" s="233" t="s">
        <v>167</v>
      </c>
      <c r="E37" s="233" t="s">
        <v>133</v>
      </c>
      <c r="F37" s="233" t="s">
        <v>27</v>
      </c>
      <c r="G37" s="172" t="s">
        <v>138</v>
      </c>
      <c r="H37" s="173"/>
      <c r="I37" s="224" t="s">
        <v>24</v>
      </c>
      <c r="J37" s="19">
        <v>396.5</v>
      </c>
      <c r="K37" s="20">
        <v>396.47399999999999</v>
      </c>
      <c r="L37" s="21">
        <v>-2.6000000000010459E-2</v>
      </c>
      <c r="M37" s="47"/>
      <c r="N37" s="47"/>
      <c r="O37" s="47"/>
      <c r="P37" s="46"/>
      <c r="Q37" s="75" t="s">
        <v>244</v>
      </c>
      <c r="R37" s="146"/>
    </row>
    <row r="38" spans="1:18" ht="20.100000000000001" customHeight="1">
      <c r="A38" s="182"/>
      <c r="B38" s="149"/>
      <c r="C38" s="234"/>
      <c r="D38" s="234"/>
      <c r="E38" s="234"/>
      <c r="F38" s="234"/>
      <c r="G38" s="156" t="s">
        <v>139</v>
      </c>
      <c r="H38" s="157"/>
      <c r="I38" s="225"/>
      <c r="J38" s="17">
        <v>396.5</v>
      </c>
      <c r="K38" s="121">
        <v>396.49700000000001</v>
      </c>
      <c r="L38" s="22">
        <v>-2.9999999999859028E-3</v>
      </c>
      <c r="M38" s="41"/>
      <c r="N38" s="41"/>
      <c r="O38" s="41"/>
      <c r="P38" s="42"/>
      <c r="Q38" s="108" t="s">
        <v>244</v>
      </c>
      <c r="R38" s="228"/>
    </row>
    <row r="39" spans="1:18" ht="20.100000000000001" customHeight="1">
      <c r="A39" s="182"/>
      <c r="B39" s="149"/>
      <c r="C39" s="234"/>
      <c r="D39" s="234"/>
      <c r="E39" s="234"/>
      <c r="F39" s="234"/>
      <c r="G39" s="156" t="s">
        <v>140</v>
      </c>
      <c r="H39" s="157"/>
      <c r="I39" s="225"/>
      <c r="J39" s="17">
        <v>396.5</v>
      </c>
      <c r="K39" s="121">
        <v>396.49200000000002</v>
      </c>
      <c r="L39" s="22">
        <v>-7.9999999999813554E-3</v>
      </c>
      <c r="M39" s="41"/>
      <c r="N39" s="41"/>
      <c r="O39" s="41"/>
      <c r="P39" s="42"/>
      <c r="Q39" s="136" t="s">
        <v>244</v>
      </c>
      <c r="R39" s="228"/>
    </row>
    <row r="40" spans="1:18" ht="20.100000000000001" customHeight="1">
      <c r="A40" s="182"/>
      <c r="B40" s="149"/>
      <c r="C40" s="158"/>
      <c r="D40" s="158"/>
      <c r="E40" s="158"/>
      <c r="F40" s="158"/>
      <c r="G40" s="156" t="s">
        <v>141</v>
      </c>
      <c r="H40" s="157"/>
      <c r="I40" s="252"/>
      <c r="J40" s="15">
        <v>396.5</v>
      </c>
      <c r="K40" s="118">
        <v>396.45400000000001</v>
      </c>
      <c r="L40" s="99">
        <v>-4.5999999999992269E-2</v>
      </c>
      <c r="M40" s="43"/>
      <c r="N40" s="43"/>
      <c r="O40" s="43"/>
      <c r="P40" s="44"/>
      <c r="Q40" s="108" t="s">
        <v>244</v>
      </c>
      <c r="R40" s="228"/>
    </row>
    <row r="41" spans="1:18" ht="20.100000000000001" customHeight="1">
      <c r="A41" s="182"/>
      <c r="B41" s="149">
        <v>600</v>
      </c>
      <c r="C41" s="234" t="s">
        <v>46</v>
      </c>
      <c r="D41" s="234" t="s">
        <v>240</v>
      </c>
      <c r="E41" s="158" t="s">
        <v>168</v>
      </c>
      <c r="F41" s="234" t="s">
        <v>23</v>
      </c>
      <c r="G41" s="234">
        <v>1</v>
      </c>
      <c r="H41" s="234"/>
      <c r="I41" s="17" t="s">
        <v>18</v>
      </c>
      <c r="J41" s="16">
        <v>207.5</v>
      </c>
      <c r="K41" s="121">
        <v>207.37899999999999</v>
      </c>
      <c r="L41" s="22">
        <v>-0.12100000000000932</v>
      </c>
      <c r="M41" s="121">
        <v>0.35082759298552718</v>
      </c>
      <c r="N41" s="124"/>
      <c r="O41" s="118">
        <v>10.981999999999999</v>
      </c>
      <c r="P41" s="126" t="s">
        <v>242</v>
      </c>
      <c r="Q41" s="136" t="s">
        <v>244</v>
      </c>
      <c r="R41" s="228"/>
    </row>
    <row r="42" spans="1:18" ht="20.100000000000001" customHeight="1">
      <c r="A42" s="182"/>
      <c r="B42" s="149"/>
      <c r="C42" s="234"/>
      <c r="D42" s="234"/>
      <c r="E42" s="161"/>
      <c r="F42" s="234"/>
      <c r="G42" s="234"/>
      <c r="H42" s="234"/>
      <c r="I42" s="16" t="s">
        <v>25</v>
      </c>
      <c r="J42" s="16">
        <v>175</v>
      </c>
      <c r="K42" s="121">
        <v>174.87299999999999</v>
      </c>
      <c r="L42" s="22">
        <v>-0.12700000000000955</v>
      </c>
      <c r="M42" s="121"/>
      <c r="N42" s="128"/>
      <c r="O42" s="122">
        <v>10.648</v>
      </c>
      <c r="P42" s="129"/>
      <c r="Q42" s="137"/>
      <c r="R42" s="228"/>
    </row>
    <row r="43" spans="1:18" ht="20.100000000000001" customHeight="1">
      <c r="A43" s="182"/>
      <c r="B43" s="149"/>
      <c r="C43" s="234"/>
      <c r="D43" s="234"/>
      <c r="E43" s="158" t="s">
        <v>169</v>
      </c>
      <c r="F43" s="234"/>
      <c r="G43" s="234">
        <v>2</v>
      </c>
      <c r="H43" s="234"/>
      <c r="I43" s="17" t="s">
        <v>18</v>
      </c>
      <c r="J43" s="16">
        <v>98</v>
      </c>
      <c r="K43" s="121">
        <v>97.811000000000007</v>
      </c>
      <c r="L43" s="22">
        <v>-0.18899999999999295</v>
      </c>
      <c r="M43" s="121">
        <v>0.39049711906746443</v>
      </c>
      <c r="N43" s="124"/>
      <c r="O43" s="118">
        <v>10.981999999999999</v>
      </c>
      <c r="P43" s="126" t="s">
        <v>242</v>
      </c>
      <c r="Q43" s="136" t="s">
        <v>244</v>
      </c>
      <c r="R43" s="228"/>
    </row>
    <row r="44" spans="1:18" ht="20.100000000000001" customHeight="1">
      <c r="A44" s="182"/>
      <c r="B44" s="149"/>
      <c r="C44" s="234"/>
      <c r="D44" s="234"/>
      <c r="E44" s="161"/>
      <c r="F44" s="234"/>
      <c r="G44" s="234"/>
      <c r="H44" s="234"/>
      <c r="I44" s="16" t="s">
        <v>25</v>
      </c>
      <c r="J44" s="16">
        <v>6</v>
      </c>
      <c r="K44" s="121">
        <v>6.0490000000000004</v>
      </c>
      <c r="L44" s="22">
        <v>4.9000000000000377E-2</v>
      </c>
      <c r="M44" s="121"/>
      <c r="N44" s="128"/>
      <c r="O44" s="119">
        <v>10.648</v>
      </c>
      <c r="P44" s="129"/>
      <c r="Q44" s="137"/>
      <c r="R44" s="228"/>
    </row>
    <row r="45" spans="1:18" ht="20.100000000000001" customHeight="1">
      <c r="A45" s="182"/>
      <c r="B45" s="149"/>
      <c r="C45" s="234"/>
      <c r="D45" s="234"/>
      <c r="E45" s="158" t="s">
        <v>170</v>
      </c>
      <c r="F45" s="234"/>
      <c r="G45" s="234">
        <v>3</v>
      </c>
      <c r="H45" s="234"/>
      <c r="I45" s="17" t="s">
        <v>18</v>
      </c>
      <c r="J45" s="16">
        <v>21</v>
      </c>
      <c r="K45" s="121">
        <v>21.21</v>
      </c>
      <c r="L45" s="22">
        <v>0.21000000000000085</v>
      </c>
      <c r="M45" s="121">
        <v>0.42137394319060772</v>
      </c>
      <c r="N45" s="124"/>
      <c r="O45" s="118">
        <v>10.981999999999999</v>
      </c>
      <c r="P45" s="126" t="s">
        <v>242</v>
      </c>
      <c r="Q45" s="136" t="s">
        <v>244</v>
      </c>
      <c r="R45" s="228"/>
    </row>
    <row r="46" spans="1:18" ht="20.100000000000001" customHeight="1">
      <c r="A46" s="182"/>
      <c r="B46" s="149"/>
      <c r="C46" s="234"/>
      <c r="D46" s="234"/>
      <c r="E46" s="161"/>
      <c r="F46" s="234"/>
      <c r="G46" s="234"/>
      <c r="H46" s="234"/>
      <c r="I46" s="16" t="s">
        <v>25</v>
      </c>
      <c r="J46" s="16">
        <v>6</v>
      </c>
      <c r="K46" s="121">
        <v>5.9829999999999997</v>
      </c>
      <c r="L46" s="22">
        <v>-1.7000000000000348E-2</v>
      </c>
      <c r="M46" s="121"/>
      <c r="N46" s="128"/>
      <c r="O46" s="119">
        <v>10.648</v>
      </c>
      <c r="P46" s="129"/>
      <c r="Q46" s="137"/>
      <c r="R46" s="228"/>
    </row>
    <row r="47" spans="1:18" ht="20.100000000000001" customHeight="1">
      <c r="A47" s="182"/>
      <c r="B47" s="149"/>
      <c r="C47" s="234"/>
      <c r="D47" s="234"/>
      <c r="E47" s="158" t="s">
        <v>171</v>
      </c>
      <c r="F47" s="234"/>
      <c r="G47" s="234">
        <v>4</v>
      </c>
      <c r="H47" s="234"/>
      <c r="I47" s="17" t="s">
        <v>18</v>
      </c>
      <c r="J47" s="16">
        <v>128</v>
      </c>
      <c r="K47" s="121">
        <v>128.226</v>
      </c>
      <c r="L47" s="22">
        <v>0.22599999999999909</v>
      </c>
      <c r="M47" s="121">
        <v>0.45313132754202418</v>
      </c>
      <c r="N47" s="124"/>
      <c r="O47" s="122">
        <v>10.981999999999999</v>
      </c>
      <c r="P47" s="126" t="s">
        <v>242</v>
      </c>
      <c r="Q47" s="133" t="s">
        <v>244</v>
      </c>
      <c r="R47" s="228"/>
    </row>
    <row r="48" spans="1:18" ht="20.100000000000001" customHeight="1" thickBot="1">
      <c r="A48" s="183"/>
      <c r="B48" s="159"/>
      <c r="C48" s="235"/>
      <c r="D48" s="235"/>
      <c r="E48" s="159"/>
      <c r="F48" s="235"/>
      <c r="G48" s="235"/>
      <c r="H48" s="235"/>
      <c r="I48" s="18" t="s">
        <v>25</v>
      </c>
      <c r="J48" s="18">
        <v>206</v>
      </c>
      <c r="K48" s="123">
        <v>205.98400000000001</v>
      </c>
      <c r="L48" s="23">
        <v>-1.5999999999991132E-2</v>
      </c>
      <c r="M48" s="123"/>
      <c r="N48" s="125"/>
      <c r="O48" s="120">
        <v>10.648</v>
      </c>
      <c r="P48" s="127"/>
      <c r="Q48" s="135"/>
      <c r="R48" s="229"/>
    </row>
    <row r="49" spans="1:18" ht="20.100000000000001" customHeight="1">
      <c r="A49" s="182" t="s">
        <v>238</v>
      </c>
      <c r="B49" s="148">
        <v>140</v>
      </c>
      <c r="C49" s="161" t="s">
        <v>43</v>
      </c>
      <c r="D49" s="161" t="s">
        <v>172</v>
      </c>
      <c r="E49" s="161" t="s">
        <v>134</v>
      </c>
      <c r="F49" s="161" t="s">
        <v>28</v>
      </c>
      <c r="G49" s="172" t="s">
        <v>138</v>
      </c>
      <c r="H49" s="173"/>
      <c r="I49" s="248" t="s">
        <v>24</v>
      </c>
      <c r="J49" s="14">
        <v>48</v>
      </c>
      <c r="K49" s="119">
        <v>0</v>
      </c>
      <c r="L49" s="119">
        <v>-48</v>
      </c>
      <c r="M49" s="39"/>
      <c r="N49" s="40"/>
      <c r="O49" s="40"/>
      <c r="P49" s="40"/>
      <c r="Q49" s="137" t="s">
        <v>245</v>
      </c>
      <c r="R49" s="227"/>
    </row>
    <row r="50" spans="1:18" ht="20.100000000000001" customHeight="1">
      <c r="A50" s="182"/>
      <c r="B50" s="149"/>
      <c r="C50" s="234"/>
      <c r="D50" s="234"/>
      <c r="E50" s="234"/>
      <c r="F50" s="234"/>
      <c r="G50" s="156" t="s">
        <v>139</v>
      </c>
      <c r="H50" s="157"/>
      <c r="I50" s="225"/>
      <c r="J50" s="16">
        <v>48</v>
      </c>
      <c r="K50" s="121">
        <v>0</v>
      </c>
      <c r="L50" s="121">
        <v>-48</v>
      </c>
      <c r="M50" s="41"/>
      <c r="N50" s="42"/>
      <c r="O50" s="42"/>
      <c r="P50" s="42"/>
      <c r="Q50" s="108" t="s">
        <v>245</v>
      </c>
      <c r="R50" s="228"/>
    </row>
    <row r="51" spans="1:18" ht="20.100000000000001" customHeight="1">
      <c r="A51" s="182"/>
      <c r="B51" s="149"/>
      <c r="C51" s="234"/>
      <c r="D51" s="234"/>
      <c r="E51" s="234"/>
      <c r="F51" s="234"/>
      <c r="G51" s="156" t="s">
        <v>140</v>
      </c>
      <c r="H51" s="157"/>
      <c r="I51" s="225"/>
      <c r="J51" s="16">
        <v>48</v>
      </c>
      <c r="K51" s="121">
        <v>0</v>
      </c>
      <c r="L51" s="121">
        <v>-48</v>
      </c>
      <c r="M51" s="41"/>
      <c r="N51" s="42"/>
      <c r="O51" s="42"/>
      <c r="P51" s="42"/>
      <c r="Q51" s="108" t="s">
        <v>245</v>
      </c>
      <c r="R51" s="228"/>
    </row>
    <row r="52" spans="1:18" ht="20.100000000000001" customHeight="1" thickBot="1">
      <c r="A52" s="183"/>
      <c r="B52" s="159"/>
      <c r="C52" s="235"/>
      <c r="D52" s="235"/>
      <c r="E52" s="235"/>
      <c r="F52" s="235"/>
      <c r="G52" s="156" t="s">
        <v>141</v>
      </c>
      <c r="H52" s="157"/>
      <c r="I52" s="226"/>
      <c r="J52" s="18">
        <v>48</v>
      </c>
      <c r="K52" s="123">
        <v>0</v>
      </c>
      <c r="L52" s="123">
        <v>-48</v>
      </c>
      <c r="M52" s="48"/>
      <c r="N52" s="49"/>
      <c r="O52" s="49"/>
      <c r="P52" s="49"/>
      <c r="Q52" s="136" t="s">
        <v>245</v>
      </c>
      <c r="R52" s="229"/>
    </row>
    <row r="53" spans="1:18" ht="20.100000000000001" customHeight="1">
      <c r="A53" s="230" t="s">
        <v>30</v>
      </c>
      <c r="B53" s="161">
        <v>810</v>
      </c>
      <c r="C53" s="246" t="s">
        <v>52</v>
      </c>
      <c r="D53" s="148" t="s">
        <v>174</v>
      </c>
      <c r="E53" s="148" t="s">
        <v>173</v>
      </c>
      <c r="F53" s="233" t="s">
        <v>31</v>
      </c>
      <c r="G53" s="148" t="s">
        <v>32</v>
      </c>
      <c r="H53" s="233" t="s">
        <v>33</v>
      </c>
      <c r="I53" s="19" t="s">
        <v>18</v>
      </c>
      <c r="J53" s="19">
        <v>88.56</v>
      </c>
      <c r="K53" s="20">
        <v>88.566999999999993</v>
      </c>
      <c r="L53" s="20">
        <v>6.9999999999907914E-3</v>
      </c>
      <c r="M53" s="130">
        <v>2.7784887978891115E-2</v>
      </c>
      <c r="N53" s="131"/>
      <c r="O53" s="50">
        <v>42.03</v>
      </c>
      <c r="P53" s="132" t="s">
        <v>242</v>
      </c>
      <c r="Q53" s="138" t="s">
        <v>244</v>
      </c>
      <c r="R53" s="227"/>
    </row>
    <row r="54" spans="1:18" ht="20.100000000000001" customHeight="1">
      <c r="A54" s="231"/>
      <c r="B54" s="234"/>
      <c r="C54" s="160"/>
      <c r="D54" s="149"/>
      <c r="E54" s="149"/>
      <c r="F54" s="234"/>
      <c r="G54" s="165"/>
      <c r="H54" s="234"/>
      <c r="I54" s="16" t="s">
        <v>25</v>
      </c>
      <c r="J54" s="16">
        <v>64.91</v>
      </c>
      <c r="K54" s="121">
        <v>64.897999999999996</v>
      </c>
      <c r="L54" s="121">
        <v>-1.2000000000000455E-2</v>
      </c>
      <c r="M54" s="119"/>
      <c r="N54" s="128"/>
      <c r="O54" s="51">
        <v>42</v>
      </c>
      <c r="P54" s="129"/>
      <c r="Q54" s="139"/>
      <c r="R54" s="228"/>
    </row>
    <row r="55" spans="1:18" ht="20.100000000000001" customHeight="1">
      <c r="A55" s="231"/>
      <c r="B55" s="234"/>
      <c r="C55" s="160"/>
      <c r="D55" s="149"/>
      <c r="E55" s="149"/>
      <c r="F55" s="234"/>
      <c r="G55" s="165"/>
      <c r="H55" s="234" t="s">
        <v>34</v>
      </c>
      <c r="I55" s="17" t="s">
        <v>18</v>
      </c>
      <c r="J55" s="16">
        <v>88.56</v>
      </c>
      <c r="K55" s="121">
        <v>88.59</v>
      </c>
      <c r="L55" s="121">
        <v>3.0000000000001137E-2</v>
      </c>
      <c r="M55" s="118">
        <v>6.7999999999993663E-2</v>
      </c>
      <c r="N55" s="126"/>
      <c r="O55" s="99">
        <v>41.53</v>
      </c>
      <c r="P55" s="124" t="s">
        <v>242</v>
      </c>
      <c r="Q55" s="133" t="s">
        <v>244</v>
      </c>
      <c r="R55" s="228"/>
    </row>
    <row r="56" spans="1:18" ht="20.100000000000001" customHeight="1">
      <c r="A56" s="231"/>
      <c r="B56" s="234"/>
      <c r="C56" s="160"/>
      <c r="D56" s="149"/>
      <c r="E56" s="149"/>
      <c r="F56" s="234"/>
      <c r="G56" s="192"/>
      <c r="H56" s="234"/>
      <c r="I56" s="16" t="s">
        <v>25</v>
      </c>
      <c r="J56" s="16">
        <v>64.91</v>
      </c>
      <c r="K56" s="121">
        <v>64.894000000000005</v>
      </c>
      <c r="L56" s="121">
        <v>-1.5999999999991132E-2</v>
      </c>
      <c r="M56" s="119"/>
      <c r="N56" s="129"/>
      <c r="O56" s="51">
        <v>41.5</v>
      </c>
      <c r="P56" s="128"/>
      <c r="Q56" s="134"/>
      <c r="R56" s="228"/>
    </row>
    <row r="57" spans="1:18" ht="20.100000000000001" customHeight="1">
      <c r="A57" s="231"/>
      <c r="B57" s="234"/>
      <c r="C57" s="160"/>
      <c r="D57" s="149"/>
      <c r="E57" s="149"/>
      <c r="F57" s="234"/>
      <c r="G57" s="158" t="s">
        <v>35</v>
      </c>
      <c r="H57" s="234" t="s">
        <v>33</v>
      </c>
      <c r="I57" s="17" t="s">
        <v>18</v>
      </c>
      <c r="J57" s="17">
        <v>86.44</v>
      </c>
      <c r="K57" s="121">
        <v>86.441999999999993</v>
      </c>
      <c r="L57" s="121">
        <v>1.9999999999953388E-3</v>
      </c>
      <c r="M57" s="118">
        <v>7.2111025509229969E-3</v>
      </c>
      <c r="N57" s="126"/>
      <c r="O57" s="99">
        <v>42.03</v>
      </c>
      <c r="P57" s="124" t="s">
        <v>242</v>
      </c>
      <c r="Q57" s="133" t="s">
        <v>244</v>
      </c>
      <c r="R57" s="228"/>
    </row>
    <row r="58" spans="1:18" ht="20.100000000000001" customHeight="1">
      <c r="A58" s="231"/>
      <c r="B58" s="234"/>
      <c r="C58" s="160"/>
      <c r="D58" s="149"/>
      <c r="E58" s="149"/>
      <c r="F58" s="234"/>
      <c r="G58" s="165"/>
      <c r="H58" s="234"/>
      <c r="I58" s="16" t="s">
        <v>25</v>
      </c>
      <c r="J58" s="16">
        <v>79.91</v>
      </c>
      <c r="K58" s="121">
        <v>79.906999999999996</v>
      </c>
      <c r="L58" s="121">
        <v>-3.0000000000001137E-3</v>
      </c>
      <c r="M58" s="119"/>
      <c r="N58" s="129"/>
      <c r="O58" s="51">
        <v>42</v>
      </c>
      <c r="P58" s="128"/>
      <c r="Q58" s="134"/>
      <c r="R58" s="228"/>
    </row>
    <row r="59" spans="1:18" ht="20.100000000000001" customHeight="1">
      <c r="A59" s="231"/>
      <c r="B59" s="234"/>
      <c r="C59" s="160"/>
      <c r="D59" s="149"/>
      <c r="E59" s="149"/>
      <c r="F59" s="234"/>
      <c r="G59" s="165"/>
      <c r="H59" s="234" t="s">
        <v>34</v>
      </c>
      <c r="I59" s="17" t="s">
        <v>18</v>
      </c>
      <c r="J59" s="17">
        <v>86.44</v>
      </c>
      <c r="K59" s="121">
        <v>86.426000000000002</v>
      </c>
      <c r="L59" s="121">
        <v>-1.3999999999995794E-2</v>
      </c>
      <c r="M59" s="118">
        <v>2.8635642126544528E-2</v>
      </c>
      <c r="N59" s="124"/>
      <c r="O59" s="99">
        <v>41.53</v>
      </c>
      <c r="P59" s="124"/>
      <c r="Q59" s="139" t="s">
        <v>244</v>
      </c>
      <c r="R59" s="228"/>
    </row>
    <row r="60" spans="1:18" ht="20.100000000000001" customHeight="1">
      <c r="A60" s="231"/>
      <c r="B60" s="234"/>
      <c r="C60" s="160"/>
      <c r="D60" s="149"/>
      <c r="E60" s="161"/>
      <c r="F60" s="234"/>
      <c r="G60" s="192"/>
      <c r="H60" s="234"/>
      <c r="I60" s="16" t="s">
        <v>25</v>
      </c>
      <c r="J60" s="16">
        <v>79.91</v>
      </c>
      <c r="K60" s="121">
        <v>79.906999999999996</v>
      </c>
      <c r="L60" s="121">
        <v>-3.0000000000001137E-3</v>
      </c>
      <c r="M60" s="119"/>
      <c r="N60" s="128"/>
      <c r="O60" s="51">
        <v>41.5</v>
      </c>
      <c r="P60" s="128"/>
      <c r="Q60" s="139"/>
      <c r="R60" s="228"/>
    </row>
    <row r="61" spans="1:18" ht="20.100000000000001" customHeight="1">
      <c r="A61" s="231"/>
      <c r="B61" s="234"/>
      <c r="C61" s="160"/>
      <c r="D61" s="149"/>
      <c r="E61" s="158" t="s">
        <v>118</v>
      </c>
      <c r="F61" s="158">
        <v>1.4999999999999999E-2</v>
      </c>
      <c r="G61" s="240" t="s">
        <v>120</v>
      </c>
      <c r="H61" s="241"/>
      <c r="I61" s="242" t="s">
        <v>122</v>
      </c>
      <c r="J61" s="243"/>
      <c r="K61" s="86"/>
      <c r="L61" s="25"/>
      <c r="M61" s="26"/>
      <c r="N61" s="26"/>
      <c r="O61" s="26"/>
      <c r="P61" s="129"/>
      <c r="Q61" s="84" t="s">
        <v>244</v>
      </c>
      <c r="R61" s="228"/>
    </row>
    <row r="62" spans="1:18" ht="20.100000000000001" customHeight="1">
      <c r="A62" s="231"/>
      <c r="B62" s="234"/>
      <c r="C62" s="160"/>
      <c r="D62" s="149"/>
      <c r="E62" s="161"/>
      <c r="F62" s="161"/>
      <c r="G62" s="240" t="s">
        <v>121</v>
      </c>
      <c r="H62" s="241"/>
      <c r="I62" s="242" t="s">
        <v>122</v>
      </c>
      <c r="J62" s="243"/>
      <c r="K62" s="86"/>
      <c r="L62" s="27"/>
      <c r="M62" s="26"/>
      <c r="N62" s="26"/>
      <c r="O62" s="26"/>
      <c r="P62" s="129"/>
      <c r="Q62" s="84" t="s">
        <v>244</v>
      </c>
      <c r="R62" s="228"/>
    </row>
    <row r="63" spans="1:18" ht="20.100000000000001" customHeight="1">
      <c r="A63" s="231"/>
      <c r="B63" s="234"/>
      <c r="C63" s="160"/>
      <c r="D63" s="149"/>
      <c r="E63" s="158" t="s">
        <v>119</v>
      </c>
      <c r="F63" s="249">
        <v>0.01</v>
      </c>
      <c r="G63" s="240" t="s">
        <v>120</v>
      </c>
      <c r="H63" s="241"/>
      <c r="I63" s="242" t="s">
        <v>196</v>
      </c>
      <c r="J63" s="243"/>
      <c r="K63" s="86"/>
      <c r="L63" s="28"/>
      <c r="M63" s="26"/>
      <c r="N63" s="26"/>
      <c r="O63" s="26"/>
      <c r="P63" s="129"/>
      <c r="Q63" s="84" t="s">
        <v>244</v>
      </c>
      <c r="R63" s="228"/>
    </row>
    <row r="64" spans="1:18" ht="20.100000000000001" customHeight="1">
      <c r="A64" s="231"/>
      <c r="B64" s="234"/>
      <c r="C64" s="160"/>
      <c r="D64" s="149"/>
      <c r="E64" s="149"/>
      <c r="F64" s="250"/>
      <c r="G64" s="218"/>
      <c r="H64" s="219"/>
      <c r="I64" s="242" t="s">
        <v>197</v>
      </c>
      <c r="J64" s="243"/>
      <c r="K64" s="86"/>
      <c r="L64" s="28"/>
      <c r="M64" s="26"/>
      <c r="N64" s="26"/>
      <c r="O64" s="26"/>
      <c r="P64" s="129"/>
      <c r="Q64" s="84" t="s">
        <v>244</v>
      </c>
      <c r="R64" s="228"/>
    </row>
    <row r="65" spans="1:18" ht="20.100000000000001" customHeight="1">
      <c r="A65" s="231"/>
      <c r="B65" s="158"/>
      <c r="C65" s="160"/>
      <c r="D65" s="149"/>
      <c r="E65" s="149"/>
      <c r="F65" s="250"/>
      <c r="G65" s="240" t="s">
        <v>121</v>
      </c>
      <c r="H65" s="241"/>
      <c r="I65" s="242" t="s">
        <v>196</v>
      </c>
      <c r="J65" s="243"/>
      <c r="K65" s="86"/>
      <c r="L65" s="28"/>
      <c r="M65" s="124"/>
      <c r="N65" s="124"/>
      <c r="O65" s="124"/>
      <c r="P65" s="29"/>
      <c r="Q65" s="84" t="s">
        <v>244</v>
      </c>
      <c r="R65" s="145"/>
    </row>
    <row r="66" spans="1:18" ht="20.100000000000001" customHeight="1" thickBot="1">
      <c r="A66" s="232"/>
      <c r="B66" s="235"/>
      <c r="C66" s="247"/>
      <c r="D66" s="159"/>
      <c r="E66" s="159"/>
      <c r="F66" s="251"/>
      <c r="G66" s="244"/>
      <c r="H66" s="245"/>
      <c r="I66" s="242" t="s">
        <v>197</v>
      </c>
      <c r="J66" s="243"/>
      <c r="K66" s="87"/>
      <c r="L66" s="28"/>
      <c r="M66" s="30"/>
      <c r="N66" s="30"/>
      <c r="O66" s="30"/>
      <c r="P66" s="31"/>
      <c r="Q66" s="85" t="s">
        <v>244</v>
      </c>
      <c r="R66" s="229"/>
    </row>
    <row r="67" spans="1:18" ht="21.95" customHeight="1">
      <c r="A67" s="236" t="s">
        <v>51</v>
      </c>
      <c r="B67" s="233">
        <v>840</v>
      </c>
      <c r="C67" s="185" t="s">
        <v>47</v>
      </c>
      <c r="D67" s="233" t="s">
        <v>175</v>
      </c>
      <c r="E67" s="233" t="s">
        <v>176</v>
      </c>
      <c r="F67" s="233" t="s">
        <v>28</v>
      </c>
      <c r="G67" s="172" t="s">
        <v>142</v>
      </c>
      <c r="H67" s="173"/>
      <c r="I67" s="224" t="s">
        <v>24</v>
      </c>
      <c r="J67" s="19">
        <v>290</v>
      </c>
      <c r="K67" s="119">
        <v>0</v>
      </c>
      <c r="L67" s="20">
        <v>-290</v>
      </c>
      <c r="M67" s="39"/>
      <c r="N67" s="40"/>
      <c r="O67" s="40"/>
      <c r="P67" s="40"/>
      <c r="Q67" s="137" t="s">
        <v>245</v>
      </c>
      <c r="R67" s="227"/>
    </row>
    <row r="68" spans="1:18" ht="21.95" customHeight="1">
      <c r="A68" s="237"/>
      <c r="B68" s="234"/>
      <c r="C68" s="187"/>
      <c r="D68" s="234"/>
      <c r="E68" s="234"/>
      <c r="F68" s="234"/>
      <c r="G68" s="156" t="s">
        <v>143</v>
      </c>
      <c r="H68" s="157"/>
      <c r="I68" s="225"/>
      <c r="J68" s="16">
        <v>290</v>
      </c>
      <c r="K68" s="121">
        <v>0</v>
      </c>
      <c r="L68" s="121">
        <v>-290</v>
      </c>
      <c r="M68" s="41"/>
      <c r="N68" s="42"/>
      <c r="O68" s="42"/>
      <c r="P68" s="42"/>
      <c r="Q68" s="108" t="s">
        <v>245</v>
      </c>
      <c r="R68" s="228"/>
    </row>
    <row r="69" spans="1:18" ht="21.95" customHeight="1">
      <c r="A69" s="237"/>
      <c r="B69" s="234"/>
      <c r="C69" s="187"/>
      <c r="D69" s="234"/>
      <c r="E69" s="234"/>
      <c r="F69" s="234"/>
      <c r="G69" s="156" t="s">
        <v>144</v>
      </c>
      <c r="H69" s="157"/>
      <c r="I69" s="225"/>
      <c r="J69" s="16">
        <v>290</v>
      </c>
      <c r="K69" s="121">
        <v>29.149000000000001</v>
      </c>
      <c r="L69" s="121">
        <v>-260.851</v>
      </c>
      <c r="M69" s="41"/>
      <c r="N69" s="42"/>
      <c r="O69" s="42"/>
      <c r="P69" s="42"/>
      <c r="Q69" s="108" t="s">
        <v>245</v>
      </c>
      <c r="R69" s="228"/>
    </row>
    <row r="70" spans="1:18" ht="21.95" customHeight="1" thickBot="1">
      <c r="A70" s="238"/>
      <c r="B70" s="235"/>
      <c r="C70" s="239"/>
      <c r="D70" s="235"/>
      <c r="E70" s="235"/>
      <c r="F70" s="235"/>
      <c r="G70" s="156" t="s">
        <v>145</v>
      </c>
      <c r="H70" s="157"/>
      <c r="I70" s="226"/>
      <c r="J70" s="18">
        <v>290</v>
      </c>
      <c r="K70" s="123">
        <v>37.911999999999999</v>
      </c>
      <c r="L70" s="123">
        <v>-252.08799999999999</v>
      </c>
      <c r="M70" s="48"/>
      <c r="N70" s="49"/>
      <c r="O70" s="49"/>
      <c r="P70" s="49"/>
      <c r="Q70" s="78" t="s">
        <v>245</v>
      </c>
      <c r="R70" s="229"/>
    </row>
    <row r="71" spans="1:18" ht="21.95" customHeight="1">
      <c r="A71" s="230" t="s">
        <v>239</v>
      </c>
      <c r="B71" s="233">
        <v>700</v>
      </c>
      <c r="C71" s="173" t="s">
        <v>48</v>
      </c>
      <c r="D71" s="148" t="s">
        <v>241</v>
      </c>
      <c r="E71" s="233" t="s">
        <v>177</v>
      </c>
      <c r="F71" s="233" t="s">
        <v>37</v>
      </c>
      <c r="G71" s="172" t="s">
        <v>84</v>
      </c>
      <c r="H71" s="173"/>
      <c r="I71" s="224" t="s">
        <v>24</v>
      </c>
      <c r="J71" s="32">
        <v>185</v>
      </c>
      <c r="K71" s="20">
        <v>185.00899999999999</v>
      </c>
      <c r="L71" s="20">
        <v>8.9999999999861302E-3</v>
      </c>
      <c r="M71" s="47"/>
      <c r="N71" s="46"/>
      <c r="O71" s="46"/>
      <c r="P71" s="46"/>
      <c r="Q71" s="75" t="s">
        <v>244</v>
      </c>
      <c r="R71" s="227"/>
    </row>
    <row r="72" spans="1:18" ht="21.95" customHeight="1">
      <c r="A72" s="231"/>
      <c r="B72" s="234"/>
      <c r="C72" s="157"/>
      <c r="D72" s="149"/>
      <c r="E72" s="234"/>
      <c r="F72" s="234"/>
      <c r="G72" s="156" t="s">
        <v>85</v>
      </c>
      <c r="H72" s="157"/>
      <c r="I72" s="225"/>
      <c r="J72" s="17">
        <v>185</v>
      </c>
      <c r="K72" s="121">
        <v>185.00899999999999</v>
      </c>
      <c r="L72" s="121">
        <v>8.9999999999861302E-3</v>
      </c>
      <c r="M72" s="41"/>
      <c r="N72" s="42"/>
      <c r="O72" s="42"/>
      <c r="P72" s="42"/>
      <c r="Q72" s="108" t="s">
        <v>244</v>
      </c>
      <c r="R72" s="228"/>
    </row>
    <row r="73" spans="1:18" ht="21.95" customHeight="1">
      <c r="A73" s="231"/>
      <c r="B73" s="234"/>
      <c r="C73" s="157"/>
      <c r="D73" s="149"/>
      <c r="E73" s="234"/>
      <c r="F73" s="234"/>
      <c r="G73" s="156" t="s">
        <v>120</v>
      </c>
      <c r="H73" s="157"/>
      <c r="I73" s="225"/>
      <c r="J73" s="17">
        <v>185</v>
      </c>
      <c r="K73" s="121">
        <v>185.005</v>
      </c>
      <c r="L73" s="121">
        <v>4.9999999999954525E-3</v>
      </c>
      <c r="M73" s="41"/>
      <c r="N73" s="42"/>
      <c r="O73" s="42"/>
      <c r="P73" s="42"/>
      <c r="Q73" s="108" t="s">
        <v>244</v>
      </c>
      <c r="R73" s="228"/>
    </row>
    <row r="74" spans="1:18" ht="21.95" customHeight="1" thickBot="1">
      <c r="A74" s="231"/>
      <c r="B74" s="234"/>
      <c r="C74" s="157"/>
      <c r="D74" s="149"/>
      <c r="E74" s="235"/>
      <c r="F74" s="235"/>
      <c r="G74" s="156" t="s">
        <v>121</v>
      </c>
      <c r="H74" s="157"/>
      <c r="I74" s="226"/>
      <c r="J74" s="14">
        <v>185</v>
      </c>
      <c r="K74" s="123">
        <v>185.00899999999999</v>
      </c>
      <c r="L74" s="123">
        <v>8.9999999999861302E-3</v>
      </c>
      <c r="M74" s="48"/>
      <c r="N74" s="49"/>
      <c r="O74" s="49"/>
      <c r="P74" s="49"/>
      <c r="Q74" s="77" t="s">
        <v>244</v>
      </c>
      <c r="R74" s="228"/>
    </row>
    <row r="75" spans="1:18" ht="21.95" customHeight="1">
      <c r="A75" s="231"/>
      <c r="B75" s="234"/>
      <c r="C75" s="157"/>
      <c r="D75" s="149"/>
      <c r="E75" s="148" t="s">
        <v>38</v>
      </c>
      <c r="F75" s="233"/>
      <c r="G75" s="172" t="s">
        <v>84</v>
      </c>
      <c r="H75" s="173"/>
      <c r="I75" s="224" t="s">
        <v>24</v>
      </c>
      <c r="J75" s="32">
        <v>24.5</v>
      </c>
      <c r="K75" s="20">
        <v>24.469000000000001</v>
      </c>
      <c r="L75" s="20">
        <v>-3.0999999999998806E-2</v>
      </c>
      <c r="M75" s="47"/>
      <c r="N75" s="46"/>
      <c r="O75" s="46"/>
      <c r="P75" s="46"/>
      <c r="Q75" s="134" t="s">
        <v>244</v>
      </c>
      <c r="R75" s="228"/>
    </row>
    <row r="76" spans="1:18" ht="21.95" customHeight="1">
      <c r="A76" s="231"/>
      <c r="B76" s="234"/>
      <c r="C76" s="157"/>
      <c r="D76" s="149"/>
      <c r="E76" s="149"/>
      <c r="F76" s="234"/>
      <c r="G76" s="156" t="s">
        <v>85</v>
      </c>
      <c r="H76" s="157"/>
      <c r="I76" s="225"/>
      <c r="J76" s="17">
        <v>24.5</v>
      </c>
      <c r="K76" s="121">
        <v>24.478999999999999</v>
      </c>
      <c r="L76" s="121">
        <v>-2.1000000000000796E-2</v>
      </c>
      <c r="M76" s="41"/>
      <c r="N76" s="42"/>
      <c r="O76" s="42"/>
      <c r="P76" s="42"/>
      <c r="Q76" s="76" t="s">
        <v>244</v>
      </c>
      <c r="R76" s="228"/>
    </row>
    <row r="77" spans="1:18" ht="21.95" customHeight="1">
      <c r="A77" s="231"/>
      <c r="B77" s="234"/>
      <c r="C77" s="157"/>
      <c r="D77" s="149"/>
      <c r="E77" s="149"/>
      <c r="F77" s="234"/>
      <c r="G77" s="156" t="s">
        <v>120</v>
      </c>
      <c r="H77" s="157"/>
      <c r="I77" s="225"/>
      <c r="J77" s="17">
        <v>24.5</v>
      </c>
      <c r="K77" s="121">
        <v>24.462</v>
      </c>
      <c r="L77" s="121">
        <v>-3.8000000000000256E-2</v>
      </c>
      <c r="M77" s="41"/>
      <c r="N77" s="42"/>
      <c r="O77" s="42"/>
      <c r="P77" s="42"/>
      <c r="Q77" s="76" t="s">
        <v>244</v>
      </c>
      <c r="R77" s="228"/>
    </row>
    <row r="78" spans="1:18" ht="21.95" customHeight="1" thickBot="1">
      <c r="A78" s="232"/>
      <c r="B78" s="235"/>
      <c r="C78" s="163"/>
      <c r="D78" s="159"/>
      <c r="E78" s="159"/>
      <c r="F78" s="235"/>
      <c r="G78" s="162" t="s">
        <v>121</v>
      </c>
      <c r="H78" s="163"/>
      <c r="I78" s="226"/>
      <c r="J78" s="24">
        <v>24.5</v>
      </c>
      <c r="K78" s="123">
        <v>24.47</v>
      </c>
      <c r="L78" s="123">
        <v>-3.0000000000001137E-2</v>
      </c>
      <c r="M78" s="48"/>
      <c r="N78" s="49"/>
      <c r="O78" s="49"/>
      <c r="P78" s="49"/>
      <c r="Q78" s="77" t="s">
        <v>244</v>
      </c>
      <c r="R78" s="229"/>
    </row>
    <row r="79" spans="1:18" ht="9.75" customHeight="1"/>
  </sheetData>
  <mergeCells count="184">
    <mergeCell ref="E5:E6"/>
    <mergeCell ref="F5:F6"/>
    <mergeCell ref="G5:H6"/>
    <mergeCell ref="I5:J6"/>
    <mergeCell ref="K5:K6"/>
    <mergeCell ref="A2:I3"/>
    <mergeCell ref="K2:L2"/>
    <mergeCell ref="M2:N2"/>
    <mergeCell ref="P2:Q2"/>
    <mergeCell ref="K3:L3"/>
    <mergeCell ref="M3:N3"/>
    <mergeCell ref="P3:Q3"/>
    <mergeCell ref="G8:H8"/>
    <mergeCell ref="B9:B10"/>
    <mergeCell ref="C9:C10"/>
    <mergeCell ref="G9:H9"/>
    <mergeCell ref="I9:I10"/>
    <mergeCell ref="R9:R10"/>
    <mergeCell ref="G10:H10"/>
    <mergeCell ref="R5:R6"/>
    <mergeCell ref="A7:A18"/>
    <mergeCell ref="B7:B8"/>
    <mergeCell ref="C7:C8"/>
    <mergeCell ref="D7:D8"/>
    <mergeCell ref="E7:E8"/>
    <mergeCell ref="F7:F8"/>
    <mergeCell ref="G7:H7"/>
    <mergeCell ref="I7:I8"/>
    <mergeCell ref="R7:R8"/>
    <mergeCell ref="L5:L6"/>
    <mergeCell ref="M5:M6"/>
    <mergeCell ref="N5:N6"/>
    <mergeCell ref="O5:O6"/>
    <mergeCell ref="P5:P6"/>
    <mergeCell ref="Q5:Q6"/>
    <mergeCell ref="A5:D5"/>
    <mergeCell ref="B11:B14"/>
    <mergeCell ref="C11:C14"/>
    <mergeCell ref="R11:R14"/>
    <mergeCell ref="D13:D14"/>
    <mergeCell ref="E13:E14"/>
    <mergeCell ref="G13:H14"/>
    <mergeCell ref="D11:D12"/>
    <mergeCell ref="E11:E12"/>
    <mergeCell ref="F11:F14"/>
    <mergeCell ref="G11:H12"/>
    <mergeCell ref="R19:R20"/>
    <mergeCell ref="G20:H20"/>
    <mergeCell ref="B21:B24"/>
    <mergeCell ref="C21:C24"/>
    <mergeCell ref="D21:D24"/>
    <mergeCell ref="F21:F24"/>
    <mergeCell ref="G21:H21"/>
    <mergeCell ref="R15:R18"/>
    <mergeCell ref="G17:H18"/>
    <mergeCell ref="B15:B18"/>
    <mergeCell ref="C15:C18"/>
    <mergeCell ref="D15:D18"/>
    <mergeCell ref="E15:E18"/>
    <mergeCell ref="F15:F18"/>
    <mergeCell ref="G15:H16"/>
    <mergeCell ref="B25:B36"/>
    <mergeCell ref="C25:C36"/>
    <mergeCell ref="D25:D26"/>
    <mergeCell ref="E25:E26"/>
    <mergeCell ref="F25:F26"/>
    <mergeCell ref="G25:H26"/>
    <mergeCell ref="A19:A36"/>
    <mergeCell ref="D19:D20"/>
    <mergeCell ref="G19:H19"/>
    <mergeCell ref="R25:R36"/>
    <mergeCell ref="D27:D28"/>
    <mergeCell ref="E27:E28"/>
    <mergeCell ref="F27:F28"/>
    <mergeCell ref="G27:H28"/>
    <mergeCell ref="R21:R24"/>
    <mergeCell ref="G22:H22"/>
    <mergeCell ref="G23:H23"/>
    <mergeCell ref="G24:H24"/>
    <mergeCell ref="D29:D36"/>
    <mergeCell ref="E29:E30"/>
    <mergeCell ref="F29:F36"/>
    <mergeCell ref="G29:H30"/>
    <mergeCell ref="E31:E32"/>
    <mergeCell ref="G31:H32"/>
    <mergeCell ref="E35:E36"/>
    <mergeCell ref="G35:H36"/>
    <mergeCell ref="E33:E34"/>
    <mergeCell ref="G33:H34"/>
    <mergeCell ref="G37:H37"/>
    <mergeCell ref="I37:I40"/>
    <mergeCell ref="R37:R40"/>
    <mergeCell ref="G38:H38"/>
    <mergeCell ref="G39:H39"/>
    <mergeCell ref="G40:H40"/>
    <mergeCell ref="A37:A48"/>
    <mergeCell ref="B37:B40"/>
    <mergeCell ref="C37:C40"/>
    <mergeCell ref="D37:D40"/>
    <mergeCell ref="E37:E40"/>
    <mergeCell ref="F37:F40"/>
    <mergeCell ref="B41:B48"/>
    <mergeCell ref="C41:C48"/>
    <mergeCell ref="D41:D48"/>
    <mergeCell ref="E41:E42"/>
    <mergeCell ref="E47:E48"/>
    <mergeCell ref="G47:H48"/>
    <mergeCell ref="R41:R48"/>
    <mergeCell ref="E43:E44"/>
    <mergeCell ref="G43:H44"/>
    <mergeCell ref="E45:E46"/>
    <mergeCell ref="G45:H46"/>
    <mergeCell ref="F41:F48"/>
    <mergeCell ref="G41:H42"/>
    <mergeCell ref="A53:A66"/>
    <mergeCell ref="B53:B66"/>
    <mergeCell ref="C53:C66"/>
    <mergeCell ref="D53:D66"/>
    <mergeCell ref="E53:E60"/>
    <mergeCell ref="F53:F60"/>
    <mergeCell ref="G49:H49"/>
    <mergeCell ref="I49:I52"/>
    <mergeCell ref="E61:E62"/>
    <mergeCell ref="F61:F62"/>
    <mergeCell ref="E63:E66"/>
    <mergeCell ref="F63:F66"/>
    <mergeCell ref="R49:R52"/>
    <mergeCell ref="G50:H50"/>
    <mergeCell ref="G51:H51"/>
    <mergeCell ref="G52:H52"/>
    <mergeCell ref="A49:A52"/>
    <mergeCell ref="B49:B52"/>
    <mergeCell ref="C49:C52"/>
    <mergeCell ref="D49:D52"/>
    <mergeCell ref="E49:E52"/>
    <mergeCell ref="F49:F52"/>
    <mergeCell ref="R53:R66"/>
    <mergeCell ref="H55:H56"/>
    <mergeCell ref="G57:G60"/>
    <mergeCell ref="H57:H58"/>
    <mergeCell ref="G53:G56"/>
    <mergeCell ref="H53:H54"/>
    <mergeCell ref="H59:H60"/>
    <mergeCell ref="G61:H61"/>
    <mergeCell ref="I61:J61"/>
    <mergeCell ref="G62:H62"/>
    <mergeCell ref="I62:J62"/>
    <mergeCell ref="G63:H64"/>
    <mergeCell ref="I63:J63"/>
    <mergeCell ref="I64:J64"/>
    <mergeCell ref="G65:H66"/>
    <mergeCell ref="I65:J65"/>
    <mergeCell ref="I66:J66"/>
    <mergeCell ref="I67:I70"/>
    <mergeCell ref="R67:R70"/>
    <mergeCell ref="G68:H68"/>
    <mergeCell ref="G69:H69"/>
    <mergeCell ref="G70:H70"/>
    <mergeCell ref="A67:A70"/>
    <mergeCell ref="B67:B70"/>
    <mergeCell ref="C67:C70"/>
    <mergeCell ref="D67:D70"/>
    <mergeCell ref="E67:E70"/>
    <mergeCell ref="F67:F70"/>
    <mergeCell ref="A71:A78"/>
    <mergeCell ref="B71:B78"/>
    <mergeCell ref="C71:C78"/>
    <mergeCell ref="D71:D78"/>
    <mergeCell ref="E71:E74"/>
    <mergeCell ref="F71:F74"/>
    <mergeCell ref="E75:E78"/>
    <mergeCell ref="F75:F78"/>
    <mergeCell ref="G67:H67"/>
    <mergeCell ref="G78:H78"/>
    <mergeCell ref="G71:H71"/>
    <mergeCell ref="I71:I74"/>
    <mergeCell ref="R71:R78"/>
    <mergeCell ref="G72:H72"/>
    <mergeCell ref="G73:H73"/>
    <mergeCell ref="G74:H74"/>
    <mergeCell ref="G75:H75"/>
    <mergeCell ref="I75:I78"/>
    <mergeCell ref="G76:H76"/>
    <mergeCell ref="G77:H77"/>
  </mergeCells>
  <dataValidations count="1">
    <dataValidation type="list" allowBlank="1" showInputMessage="1" showErrorMessage="1" sqref="P3:Q3">
      <formula1>"HERY,RENDY,SUSILO,BASTIAR,WANTORO,WAHYUDI,WONDO"</formula1>
    </dataValidation>
  </dataValidations>
  <printOptions horizontalCentered="1" verticalCentered="1"/>
  <pageMargins left="0" right="0" top="0" bottom="0" header="0" footer="0"/>
  <pageSetup paperSize="9" scale="50" orientation="portrait" r:id="rId1"/>
  <headerFooter>
    <oddFooter>&amp;Z&amp;F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48"/>
  <sheetViews>
    <sheetView topLeftCell="A23" workbookViewId="0">
      <selection sqref="A1:XFD1048576"/>
    </sheetView>
  </sheetViews>
  <sheetFormatPr defaultRowHeight="15"/>
  <sheetData>
    <row r="1" spans="1:9" ht="15.75">
      <c r="A1" s="88">
        <v>1</v>
      </c>
      <c r="B1" s="88">
        <v>3</v>
      </c>
      <c r="C1" s="89" t="s">
        <v>54</v>
      </c>
      <c r="D1" s="88">
        <v>4</v>
      </c>
      <c r="E1" s="88">
        <v>-1.2529999999999999</v>
      </c>
      <c r="F1" s="88">
        <v>3.1320000000000001</v>
      </c>
      <c r="G1" s="88">
        <v>499.69200000000001</v>
      </c>
      <c r="I1" s="88">
        <v>2E-3</v>
      </c>
    </row>
    <row r="2" spans="1:9" ht="15.75">
      <c r="E2" s="88">
        <v>90.144000000000005</v>
      </c>
      <c r="F2" s="88">
        <v>89.641000000000005</v>
      </c>
      <c r="G2" s="88">
        <v>0.38700000000000001</v>
      </c>
    </row>
    <row r="3" spans="1:9" ht="15.75">
      <c r="A3" s="88">
        <v>1</v>
      </c>
      <c r="B3" s="88">
        <v>3</v>
      </c>
      <c r="C3" s="89" t="s">
        <v>55</v>
      </c>
      <c r="D3" s="88">
        <v>4</v>
      </c>
      <c r="E3" s="88">
        <v>621.98699999999997</v>
      </c>
      <c r="F3" s="88">
        <v>405.66800000000001</v>
      </c>
      <c r="G3" s="88">
        <v>-5.2130000000000001</v>
      </c>
      <c r="H3" s="88">
        <v>14.021000000000001</v>
      </c>
      <c r="I3" s="88">
        <v>0</v>
      </c>
    </row>
    <row r="4" spans="1:9" ht="15.75">
      <c r="A4" s="88">
        <v>2</v>
      </c>
      <c r="B4" s="88">
        <v>3</v>
      </c>
      <c r="C4" s="89" t="s">
        <v>55</v>
      </c>
      <c r="D4" s="88">
        <v>4</v>
      </c>
      <c r="E4" s="88">
        <v>-380.05200000000002</v>
      </c>
      <c r="F4" s="88">
        <v>-0.39800000000000002</v>
      </c>
      <c r="G4" s="88">
        <v>-5.4770000000000003</v>
      </c>
      <c r="H4" s="88">
        <v>14.013999999999999</v>
      </c>
      <c r="I4" s="88">
        <v>8.0000000000000002E-3</v>
      </c>
    </row>
    <row r="5" spans="1:9" ht="15.75">
      <c r="A5" s="89" t="s">
        <v>204</v>
      </c>
    </row>
    <row r="6" spans="1:9" ht="15.75">
      <c r="A6" s="88">
        <v>1</v>
      </c>
      <c r="B6" s="88">
        <v>13</v>
      </c>
      <c r="C6" s="89" t="s">
        <v>116</v>
      </c>
      <c r="D6" s="88">
        <v>1</v>
      </c>
      <c r="E6" s="88">
        <v>-38.24</v>
      </c>
      <c r="F6" s="88">
        <v>7.6</v>
      </c>
      <c r="G6" s="88">
        <v>-12.369</v>
      </c>
      <c r="I6" s="88">
        <v>0</v>
      </c>
    </row>
    <row r="7" spans="1:9" ht="15.75">
      <c r="A7" s="88">
        <v>1</v>
      </c>
      <c r="B7" s="88">
        <v>16</v>
      </c>
      <c r="C7" s="89" t="s">
        <v>56</v>
      </c>
      <c r="E7" s="88">
        <v>7.89</v>
      </c>
      <c r="F7" s="88">
        <v>0.3</v>
      </c>
      <c r="G7" s="88">
        <v>7.6</v>
      </c>
      <c r="H7" s="88">
        <v>-0.28999999999999998</v>
      </c>
    </row>
    <row r="8" spans="1:9" ht="15.75">
      <c r="C8" s="89" t="s">
        <v>57</v>
      </c>
      <c r="F8" s="88">
        <v>-0.3</v>
      </c>
      <c r="I8" s="89" t="s">
        <v>224</v>
      </c>
    </row>
    <row r="9" spans="1:9" ht="15.75">
      <c r="A9" s="89" t="s">
        <v>58</v>
      </c>
    </row>
    <row r="10" spans="1:9" ht="15.75">
      <c r="A10" s="88">
        <v>2</v>
      </c>
      <c r="B10" s="88">
        <v>18</v>
      </c>
      <c r="C10" s="89" t="s">
        <v>116</v>
      </c>
      <c r="D10" s="88">
        <v>1</v>
      </c>
      <c r="E10" s="88">
        <v>28.289000000000001</v>
      </c>
      <c r="F10" s="88">
        <v>8.0519999999999996</v>
      </c>
      <c r="G10" s="88">
        <v>-3.0939999999999999</v>
      </c>
      <c r="I10" s="88">
        <v>0</v>
      </c>
    </row>
    <row r="11" spans="1:9" ht="15.75">
      <c r="A11" s="88">
        <v>2</v>
      </c>
      <c r="B11" s="88">
        <v>21</v>
      </c>
      <c r="C11" s="89" t="s">
        <v>56</v>
      </c>
      <c r="E11" s="88">
        <v>7.85</v>
      </c>
      <c r="F11" s="88">
        <v>0.3</v>
      </c>
      <c r="G11" s="88">
        <v>8.0519999999999996</v>
      </c>
      <c r="H11" s="88">
        <v>0.20200000000000001</v>
      </c>
    </row>
    <row r="12" spans="1:9" ht="15.75">
      <c r="C12" s="89" t="s">
        <v>57</v>
      </c>
      <c r="F12" s="88">
        <v>-0.3</v>
      </c>
      <c r="I12" s="89" t="s">
        <v>59</v>
      </c>
    </row>
    <row r="13" spans="1:9" ht="15.75">
      <c r="A13" s="89" t="s">
        <v>205</v>
      </c>
    </row>
    <row r="14" spans="1:9" ht="15.75">
      <c r="A14" s="88">
        <v>3</v>
      </c>
      <c r="B14" s="88">
        <v>23</v>
      </c>
      <c r="C14" s="89" t="s">
        <v>55</v>
      </c>
      <c r="D14" s="88">
        <v>4</v>
      </c>
      <c r="E14" s="88">
        <v>29.149000000000001</v>
      </c>
      <c r="F14" s="88">
        <v>3.016</v>
      </c>
      <c r="G14" s="88">
        <v>-12.523999999999999</v>
      </c>
      <c r="H14" s="88">
        <v>8.8580000000000005</v>
      </c>
      <c r="I14" s="88">
        <v>2.8000000000000001E-2</v>
      </c>
    </row>
    <row r="15" spans="1:9" ht="15.75">
      <c r="A15" s="88">
        <v>3</v>
      </c>
      <c r="B15" s="88">
        <v>26</v>
      </c>
      <c r="C15" s="89" t="s">
        <v>60</v>
      </c>
      <c r="D15" s="89" t="s">
        <v>61</v>
      </c>
      <c r="E15" s="88">
        <v>12.7</v>
      </c>
      <c r="F15" s="88">
        <v>0.5</v>
      </c>
      <c r="G15" s="88">
        <v>12.523999999999999</v>
      </c>
      <c r="H15" s="88">
        <v>0.46</v>
      </c>
    </row>
    <row r="16" spans="1:9" ht="15.75">
      <c r="C16" s="89" t="s">
        <v>62</v>
      </c>
      <c r="D16" s="89" t="s">
        <v>63</v>
      </c>
      <c r="E16" s="88">
        <v>29</v>
      </c>
      <c r="G16" s="88">
        <v>29.149000000000001</v>
      </c>
      <c r="I16" s="89" t="s">
        <v>117</v>
      </c>
    </row>
    <row r="17" spans="1:9" ht="15.75">
      <c r="A17" s="89" t="s">
        <v>65</v>
      </c>
    </row>
    <row r="18" spans="1:9" ht="15.75">
      <c r="A18" s="88">
        <v>4</v>
      </c>
      <c r="B18" s="88">
        <v>28</v>
      </c>
      <c r="C18" s="89" t="s">
        <v>55</v>
      </c>
      <c r="D18" s="88">
        <v>4</v>
      </c>
      <c r="E18" s="88">
        <v>-37.911999999999999</v>
      </c>
      <c r="F18" s="88">
        <v>3.016</v>
      </c>
      <c r="G18" s="88">
        <v>-21.481999999999999</v>
      </c>
      <c r="H18" s="88">
        <v>8.9529999999999994</v>
      </c>
      <c r="I18" s="88">
        <v>6.0000000000000001E-3</v>
      </c>
    </row>
    <row r="19" spans="1:9" ht="15.75">
      <c r="A19" s="88">
        <v>4</v>
      </c>
      <c r="B19" s="88">
        <v>31</v>
      </c>
      <c r="C19" s="89" t="s">
        <v>60</v>
      </c>
      <c r="D19" s="89" t="s">
        <v>61</v>
      </c>
      <c r="E19" s="88">
        <v>21.7</v>
      </c>
      <c r="F19" s="88">
        <v>0.5</v>
      </c>
      <c r="G19" s="88">
        <v>21.481999999999999</v>
      </c>
      <c r="H19" s="88">
        <v>0.47</v>
      </c>
    </row>
    <row r="20" spans="1:9" ht="15.75">
      <c r="C20" s="89" t="s">
        <v>62</v>
      </c>
      <c r="D20" s="89" t="s">
        <v>63</v>
      </c>
      <c r="E20" s="88">
        <v>38</v>
      </c>
      <c r="G20" s="88">
        <v>37.911999999999999</v>
      </c>
      <c r="I20" s="89" t="s">
        <v>117</v>
      </c>
    </row>
    <row r="21" spans="1:9" ht="15.75">
      <c r="A21" s="89" t="s">
        <v>207</v>
      </c>
    </row>
    <row r="22" spans="1:9" ht="15.75">
      <c r="A22" s="88">
        <v>3</v>
      </c>
      <c r="B22" s="88">
        <v>38</v>
      </c>
      <c r="C22" s="89" t="s">
        <v>116</v>
      </c>
      <c r="D22" s="88">
        <v>1</v>
      </c>
      <c r="E22" s="88">
        <v>-39.798999999999999</v>
      </c>
      <c r="F22" s="88">
        <v>26.099</v>
      </c>
      <c r="G22" s="88">
        <v>-122.08199999999999</v>
      </c>
      <c r="I22" s="88">
        <v>0</v>
      </c>
    </row>
    <row r="23" spans="1:9" ht="15.75">
      <c r="A23" s="88">
        <v>3</v>
      </c>
      <c r="B23" s="88">
        <v>41</v>
      </c>
      <c r="C23" s="89" t="s">
        <v>56</v>
      </c>
      <c r="E23" s="88">
        <v>26</v>
      </c>
      <c r="F23" s="88">
        <v>0.3</v>
      </c>
      <c r="G23" s="88">
        <v>26.099</v>
      </c>
      <c r="H23" s="88">
        <v>9.9000000000000005E-2</v>
      </c>
    </row>
    <row r="24" spans="1:9" ht="15.75">
      <c r="C24" s="89" t="s">
        <v>57</v>
      </c>
      <c r="F24" s="88">
        <v>-0.3</v>
      </c>
      <c r="I24" s="89" t="s">
        <v>101</v>
      </c>
    </row>
    <row r="25" spans="1:9" ht="15.75">
      <c r="A25" s="89" t="s">
        <v>208</v>
      </c>
    </row>
    <row r="26" spans="1:9" ht="15.75">
      <c r="A26" s="88">
        <v>4</v>
      </c>
      <c r="B26" s="88">
        <v>43</v>
      </c>
      <c r="C26" s="89" t="s">
        <v>116</v>
      </c>
      <c r="D26" s="88">
        <v>1</v>
      </c>
      <c r="E26" s="88">
        <v>234.06200000000001</v>
      </c>
      <c r="F26" s="88">
        <v>2.1030000000000002</v>
      </c>
      <c r="G26" s="88">
        <v>-9.2249999999999996</v>
      </c>
      <c r="I26" s="88">
        <v>0</v>
      </c>
    </row>
    <row r="27" spans="1:9" ht="15.75">
      <c r="A27" s="88">
        <v>4</v>
      </c>
      <c r="B27" s="88">
        <v>46</v>
      </c>
      <c r="C27" s="89" t="s">
        <v>56</v>
      </c>
      <c r="E27" s="88">
        <v>2</v>
      </c>
      <c r="F27" s="88">
        <v>0.25</v>
      </c>
      <c r="G27" s="88">
        <v>2.1030000000000002</v>
      </c>
      <c r="H27" s="88">
        <v>0.10299999999999999</v>
      </c>
    </row>
    <row r="28" spans="1:9" ht="15.75">
      <c r="C28" s="89" t="s">
        <v>57</v>
      </c>
      <c r="F28" s="88">
        <v>-0.25</v>
      </c>
      <c r="I28" s="89" t="s">
        <v>101</v>
      </c>
    </row>
    <row r="29" spans="1:9" ht="15.75">
      <c r="A29" s="89" t="s">
        <v>209</v>
      </c>
    </row>
    <row r="30" spans="1:9" ht="15.75">
      <c r="A30" s="88">
        <v>5</v>
      </c>
      <c r="B30" s="88">
        <v>48</v>
      </c>
      <c r="C30" s="89" t="s">
        <v>55</v>
      </c>
      <c r="D30" s="88">
        <v>4</v>
      </c>
      <c r="E30" s="88">
        <v>-38.024999999999999</v>
      </c>
      <c r="F30" s="88">
        <v>21.012</v>
      </c>
      <c r="G30" s="88">
        <v>-129.85599999999999</v>
      </c>
      <c r="H30" s="88">
        <v>8.7959999999999994</v>
      </c>
      <c r="I30" s="88">
        <v>8.0000000000000002E-3</v>
      </c>
    </row>
    <row r="31" spans="1:9" ht="15.75">
      <c r="A31" s="88">
        <v>5</v>
      </c>
      <c r="B31" s="88">
        <v>51</v>
      </c>
      <c r="C31" s="89" t="s">
        <v>60</v>
      </c>
      <c r="D31" s="89" t="s">
        <v>61</v>
      </c>
      <c r="E31" s="88">
        <v>130</v>
      </c>
      <c r="F31" s="88">
        <v>0.5</v>
      </c>
      <c r="G31" s="88">
        <v>129.85599999999999</v>
      </c>
      <c r="H31" s="88">
        <v>0.29299999999999998</v>
      </c>
    </row>
    <row r="32" spans="1:9" ht="15.75">
      <c r="C32" s="89" t="s">
        <v>62</v>
      </c>
      <c r="D32" s="89" t="s">
        <v>63</v>
      </c>
      <c r="E32" s="88">
        <v>38</v>
      </c>
      <c r="G32" s="88">
        <v>38.024999999999999</v>
      </c>
      <c r="I32" s="89" t="s">
        <v>72</v>
      </c>
    </row>
    <row r="33" spans="1:9" ht="15.75">
      <c r="A33" s="89" t="s">
        <v>210</v>
      </c>
    </row>
    <row r="34" spans="1:9" ht="15.75">
      <c r="A34" s="88">
        <v>6</v>
      </c>
      <c r="B34" s="88">
        <v>53</v>
      </c>
      <c r="C34" s="89" t="s">
        <v>55</v>
      </c>
      <c r="D34" s="88">
        <v>4</v>
      </c>
      <c r="E34" s="88">
        <v>241.52500000000001</v>
      </c>
      <c r="F34" s="88">
        <v>-1.9870000000000001</v>
      </c>
      <c r="G34" s="88">
        <v>-9.93</v>
      </c>
      <c r="H34" s="88">
        <v>8.7729999999999997</v>
      </c>
      <c r="I34" s="88">
        <v>2E-3</v>
      </c>
    </row>
    <row r="35" spans="1:9" ht="15.75">
      <c r="A35" s="88">
        <v>6</v>
      </c>
      <c r="B35" s="88">
        <v>56</v>
      </c>
      <c r="C35" s="89" t="s">
        <v>60</v>
      </c>
      <c r="D35" s="89" t="s">
        <v>61</v>
      </c>
      <c r="E35" s="88">
        <v>10</v>
      </c>
      <c r="F35" s="88">
        <v>0.5</v>
      </c>
      <c r="G35" s="88">
        <v>9.93</v>
      </c>
      <c r="H35" s="88">
        <v>0.14899999999999999</v>
      </c>
    </row>
    <row r="36" spans="1:9" ht="15.75">
      <c r="C36" s="89" t="s">
        <v>62</v>
      </c>
      <c r="D36" s="89" t="s">
        <v>63</v>
      </c>
      <c r="E36" s="88">
        <v>241.5</v>
      </c>
      <c r="G36" s="88">
        <v>241.52500000000001</v>
      </c>
      <c r="I36" s="89" t="s">
        <v>64</v>
      </c>
    </row>
    <row r="37" spans="1:9" ht="15.75">
      <c r="A37" s="89" t="s">
        <v>73</v>
      </c>
    </row>
    <row r="38" spans="1:9" ht="15.75">
      <c r="A38" s="89" t="s">
        <v>206</v>
      </c>
    </row>
    <row r="39" spans="1:9" ht="15.75">
      <c r="A39" s="89" t="s">
        <v>74</v>
      </c>
    </row>
    <row r="40" spans="1:9" ht="15.75">
      <c r="A40" s="88">
        <v>5</v>
      </c>
      <c r="B40" s="88">
        <v>65</v>
      </c>
      <c r="C40" s="89" t="s">
        <v>116</v>
      </c>
      <c r="D40" s="88">
        <v>1</v>
      </c>
      <c r="E40" s="88">
        <v>396.46699999999998</v>
      </c>
      <c r="F40" s="88">
        <v>-181.39099999999999</v>
      </c>
      <c r="G40" s="88">
        <v>-234.809</v>
      </c>
      <c r="I40" s="88">
        <v>0</v>
      </c>
    </row>
    <row r="41" spans="1:9" ht="15.75">
      <c r="A41" s="88">
        <v>5</v>
      </c>
      <c r="B41" s="88">
        <v>68</v>
      </c>
      <c r="C41" s="89" t="s">
        <v>56</v>
      </c>
      <c r="E41" s="88">
        <v>396.5</v>
      </c>
      <c r="F41" s="88">
        <v>0.1</v>
      </c>
      <c r="G41" s="88">
        <v>396.46699999999998</v>
      </c>
      <c r="H41" s="88">
        <v>-3.3000000000000002E-2</v>
      </c>
    </row>
    <row r="42" spans="1:9" ht="15.75">
      <c r="C42" s="89" t="s">
        <v>75</v>
      </c>
      <c r="F42" s="88">
        <v>-0.1</v>
      </c>
      <c r="I42" s="89" t="s">
        <v>115</v>
      </c>
    </row>
    <row r="43" spans="1:9" ht="15.75">
      <c r="A43" s="89" t="s">
        <v>76</v>
      </c>
    </row>
    <row r="44" spans="1:9" ht="15.75">
      <c r="A44" s="88">
        <v>6</v>
      </c>
      <c r="B44" s="88">
        <v>70</v>
      </c>
      <c r="C44" s="89" t="s">
        <v>116</v>
      </c>
      <c r="D44" s="88">
        <v>1</v>
      </c>
      <c r="E44" s="88">
        <v>396.50599999999997</v>
      </c>
      <c r="F44" s="88">
        <v>-55.414999999999999</v>
      </c>
      <c r="G44" s="88">
        <v>-235.298</v>
      </c>
      <c r="I44" s="88">
        <v>0</v>
      </c>
    </row>
    <row r="45" spans="1:9" ht="15.75">
      <c r="A45" s="88">
        <v>6</v>
      </c>
      <c r="B45" s="88">
        <v>73</v>
      </c>
      <c r="C45" s="89" t="s">
        <v>56</v>
      </c>
      <c r="E45" s="88">
        <v>396.5</v>
      </c>
      <c r="F45" s="88">
        <v>0.1</v>
      </c>
      <c r="G45" s="88">
        <v>396.50599999999997</v>
      </c>
      <c r="H45" s="88">
        <v>6.0000000000000001E-3</v>
      </c>
    </row>
    <row r="46" spans="1:9" ht="15.75">
      <c r="C46" s="89" t="s">
        <v>75</v>
      </c>
      <c r="F46" s="88">
        <v>-0.1</v>
      </c>
      <c r="I46" s="89" t="s">
        <v>78</v>
      </c>
    </row>
    <row r="47" spans="1:9" ht="15.75">
      <c r="A47" s="89" t="s">
        <v>77</v>
      </c>
    </row>
    <row r="48" spans="1:9" ht="15.75">
      <c r="A48" s="88">
        <v>7</v>
      </c>
      <c r="B48" s="88">
        <v>75</v>
      </c>
      <c r="C48" s="89" t="s">
        <v>116</v>
      </c>
      <c r="D48" s="88">
        <v>1</v>
      </c>
      <c r="E48" s="88">
        <v>396.512</v>
      </c>
      <c r="F48" s="88">
        <v>-9.1199999999999992</v>
      </c>
      <c r="G48" s="88">
        <v>-3.25</v>
      </c>
      <c r="I48" s="88">
        <v>0</v>
      </c>
    </row>
    <row r="49" spans="1:9" ht="15.75">
      <c r="A49" s="88">
        <v>7</v>
      </c>
      <c r="B49" s="88">
        <v>78</v>
      </c>
      <c r="C49" s="89" t="s">
        <v>56</v>
      </c>
      <c r="E49" s="88">
        <v>396.5</v>
      </c>
      <c r="F49" s="88">
        <v>0.1</v>
      </c>
      <c r="G49" s="88">
        <v>396.512</v>
      </c>
      <c r="H49" s="88">
        <v>1.2E-2</v>
      </c>
    </row>
    <row r="50" spans="1:9" ht="15.75">
      <c r="C50" s="89" t="s">
        <v>75</v>
      </c>
      <c r="F50" s="88">
        <v>-0.1</v>
      </c>
      <c r="I50" s="89" t="s">
        <v>67</v>
      </c>
    </row>
    <row r="51" spans="1:9" ht="15.75">
      <c r="A51" s="89" t="s">
        <v>79</v>
      </c>
    </row>
    <row r="52" spans="1:9" ht="15.75">
      <c r="A52" s="88">
        <v>8</v>
      </c>
      <c r="B52" s="88">
        <v>80</v>
      </c>
      <c r="C52" s="89" t="s">
        <v>116</v>
      </c>
      <c r="D52" s="88">
        <v>1</v>
      </c>
      <c r="E52" s="88">
        <v>396.44799999999998</v>
      </c>
      <c r="F52" s="88">
        <v>-220.41</v>
      </c>
      <c r="G52" s="88">
        <v>-5.1959999999999997</v>
      </c>
      <c r="I52" s="88">
        <v>0</v>
      </c>
    </row>
    <row r="53" spans="1:9" ht="15.75">
      <c r="A53" s="88">
        <v>8</v>
      </c>
      <c r="B53" s="88">
        <v>83</v>
      </c>
      <c r="C53" s="89" t="s">
        <v>56</v>
      </c>
      <c r="E53" s="88">
        <v>396.5</v>
      </c>
      <c r="F53" s="88">
        <v>0.1</v>
      </c>
      <c r="G53" s="88">
        <v>396.44799999999998</v>
      </c>
      <c r="H53" s="88">
        <v>-5.1999999999999998E-2</v>
      </c>
    </row>
    <row r="54" spans="1:9" ht="15.75">
      <c r="C54" s="89" t="s">
        <v>75</v>
      </c>
      <c r="F54" s="88">
        <v>-0.1</v>
      </c>
      <c r="I54" s="89" t="s">
        <v>114</v>
      </c>
    </row>
    <row r="55" spans="1:9" ht="15.75">
      <c r="A55" s="89" t="s">
        <v>109</v>
      </c>
    </row>
    <row r="56" spans="1:9" ht="15.75">
      <c r="A56" s="88">
        <v>7</v>
      </c>
      <c r="B56" s="88">
        <v>85</v>
      </c>
      <c r="C56" s="89" t="s">
        <v>55</v>
      </c>
      <c r="D56" s="88">
        <v>4</v>
      </c>
      <c r="E56" s="88">
        <v>392.00700000000001</v>
      </c>
      <c r="F56" s="88">
        <v>49.55</v>
      </c>
      <c r="G56" s="88">
        <v>-49.029000000000003</v>
      </c>
      <c r="H56" s="88">
        <v>10.808999999999999</v>
      </c>
      <c r="I56" s="88">
        <v>7.0000000000000001E-3</v>
      </c>
    </row>
    <row r="57" spans="1:9" ht="15.75">
      <c r="A57" s="88">
        <v>7</v>
      </c>
      <c r="B57" s="88">
        <v>88</v>
      </c>
      <c r="C57" s="89" t="s">
        <v>60</v>
      </c>
      <c r="D57" s="89" t="s">
        <v>81</v>
      </c>
      <c r="E57" s="88">
        <v>49.5</v>
      </c>
      <c r="F57" s="88">
        <v>0.4</v>
      </c>
      <c r="G57" s="88">
        <v>49.55</v>
      </c>
      <c r="H57" s="88">
        <v>0.115</v>
      </c>
    </row>
    <row r="58" spans="1:9" ht="15.75">
      <c r="C58" s="89" t="s">
        <v>62</v>
      </c>
      <c r="D58" s="89" t="s">
        <v>61</v>
      </c>
      <c r="E58" s="88">
        <v>49</v>
      </c>
      <c r="G58" s="88">
        <v>49.029000000000003</v>
      </c>
      <c r="I58" s="89" t="s">
        <v>64</v>
      </c>
    </row>
    <row r="59" spans="1:9" ht="15.75">
      <c r="A59" s="88">
        <v>8</v>
      </c>
      <c r="B59" s="88">
        <v>89</v>
      </c>
      <c r="C59" s="89" t="s">
        <v>55</v>
      </c>
      <c r="D59" s="88">
        <v>4</v>
      </c>
      <c r="E59" s="88">
        <v>392.00700000000001</v>
      </c>
      <c r="F59" s="88">
        <v>-60.046999999999997</v>
      </c>
      <c r="G59" s="88">
        <v>-217.93299999999999</v>
      </c>
      <c r="H59" s="88">
        <v>10.85</v>
      </c>
      <c r="I59" s="88">
        <v>2.5999999999999999E-2</v>
      </c>
    </row>
    <row r="60" spans="1:9" ht="15.75">
      <c r="A60" s="88">
        <v>8</v>
      </c>
      <c r="B60" s="88">
        <v>92</v>
      </c>
      <c r="C60" s="89" t="s">
        <v>60</v>
      </c>
      <c r="D60" s="89" t="s">
        <v>81</v>
      </c>
      <c r="E60" s="88">
        <v>60</v>
      </c>
      <c r="F60" s="88">
        <v>0.4</v>
      </c>
      <c r="G60" s="88">
        <v>60.046999999999997</v>
      </c>
      <c r="H60" s="88">
        <v>0.16400000000000001</v>
      </c>
    </row>
    <row r="61" spans="1:9" ht="15.75">
      <c r="C61" s="89" t="s">
        <v>62</v>
      </c>
      <c r="D61" s="89" t="s">
        <v>61</v>
      </c>
      <c r="E61" s="88">
        <v>218</v>
      </c>
      <c r="G61" s="88">
        <v>217.93299999999999</v>
      </c>
      <c r="I61" s="89" t="s">
        <v>70</v>
      </c>
    </row>
    <row r="62" spans="1:9" ht="15.75">
      <c r="A62" s="88">
        <v>9</v>
      </c>
      <c r="B62" s="88">
        <v>93</v>
      </c>
      <c r="C62" s="89" t="s">
        <v>55</v>
      </c>
      <c r="D62" s="88">
        <v>4</v>
      </c>
      <c r="E62" s="88">
        <v>392.00700000000001</v>
      </c>
      <c r="F62" s="88">
        <v>-179.005</v>
      </c>
      <c r="G62" s="88">
        <v>-217.971</v>
      </c>
      <c r="H62" s="88">
        <v>10.798999999999999</v>
      </c>
      <c r="I62" s="88">
        <v>1.4E-2</v>
      </c>
    </row>
    <row r="63" spans="1:9" ht="15.75">
      <c r="A63" s="88">
        <v>9</v>
      </c>
      <c r="B63" s="88">
        <v>96</v>
      </c>
      <c r="C63" s="89" t="s">
        <v>60</v>
      </c>
      <c r="D63" s="89" t="s">
        <v>81</v>
      </c>
      <c r="E63" s="88">
        <v>179</v>
      </c>
      <c r="F63" s="88">
        <v>0.4</v>
      </c>
      <c r="G63" s="88">
        <v>179.005</v>
      </c>
      <c r="H63" s="88">
        <v>5.8999999999999997E-2</v>
      </c>
    </row>
    <row r="64" spans="1:9" ht="15.75">
      <c r="C64" s="89" t="s">
        <v>62</v>
      </c>
      <c r="D64" s="89" t="s">
        <v>61</v>
      </c>
      <c r="E64" s="88">
        <v>218</v>
      </c>
      <c r="G64" s="88">
        <v>217.971</v>
      </c>
      <c r="I64" s="89" t="s">
        <v>64</v>
      </c>
    </row>
    <row r="65" spans="1:9" ht="15.75">
      <c r="A65" s="88">
        <v>10</v>
      </c>
      <c r="B65" s="88">
        <v>97</v>
      </c>
      <c r="C65" s="89" t="s">
        <v>55</v>
      </c>
      <c r="D65" s="88">
        <v>4</v>
      </c>
      <c r="E65" s="88">
        <v>392.00700000000001</v>
      </c>
      <c r="F65" s="88">
        <v>-286.08999999999997</v>
      </c>
      <c r="G65" s="88">
        <v>-17.937999999999999</v>
      </c>
      <c r="H65" s="88">
        <v>10.823</v>
      </c>
      <c r="I65" s="88">
        <v>2.8000000000000001E-2</v>
      </c>
    </row>
    <row r="66" spans="1:9" ht="15.75">
      <c r="A66" s="88">
        <v>10</v>
      </c>
      <c r="B66" s="88">
        <v>100</v>
      </c>
      <c r="C66" s="89" t="s">
        <v>60</v>
      </c>
      <c r="D66" s="89" t="s">
        <v>81</v>
      </c>
      <c r="E66" s="88">
        <v>286</v>
      </c>
      <c r="F66" s="88">
        <v>0.4</v>
      </c>
      <c r="G66" s="88">
        <v>286.08999999999997</v>
      </c>
      <c r="H66" s="88">
        <v>0.217</v>
      </c>
    </row>
    <row r="67" spans="1:9" ht="15.75">
      <c r="C67" s="89" t="s">
        <v>62</v>
      </c>
      <c r="D67" s="89" t="s">
        <v>61</v>
      </c>
      <c r="E67" s="88">
        <v>18</v>
      </c>
      <c r="G67" s="88">
        <v>17.937999999999999</v>
      </c>
      <c r="I67" s="89" t="s">
        <v>72</v>
      </c>
    </row>
    <row r="68" spans="1:9" ht="15.75">
      <c r="A68" s="89" t="s">
        <v>211</v>
      </c>
    </row>
    <row r="69" spans="1:9" ht="15.75">
      <c r="A69" s="89" t="s">
        <v>84</v>
      </c>
    </row>
    <row r="70" spans="1:9" ht="15.75">
      <c r="A70" s="88">
        <v>1</v>
      </c>
      <c r="B70" s="88">
        <v>110</v>
      </c>
      <c r="C70" s="89" t="s">
        <v>116</v>
      </c>
      <c r="D70" s="88">
        <v>1</v>
      </c>
      <c r="E70" s="88">
        <v>185.006</v>
      </c>
      <c r="F70" s="88">
        <v>-120.65300000000001</v>
      </c>
      <c r="G70" s="88">
        <v>-95.793000000000006</v>
      </c>
      <c r="I70" s="88">
        <v>0</v>
      </c>
    </row>
    <row r="71" spans="1:9" ht="15.75">
      <c r="A71" s="88">
        <v>1</v>
      </c>
      <c r="B71" s="88">
        <v>113</v>
      </c>
      <c r="C71" s="89" t="s">
        <v>56</v>
      </c>
      <c r="E71" s="88">
        <v>185</v>
      </c>
      <c r="F71" s="88">
        <v>0.08</v>
      </c>
      <c r="G71" s="88">
        <v>185.006</v>
      </c>
      <c r="H71" s="88">
        <v>6.0000000000000001E-3</v>
      </c>
    </row>
    <row r="72" spans="1:9" ht="15.75">
      <c r="C72" s="89" t="s">
        <v>75</v>
      </c>
      <c r="F72" s="88">
        <v>-0.08</v>
      </c>
      <c r="I72" s="89" t="s">
        <v>78</v>
      </c>
    </row>
    <row r="73" spans="1:9" ht="15.75">
      <c r="A73" s="89" t="s">
        <v>85</v>
      </c>
    </row>
    <row r="74" spans="1:9" ht="15.75">
      <c r="A74" s="88">
        <v>2</v>
      </c>
      <c r="B74" s="88">
        <v>115</v>
      </c>
      <c r="C74" s="89" t="s">
        <v>116</v>
      </c>
      <c r="D74" s="88">
        <v>1</v>
      </c>
      <c r="E74" s="88">
        <v>185.00200000000001</v>
      </c>
      <c r="F74" s="88">
        <v>-134.66999999999999</v>
      </c>
      <c r="G74" s="88">
        <v>-22.218</v>
      </c>
      <c r="I74" s="88">
        <v>0</v>
      </c>
    </row>
    <row r="75" spans="1:9" ht="15.75">
      <c r="A75" s="88">
        <v>2</v>
      </c>
      <c r="B75" s="88">
        <v>118</v>
      </c>
      <c r="C75" s="89" t="s">
        <v>56</v>
      </c>
      <c r="E75" s="88">
        <v>185</v>
      </c>
      <c r="F75" s="88">
        <v>0.08</v>
      </c>
      <c r="G75" s="88">
        <v>185.00200000000001</v>
      </c>
      <c r="H75" s="88">
        <v>2E-3</v>
      </c>
    </row>
    <row r="76" spans="1:9" ht="15.75">
      <c r="C76" s="89" t="s">
        <v>75</v>
      </c>
      <c r="F76" s="88">
        <v>-0.08</v>
      </c>
      <c r="I76" s="89" t="s">
        <v>78</v>
      </c>
    </row>
    <row r="77" spans="1:9" ht="15.75">
      <c r="A77" s="89" t="s">
        <v>86</v>
      </c>
    </row>
    <row r="78" spans="1:9" ht="15.75">
      <c r="A78" s="88">
        <v>3</v>
      </c>
      <c r="B78" s="88">
        <v>120</v>
      </c>
      <c r="C78" s="89" t="s">
        <v>116</v>
      </c>
      <c r="D78" s="88">
        <v>1</v>
      </c>
      <c r="E78" s="88">
        <v>185.00299999999999</v>
      </c>
      <c r="F78" s="88">
        <v>-156.952</v>
      </c>
      <c r="G78" s="88">
        <v>-60.834000000000003</v>
      </c>
      <c r="I78" s="88">
        <v>0</v>
      </c>
    </row>
    <row r="79" spans="1:9" ht="15.75">
      <c r="A79" s="88">
        <v>3</v>
      </c>
      <c r="B79" s="88">
        <v>123</v>
      </c>
      <c r="C79" s="89" t="s">
        <v>56</v>
      </c>
      <c r="E79" s="88">
        <v>185</v>
      </c>
      <c r="F79" s="88">
        <v>0.08</v>
      </c>
      <c r="G79" s="88">
        <v>185.00299999999999</v>
      </c>
      <c r="H79" s="88">
        <v>3.0000000000000001E-3</v>
      </c>
    </row>
    <row r="80" spans="1:9" ht="15.75">
      <c r="C80" s="89" t="s">
        <v>75</v>
      </c>
      <c r="F80" s="88">
        <v>-0.08</v>
      </c>
      <c r="I80" s="89" t="s">
        <v>78</v>
      </c>
    </row>
    <row r="81" spans="1:9" ht="15.75">
      <c r="A81" s="89" t="s">
        <v>87</v>
      </c>
    </row>
    <row r="82" spans="1:9" ht="15.75">
      <c r="A82" s="88">
        <v>4</v>
      </c>
      <c r="B82" s="88">
        <v>125</v>
      </c>
      <c r="C82" s="89" t="s">
        <v>116</v>
      </c>
      <c r="D82" s="88">
        <v>1</v>
      </c>
      <c r="E82" s="88">
        <v>185.01400000000001</v>
      </c>
      <c r="F82" s="88">
        <v>-80.805000000000007</v>
      </c>
      <c r="G82" s="88">
        <v>-61.264000000000003</v>
      </c>
      <c r="I82" s="88">
        <v>0</v>
      </c>
    </row>
    <row r="83" spans="1:9" ht="15.75">
      <c r="A83" s="88">
        <v>4</v>
      </c>
      <c r="B83" s="88">
        <v>128</v>
      </c>
      <c r="C83" s="89" t="s">
        <v>56</v>
      </c>
      <c r="E83" s="88">
        <v>185</v>
      </c>
      <c r="F83" s="88">
        <v>0.08</v>
      </c>
      <c r="G83" s="88">
        <v>185.01400000000001</v>
      </c>
      <c r="H83" s="88">
        <v>1.4E-2</v>
      </c>
    </row>
    <row r="84" spans="1:9" ht="15.75">
      <c r="C84" s="89" t="s">
        <v>75</v>
      </c>
      <c r="F84" s="88">
        <v>-0.08</v>
      </c>
      <c r="I84" s="89" t="s">
        <v>67</v>
      </c>
    </row>
    <row r="85" spans="1:9" ht="15.75">
      <c r="A85" s="89" t="s">
        <v>88</v>
      </c>
    </row>
    <row r="86" spans="1:9" ht="15.75">
      <c r="A86" s="89" t="s">
        <v>84</v>
      </c>
    </row>
    <row r="87" spans="1:9" ht="15.75">
      <c r="A87" s="88">
        <v>5</v>
      </c>
      <c r="B87" s="88">
        <v>136</v>
      </c>
      <c r="C87" s="89" t="s">
        <v>116</v>
      </c>
      <c r="D87" s="88">
        <v>1</v>
      </c>
      <c r="E87" s="88">
        <v>160.52799999999999</v>
      </c>
      <c r="F87" s="88">
        <v>-121.014</v>
      </c>
      <c r="G87" s="88">
        <v>-95.942999999999998</v>
      </c>
      <c r="I87" s="88">
        <v>0</v>
      </c>
    </row>
    <row r="88" spans="1:9" ht="15.75">
      <c r="A88" s="88">
        <v>1</v>
      </c>
      <c r="B88" s="88">
        <v>139</v>
      </c>
      <c r="C88" s="89" t="s">
        <v>89</v>
      </c>
      <c r="E88" s="88">
        <v>24.477</v>
      </c>
      <c r="F88" s="88">
        <v>0.36</v>
      </c>
      <c r="G88" s="88">
        <v>0</v>
      </c>
      <c r="H88" s="88">
        <v>24.48</v>
      </c>
    </row>
    <row r="89" spans="1:9" ht="15.75">
      <c r="A89" s="88">
        <v>1</v>
      </c>
      <c r="B89" s="88">
        <v>140</v>
      </c>
      <c r="C89" s="89" t="s">
        <v>90</v>
      </c>
      <c r="E89" s="88">
        <v>24.5</v>
      </c>
      <c r="F89" s="88">
        <v>0</v>
      </c>
      <c r="G89" s="88">
        <v>24.477</v>
      </c>
      <c r="H89" s="88">
        <v>-2.3E-2</v>
      </c>
    </row>
    <row r="90" spans="1:9" ht="15.75">
      <c r="C90" s="89" t="s">
        <v>91</v>
      </c>
      <c r="F90" s="88">
        <v>-0.05</v>
      </c>
      <c r="I90" s="89" t="s">
        <v>78</v>
      </c>
    </row>
    <row r="91" spans="1:9" ht="15.75">
      <c r="A91" s="89" t="s">
        <v>85</v>
      </c>
    </row>
    <row r="92" spans="1:9" ht="15.75">
      <c r="A92" s="88">
        <v>6</v>
      </c>
      <c r="B92" s="88">
        <v>142</v>
      </c>
      <c r="C92" s="89" t="s">
        <v>116</v>
      </c>
      <c r="D92" s="88">
        <v>1</v>
      </c>
      <c r="E92" s="88">
        <v>160.52199999999999</v>
      </c>
      <c r="F92" s="88">
        <v>-124.32299999999999</v>
      </c>
      <c r="G92" s="88">
        <v>-19.085000000000001</v>
      </c>
      <c r="I92" s="88">
        <v>0</v>
      </c>
    </row>
    <row r="93" spans="1:9" ht="15.75">
      <c r="A93" s="88">
        <v>2</v>
      </c>
      <c r="B93" s="88">
        <v>145</v>
      </c>
      <c r="C93" s="89" t="s">
        <v>89</v>
      </c>
      <c r="E93" s="88">
        <v>24.48</v>
      </c>
      <c r="F93" s="88">
        <v>-10.347</v>
      </c>
      <c r="G93" s="88">
        <v>0</v>
      </c>
      <c r="H93" s="88">
        <v>26.577000000000002</v>
      </c>
    </row>
    <row r="94" spans="1:9" ht="15.75">
      <c r="A94" s="88">
        <v>2</v>
      </c>
      <c r="B94" s="88">
        <v>146</v>
      </c>
      <c r="C94" s="89" t="s">
        <v>90</v>
      </c>
      <c r="E94" s="88">
        <v>24.5</v>
      </c>
      <c r="F94" s="88">
        <v>0</v>
      </c>
      <c r="G94" s="88">
        <v>24.48</v>
      </c>
      <c r="H94" s="88">
        <v>-0.02</v>
      </c>
    </row>
    <row r="95" spans="1:9" ht="15.75">
      <c r="C95" s="89" t="s">
        <v>91</v>
      </c>
      <c r="F95" s="88">
        <v>-0.05</v>
      </c>
      <c r="I95" s="89" t="s">
        <v>67</v>
      </c>
    </row>
    <row r="96" spans="1:9" ht="15.75">
      <c r="A96" s="89" t="s">
        <v>86</v>
      </c>
    </row>
    <row r="97" spans="1:9" ht="15.75">
      <c r="A97" s="88">
        <v>7</v>
      </c>
      <c r="B97" s="88">
        <v>148</v>
      </c>
      <c r="C97" s="89" t="s">
        <v>116</v>
      </c>
      <c r="D97" s="88">
        <v>1</v>
      </c>
      <c r="E97" s="88">
        <v>160.52500000000001</v>
      </c>
      <c r="F97" s="88">
        <v>-158.072</v>
      </c>
      <c r="G97" s="88">
        <v>-60.874000000000002</v>
      </c>
      <c r="I97" s="88">
        <v>0</v>
      </c>
    </row>
    <row r="98" spans="1:9" ht="15.75">
      <c r="A98" s="88">
        <v>3</v>
      </c>
      <c r="B98" s="88">
        <v>151</v>
      </c>
      <c r="C98" s="89" t="s">
        <v>89</v>
      </c>
      <c r="E98" s="88">
        <v>24.477</v>
      </c>
      <c r="F98" s="88">
        <v>1.1200000000000001</v>
      </c>
      <c r="G98" s="88">
        <v>0</v>
      </c>
      <c r="H98" s="88">
        <v>24.503</v>
      </c>
    </row>
    <row r="99" spans="1:9" ht="15.75">
      <c r="A99" s="88">
        <v>3</v>
      </c>
      <c r="B99" s="88">
        <v>152</v>
      </c>
      <c r="C99" s="89" t="s">
        <v>90</v>
      </c>
      <c r="E99" s="88">
        <v>24.5</v>
      </c>
      <c r="F99" s="88">
        <v>0</v>
      </c>
      <c r="G99" s="88">
        <v>24.477</v>
      </c>
      <c r="H99" s="88">
        <v>-2.3E-2</v>
      </c>
    </row>
    <row r="100" spans="1:9" ht="15.75">
      <c r="C100" s="89" t="s">
        <v>91</v>
      </c>
      <c r="F100" s="88">
        <v>-0.05</v>
      </c>
      <c r="I100" s="89" t="s">
        <v>78</v>
      </c>
    </row>
    <row r="101" spans="1:9" ht="15.75">
      <c r="A101" s="89" t="s">
        <v>87</v>
      </c>
    </row>
    <row r="102" spans="1:9" ht="15.75">
      <c r="A102" s="88">
        <v>8</v>
      </c>
      <c r="B102" s="88">
        <v>154</v>
      </c>
      <c r="C102" s="89" t="s">
        <v>116</v>
      </c>
      <c r="D102" s="88">
        <v>1</v>
      </c>
      <c r="E102" s="88">
        <v>160.536</v>
      </c>
      <c r="F102" s="88">
        <v>-80.655000000000001</v>
      </c>
      <c r="G102" s="88">
        <v>-61.293999999999997</v>
      </c>
      <c r="I102" s="88">
        <v>0</v>
      </c>
    </row>
    <row r="103" spans="1:9" ht="15.75">
      <c r="A103" s="88">
        <v>4</v>
      </c>
      <c r="B103" s="88">
        <v>157</v>
      </c>
      <c r="C103" s="89" t="s">
        <v>89</v>
      </c>
      <c r="E103" s="88">
        <v>24.477</v>
      </c>
      <c r="F103" s="88">
        <v>-0.15</v>
      </c>
      <c r="G103" s="88">
        <v>0</v>
      </c>
      <c r="H103" s="88">
        <v>24.478000000000002</v>
      </c>
    </row>
    <row r="104" spans="1:9" ht="15.75">
      <c r="A104" s="88">
        <v>4</v>
      </c>
      <c r="B104" s="88">
        <v>158</v>
      </c>
      <c r="C104" s="89" t="s">
        <v>90</v>
      </c>
      <c r="E104" s="88">
        <v>24.5</v>
      </c>
      <c r="F104" s="88">
        <v>0</v>
      </c>
      <c r="G104" s="88">
        <v>24.477</v>
      </c>
      <c r="H104" s="88">
        <v>-2.3E-2</v>
      </c>
    </row>
    <row r="105" spans="1:9" ht="15.75">
      <c r="C105" s="89" t="s">
        <v>91</v>
      </c>
      <c r="F105" s="88">
        <v>-0.05</v>
      </c>
      <c r="I105" s="89" t="s">
        <v>78</v>
      </c>
    </row>
    <row r="106" spans="1:9" ht="15.75">
      <c r="A106" s="88">
        <v>11</v>
      </c>
      <c r="B106" s="88">
        <v>166</v>
      </c>
      <c r="C106" s="89" t="s">
        <v>55</v>
      </c>
      <c r="D106" s="88">
        <v>4</v>
      </c>
      <c r="E106" s="88">
        <v>392.00700000000001</v>
      </c>
      <c r="F106" s="88">
        <v>-157.922</v>
      </c>
      <c r="G106" s="88">
        <v>-223.93799999999999</v>
      </c>
      <c r="H106" s="88">
        <v>9.9670000000000005</v>
      </c>
      <c r="I106" s="88">
        <v>7.0000000000000001E-3</v>
      </c>
    </row>
    <row r="107" spans="1:9" ht="15.75">
      <c r="A107" s="88">
        <v>12</v>
      </c>
      <c r="B107" s="88">
        <v>170</v>
      </c>
      <c r="C107" s="89" t="s">
        <v>55</v>
      </c>
      <c r="D107" s="88">
        <v>4</v>
      </c>
      <c r="E107" s="88">
        <v>392.00700000000001</v>
      </c>
      <c r="F107" s="88">
        <v>203.98500000000001</v>
      </c>
      <c r="G107" s="88">
        <v>205.965</v>
      </c>
      <c r="H107" s="88">
        <v>9.9689999999999994</v>
      </c>
      <c r="I107" s="88">
        <v>3.0000000000000001E-3</v>
      </c>
    </row>
    <row r="108" spans="1:9" ht="15.75">
      <c r="A108" s="89" t="s">
        <v>93</v>
      </c>
    </row>
    <row r="109" spans="1:9" ht="15.75">
      <c r="A109" s="88">
        <v>15</v>
      </c>
      <c r="B109" s="88">
        <v>176</v>
      </c>
      <c r="C109" s="89" t="s">
        <v>55</v>
      </c>
      <c r="D109" s="88">
        <v>4</v>
      </c>
      <c r="E109" s="88">
        <v>392.00700000000001</v>
      </c>
      <c r="F109" s="88">
        <v>207.46299999999999</v>
      </c>
      <c r="G109" s="88">
        <v>174.90700000000001</v>
      </c>
      <c r="H109" s="88">
        <v>10.819000000000001</v>
      </c>
      <c r="I109" s="88">
        <v>0</v>
      </c>
    </row>
    <row r="110" spans="1:9" ht="15.75">
      <c r="A110" s="88">
        <v>15</v>
      </c>
      <c r="B110" s="88">
        <v>179</v>
      </c>
      <c r="C110" s="89" t="s">
        <v>60</v>
      </c>
      <c r="D110" s="89" t="s">
        <v>81</v>
      </c>
      <c r="E110" s="88">
        <v>207.5</v>
      </c>
      <c r="F110" s="88">
        <v>0.5</v>
      </c>
      <c r="G110" s="88">
        <v>207.46299999999999</v>
      </c>
      <c r="H110" s="88">
        <v>0.20100000000000001</v>
      </c>
    </row>
    <row r="111" spans="1:9" ht="15.75">
      <c r="C111" s="89" t="s">
        <v>62</v>
      </c>
      <c r="D111" s="89" t="s">
        <v>61</v>
      </c>
      <c r="E111" s="88">
        <v>175</v>
      </c>
      <c r="G111" s="88">
        <v>174.90700000000001</v>
      </c>
      <c r="I111" s="89" t="s">
        <v>70</v>
      </c>
    </row>
    <row r="112" spans="1:9" ht="15.75">
      <c r="A112" s="89" t="s">
        <v>212</v>
      </c>
    </row>
    <row r="113" spans="1:9" ht="15.75">
      <c r="A113" s="88">
        <v>14</v>
      </c>
      <c r="B113" s="88">
        <v>181</v>
      </c>
      <c r="C113" s="89" t="s">
        <v>55</v>
      </c>
      <c r="D113" s="88">
        <v>4</v>
      </c>
      <c r="E113" s="88">
        <v>392.00700000000001</v>
      </c>
      <c r="F113" s="88">
        <v>97.870999999999995</v>
      </c>
      <c r="G113" s="88">
        <v>6.0049999999999999</v>
      </c>
      <c r="H113" s="88">
        <v>10.864000000000001</v>
      </c>
      <c r="I113" s="88">
        <v>2.9000000000000001E-2</v>
      </c>
    </row>
    <row r="114" spans="1:9" ht="15.75">
      <c r="A114" s="88">
        <v>14</v>
      </c>
      <c r="B114" s="88">
        <v>184</v>
      </c>
      <c r="C114" s="89" t="s">
        <v>60</v>
      </c>
      <c r="D114" s="89" t="s">
        <v>81</v>
      </c>
      <c r="E114" s="88">
        <v>98</v>
      </c>
      <c r="F114" s="88">
        <v>0.5</v>
      </c>
      <c r="G114" s="88">
        <v>97.870999999999995</v>
      </c>
      <c r="H114" s="88">
        <v>0.25900000000000001</v>
      </c>
    </row>
    <row r="115" spans="1:9" ht="15.75">
      <c r="C115" s="89" t="s">
        <v>62</v>
      </c>
      <c r="D115" s="89" t="s">
        <v>61</v>
      </c>
      <c r="E115" s="88">
        <v>6</v>
      </c>
      <c r="G115" s="88">
        <v>6.0049999999999999</v>
      </c>
      <c r="I115" s="89" t="s">
        <v>72</v>
      </c>
    </row>
    <row r="116" spans="1:9" ht="15.75">
      <c r="A116" s="89" t="s">
        <v>95</v>
      </c>
    </row>
    <row r="117" spans="1:9" ht="15.75">
      <c r="A117" s="88">
        <v>13</v>
      </c>
      <c r="B117" s="88">
        <v>186</v>
      </c>
      <c r="C117" s="89" t="s">
        <v>55</v>
      </c>
      <c r="D117" s="88">
        <v>4</v>
      </c>
      <c r="E117" s="88">
        <v>392.00700000000001</v>
      </c>
      <c r="F117" s="88">
        <v>-21.085000000000001</v>
      </c>
      <c r="G117" s="88">
        <v>5.9610000000000003</v>
      </c>
      <c r="H117" s="88">
        <v>10.813000000000001</v>
      </c>
      <c r="I117" s="88">
        <v>1.7000000000000001E-2</v>
      </c>
    </row>
    <row r="118" spans="1:9" ht="15.75">
      <c r="A118" s="88">
        <v>13</v>
      </c>
      <c r="B118" s="88">
        <v>189</v>
      </c>
      <c r="C118" s="89" t="s">
        <v>60</v>
      </c>
      <c r="D118" s="89" t="s">
        <v>81</v>
      </c>
      <c r="E118" s="88">
        <v>21</v>
      </c>
      <c r="F118" s="88">
        <v>0.5</v>
      </c>
      <c r="G118" s="88">
        <v>21.085000000000001</v>
      </c>
      <c r="H118" s="88">
        <v>0.187</v>
      </c>
    </row>
    <row r="119" spans="1:9" ht="15.75">
      <c r="C119" s="89" t="s">
        <v>62</v>
      </c>
      <c r="D119" s="89" t="s">
        <v>61</v>
      </c>
      <c r="E119" s="88">
        <v>6</v>
      </c>
      <c r="G119" s="88">
        <v>5.9610000000000003</v>
      </c>
      <c r="I119" s="89" t="s">
        <v>70</v>
      </c>
    </row>
    <row r="120" spans="1:9" ht="15.75">
      <c r="A120" s="89" t="s">
        <v>96</v>
      </c>
    </row>
    <row r="121" spans="1:9" ht="15.75">
      <c r="A121" s="88">
        <v>16</v>
      </c>
      <c r="B121" s="88">
        <v>191</v>
      </c>
      <c r="C121" s="89" t="s">
        <v>55</v>
      </c>
      <c r="D121" s="88">
        <v>4</v>
      </c>
      <c r="E121" s="88">
        <v>392.00700000000001</v>
      </c>
      <c r="F121" s="88">
        <v>-128.17599999999999</v>
      </c>
      <c r="G121" s="88">
        <v>205.99100000000001</v>
      </c>
      <c r="H121" s="88">
        <v>10.837</v>
      </c>
      <c r="I121" s="88">
        <v>3.2000000000000001E-2</v>
      </c>
    </row>
    <row r="122" spans="1:9" ht="15.75">
      <c r="A122" s="88">
        <v>16</v>
      </c>
      <c r="B122" s="88">
        <v>194</v>
      </c>
      <c r="C122" s="89" t="s">
        <v>60</v>
      </c>
      <c r="D122" s="89" t="s">
        <v>81</v>
      </c>
      <c r="E122" s="88">
        <v>128</v>
      </c>
      <c r="F122" s="88">
        <v>0.5</v>
      </c>
      <c r="G122" s="88">
        <v>128.17599999999999</v>
      </c>
      <c r="H122" s="88">
        <v>0.35199999999999998</v>
      </c>
    </row>
    <row r="123" spans="1:9" ht="15.75">
      <c r="C123" s="89" t="s">
        <v>62</v>
      </c>
      <c r="D123" s="89" t="s">
        <v>61</v>
      </c>
      <c r="E123" s="88">
        <v>206</v>
      </c>
      <c r="G123" s="88">
        <v>205.99100000000001</v>
      </c>
      <c r="I123" s="89" t="s">
        <v>97</v>
      </c>
    </row>
    <row r="124" spans="1:9" ht="15.75">
      <c r="A124" s="88">
        <v>11</v>
      </c>
      <c r="B124" s="88">
        <v>203</v>
      </c>
      <c r="C124" s="89" t="s">
        <v>55</v>
      </c>
      <c r="D124" s="88">
        <v>4</v>
      </c>
      <c r="E124" s="88">
        <v>-41.978999999999999</v>
      </c>
      <c r="F124" s="88">
        <v>-120.00700000000001</v>
      </c>
      <c r="G124" s="88">
        <v>-58.037999999999997</v>
      </c>
      <c r="H124" s="88">
        <v>64.010999999999996</v>
      </c>
      <c r="I124" s="88">
        <v>0</v>
      </c>
    </row>
    <row r="125" spans="1:9" ht="15.75">
      <c r="A125" s="88">
        <v>12</v>
      </c>
      <c r="B125" s="88">
        <v>210</v>
      </c>
      <c r="C125" s="89" t="s">
        <v>55</v>
      </c>
      <c r="D125" s="88">
        <v>4</v>
      </c>
      <c r="E125" s="88">
        <v>370.00799999999998</v>
      </c>
      <c r="F125" s="88">
        <v>-119.96899999999999</v>
      </c>
      <c r="G125" s="88">
        <v>-57.985999999999997</v>
      </c>
      <c r="H125" s="88">
        <v>64.018000000000001</v>
      </c>
      <c r="I125" s="88">
        <v>1E-3</v>
      </c>
    </row>
    <row r="126" spans="1:9" ht="15.75">
      <c r="A126" s="88">
        <v>1</v>
      </c>
      <c r="B126" s="88">
        <v>217</v>
      </c>
      <c r="C126" s="89" t="s">
        <v>110</v>
      </c>
      <c r="D126" s="88">
        <v>2</v>
      </c>
      <c r="E126" s="88">
        <v>1.7999999999999999E-2</v>
      </c>
      <c r="F126" s="88">
        <v>-120.003</v>
      </c>
      <c r="G126" s="88">
        <v>-58.033000000000001</v>
      </c>
      <c r="H126" s="88">
        <v>133.29900000000001</v>
      </c>
    </row>
    <row r="127" spans="1:9" ht="15.75">
      <c r="E127" s="88">
        <v>179.99100000000001</v>
      </c>
      <c r="F127" s="88">
        <v>90.004999999999995</v>
      </c>
      <c r="G127" s="88">
        <v>90.007000000000005</v>
      </c>
    </row>
    <row r="128" spans="1:9" ht="15.75">
      <c r="A128" s="88">
        <v>9</v>
      </c>
      <c r="B128" s="88">
        <v>221</v>
      </c>
      <c r="C128" s="89" t="s">
        <v>116</v>
      </c>
      <c r="D128" s="88">
        <v>1</v>
      </c>
      <c r="E128" s="88">
        <v>-151.904</v>
      </c>
      <c r="F128" s="88">
        <v>-103.453</v>
      </c>
      <c r="G128" s="88">
        <v>58.01</v>
      </c>
      <c r="I128" s="88">
        <v>0</v>
      </c>
    </row>
    <row r="129" spans="1:9" ht="15.75">
      <c r="A129" s="88">
        <v>10</v>
      </c>
      <c r="B129" s="88">
        <v>228</v>
      </c>
      <c r="C129" s="89" t="s">
        <v>116</v>
      </c>
      <c r="D129" s="88">
        <v>1</v>
      </c>
      <c r="E129" s="88">
        <v>48.011000000000003</v>
      </c>
      <c r="F129" s="88">
        <v>110.76300000000001</v>
      </c>
      <c r="G129" s="88">
        <v>-41.825000000000003</v>
      </c>
      <c r="I129" s="88">
        <v>0</v>
      </c>
    </row>
    <row r="130" spans="1:9" ht="15.75">
      <c r="A130" s="88">
        <v>11</v>
      </c>
      <c r="B130" s="88">
        <v>231</v>
      </c>
      <c r="C130" s="89" t="s">
        <v>116</v>
      </c>
      <c r="D130" s="88">
        <v>1</v>
      </c>
      <c r="E130" s="88">
        <v>48.03</v>
      </c>
      <c r="F130" s="88">
        <v>-128.96899999999999</v>
      </c>
      <c r="G130" s="88">
        <v>-41.965000000000003</v>
      </c>
      <c r="I130" s="88">
        <v>0</v>
      </c>
    </row>
    <row r="131" spans="1:9" ht="15.75">
      <c r="A131" s="88">
        <v>2</v>
      </c>
      <c r="B131" s="88">
        <v>234</v>
      </c>
      <c r="C131" s="89" t="s">
        <v>110</v>
      </c>
      <c r="D131" s="88">
        <v>2</v>
      </c>
      <c r="E131" s="88">
        <v>48.02</v>
      </c>
      <c r="F131" s="88">
        <v>2.8000000000000001E-2</v>
      </c>
      <c r="G131" s="88">
        <v>-41.889000000000003</v>
      </c>
      <c r="H131" s="88">
        <v>63.722999999999999</v>
      </c>
    </row>
    <row r="132" spans="1:9" ht="15.75">
      <c r="E132" s="89" t="s">
        <v>225</v>
      </c>
      <c r="F132" s="89" t="s">
        <v>226</v>
      </c>
      <c r="G132" s="89" t="s">
        <v>219</v>
      </c>
    </row>
    <row r="133" spans="1:9" ht="15.75">
      <c r="A133" s="89" t="s">
        <v>213</v>
      </c>
    </row>
    <row r="134" spans="1:9" ht="15.75">
      <c r="A134" s="88">
        <v>3</v>
      </c>
      <c r="B134" s="88">
        <v>243</v>
      </c>
      <c r="C134" s="89" t="s">
        <v>55</v>
      </c>
      <c r="D134" s="88">
        <v>4</v>
      </c>
      <c r="E134" s="88">
        <v>-5.9779999999999998</v>
      </c>
      <c r="F134" s="88">
        <v>-88.567999999999998</v>
      </c>
      <c r="G134" s="88">
        <v>64.897999999999996</v>
      </c>
      <c r="H134" s="88">
        <v>38.034999999999997</v>
      </c>
      <c r="I134" s="88">
        <v>0</v>
      </c>
    </row>
    <row r="135" spans="1:9" ht="15.75">
      <c r="A135" s="88">
        <v>3</v>
      </c>
      <c r="B135" s="88">
        <v>249</v>
      </c>
      <c r="C135" s="89" t="s">
        <v>60</v>
      </c>
      <c r="D135" s="89" t="s">
        <v>81</v>
      </c>
      <c r="E135" s="88">
        <v>88.56</v>
      </c>
      <c r="F135" s="88">
        <v>0.1</v>
      </c>
      <c r="G135" s="88">
        <v>88.567999999999998</v>
      </c>
      <c r="H135" s="88">
        <v>2.9000000000000001E-2</v>
      </c>
    </row>
    <row r="136" spans="1:9" ht="15.75">
      <c r="C136" s="89" t="s">
        <v>62</v>
      </c>
      <c r="D136" s="89" t="s">
        <v>61</v>
      </c>
      <c r="E136" s="88">
        <v>64.91</v>
      </c>
      <c r="G136" s="88">
        <v>64.897999999999996</v>
      </c>
      <c r="I136" s="89" t="s">
        <v>64</v>
      </c>
    </row>
    <row r="137" spans="1:9" ht="15.75">
      <c r="A137" s="89" t="s">
        <v>111</v>
      </c>
    </row>
    <row r="138" spans="1:9" ht="15.75">
      <c r="A138" s="88">
        <v>4</v>
      </c>
      <c r="B138" s="88">
        <v>257</v>
      </c>
      <c r="C138" s="89" t="s">
        <v>55</v>
      </c>
      <c r="D138" s="88">
        <v>4</v>
      </c>
      <c r="E138" s="88">
        <v>-216.49299999999999</v>
      </c>
      <c r="F138" s="88">
        <v>-88.581000000000003</v>
      </c>
      <c r="G138" s="88">
        <v>64.896000000000001</v>
      </c>
      <c r="H138" s="88">
        <v>37.523000000000003</v>
      </c>
      <c r="I138" s="88">
        <v>3.0000000000000001E-3</v>
      </c>
    </row>
    <row r="139" spans="1:9" ht="15.75">
      <c r="A139" s="88">
        <v>4</v>
      </c>
      <c r="B139" s="88">
        <v>263</v>
      </c>
      <c r="C139" s="89" t="s">
        <v>60</v>
      </c>
      <c r="D139" s="89" t="s">
        <v>81</v>
      </c>
      <c r="E139" s="88">
        <v>88.56</v>
      </c>
      <c r="F139" s="88">
        <v>0.1</v>
      </c>
      <c r="G139" s="88">
        <v>88.581000000000003</v>
      </c>
      <c r="H139" s="88">
        <v>5.1999999999999998E-2</v>
      </c>
    </row>
    <row r="140" spans="1:9" ht="15.75">
      <c r="C140" s="89" t="s">
        <v>62</v>
      </c>
      <c r="D140" s="89" t="s">
        <v>61</v>
      </c>
      <c r="E140" s="88">
        <v>64.91</v>
      </c>
      <c r="G140" s="88">
        <v>64.896000000000001</v>
      </c>
      <c r="I140" s="89" t="s">
        <v>72</v>
      </c>
    </row>
    <row r="141" spans="1:9" ht="15.75">
      <c r="A141" s="89" t="s">
        <v>112</v>
      </c>
    </row>
    <row r="142" spans="1:9" ht="15.75">
      <c r="A142" s="88">
        <v>5</v>
      </c>
      <c r="B142" s="88">
        <v>271</v>
      </c>
      <c r="C142" s="89" t="s">
        <v>55</v>
      </c>
      <c r="D142" s="88">
        <v>4</v>
      </c>
      <c r="E142" s="88">
        <v>-5.9409999999999998</v>
      </c>
      <c r="F142" s="88">
        <v>86.444999999999993</v>
      </c>
      <c r="G142" s="88">
        <v>79.909000000000006</v>
      </c>
      <c r="H142" s="88">
        <v>38.034999999999997</v>
      </c>
      <c r="I142" s="88">
        <v>2E-3</v>
      </c>
    </row>
    <row r="143" spans="1:9" ht="15.75">
      <c r="A143" s="88">
        <v>5</v>
      </c>
      <c r="B143" s="88">
        <v>277</v>
      </c>
      <c r="C143" s="89" t="s">
        <v>60</v>
      </c>
      <c r="D143" s="89" t="s">
        <v>81</v>
      </c>
      <c r="E143" s="88">
        <v>86.44</v>
      </c>
      <c r="F143" s="88">
        <v>0.1</v>
      </c>
      <c r="G143" s="88">
        <v>86.444999999999993</v>
      </c>
      <c r="H143" s="88">
        <v>0.01</v>
      </c>
    </row>
    <row r="144" spans="1:9" ht="15.75">
      <c r="C144" s="89" t="s">
        <v>62</v>
      </c>
      <c r="D144" s="89" t="s">
        <v>61</v>
      </c>
      <c r="E144" s="88">
        <v>79.91</v>
      </c>
      <c r="G144" s="88">
        <v>79.909000000000006</v>
      </c>
      <c r="I144" s="89" t="s">
        <v>64</v>
      </c>
    </row>
    <row r="145" spans="1:9" ht="15.75">
      <c r="A145" s="89" t="s">
        <v>113</v>
      </c>
    </row>
    <row r="146" spans="1:9" ht="15.75">
      <c r="A146" s="88">
        <v>6</v>
      </c>
      <c r="B146" s="88">
        <v>290</v>
      </c>
      <c r="C146" s="89" t="s">
        <v>55</v>
      </c>
      <c r="D146" s="88">
        <v>4</v>
      </c>
      <c r="E146" s="88">
        <v>-223.548</v>
      </c>
      <c r="F146" s="88">
        <v>86.421000000000006</v>
      </c>
      <c r="G146" s="88">
        <v>79.91</v>
      </c>
      <c r="H146" s="88">
        <v>37.555</v>
      </c>
      <c r="I146" s="88">
        <v>0</v>
      </c>
    </row>
    <row r="147" spans="1:9" ht="15.75">
      <c r="A147" s="88">
        <v>6</v>
      </c>
      <c r="B147" s="88">
        <v>296</v>
      </c>
      <c r="C147" s="89" t="s">
        <v>60</v>
      </c>
      <c r="D147" s="89" t="s">
        <v>81</v>
      </c>
      <c r="E147" s="88">
        <v>86.44</v>
      </c>
      <c r="F147" s="88">
        <v>0.1</v>
      </c>
      <c r="G147" s="88">
        <v>86.421000000000006</v>
      </c>
      <c r="H147" s="88">
        <v>3.7999999999999999E-2</v>
      </c>
    </row>
    <row r="148" spans="1:9" ht="15.75">
      <c r="C148" s="89" t="s">
        <v>62</v>
      </c>
      <c r="D148" s="89" t="s">
        <v>61</v>
      </c>
      <c r="E148" s="88">
        <v>79.91</v>
      </c>
      <c r="G148" s="88">
        <v>79.91</v>
      </c>
      <c r="I148" s="89" t="s">
        <v>70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48"/>
  <sheetViews>
    <sheetView workbookViewId="0">
      <selection activeCell="J22" sqref="J22"/>
    </sheetView>
  </sheetViews>
  <sheetFormatPr defaultRowHeight="15"/>
  <cols>
    <col min="1" max="1" width="9.28515625" style="90" bestFit="1" customWidth="1"/>
    <col min="2" max="2" width="9.5703125" style="90" bestFit="1" customWidth="1"/>
    <col min="3" max="3" width="9.140625" style="90"/>
    <col min="4" max="4" width="9.28515625" style="90" bestFit="1" customWidth="1"/>
    <col min="5" max="7" width="10.28515625" style="90" bestFit="1" customWidth="1"/>
    <col min="8" max="8" width="9.5703125" style="90" bestFit="1" customWidth="1"/>
    <col min="9" max="9" width="9.28515625" style="90" bestFit="1" customWidth="1"/>
    <col min="10" max="16384" width="9.140625" style="90"/>
  </cols>
  <sheetData>
    <row r="1" spans="1:9" ht="15.75">
      <c r="A1" s="91">
        <v>1</v>
      </c>
      <c r="B1" s="91">
        <v>3</v>
      </c>
      <c r="C1" s="91" t="s">
        <v>54</v>
      </c>
      <c r="D1" s="91">
        <v>4</v>
      </c>
      <c r="E1" s="91">
        <v>-1.06</v>
      </c>
      <c r="F1" s="91">
        <v>2.3239999999999998</v>
      </c>
      <c r="G1" s="91">
        <v>498.70499999999998</v>
      </c>
      <c r="I1" s="91">
        <v>5.0000000000000001E-3</v>
      </c>
    </row>
    <row r="2" spans="1:9" ht="15.75">
      <c r="E2" s="91">
        <v>90.122</v>
      </c>
      <c r="F2" s="91">
        <v>89.733000000000004</v>
      </c>
      <c r="G2" s="91">
        <v>0.29299999999999998</v>
      </c>
    </row>
    <row r="3" spans="1:9" ht="15.75">
      <c r="A3" s="91">
        <v>1</v>
      </c>
      <c r="B3" s="91">
        <v>3</v>
      </c>
      <c r="C3" s="91" t="s">
        <v>55</v>
      </c>
      <c r="D3" s="91">
        <v>4</v>
      </c>
      <c r="E3" s="91">
        <v>625.64200000000005</v>
      </c>
      <c r="F3" s="91">
        <v>362.43</v>
      </c>
      <c r="G3" s="91">
        <v>-5.4569999999999999</v>
      </c>
      <c r="H3" s="91">
        <v>14.028</v>
      </c>
      <c r="I3" s="91">
        <v>1E-3</v>
      </c>
    </row>
    <row r="4" spans="1:9" ht="15.75">
      <c r="A4" s="91">
        <v>2</v>
      </c>
      <c r="B4" s="91">
        <v>3</v>
      </c>
      <c r="C4" s="91" t="s">
        <v>55</v>
      </c>
      <c r="D4" s="91">
        <v>4</v>
      </c>
      <c r="E4" s="91">
        <v>-380.04</v>
      </c>
      <c r="F4" s="91">
        <v>-0.60299999999999998</v>
      </c>
      <c r="G4" s="91">
        <v>-4.17</v>
      </c>
      <c r="H4" s="91">
        <v>14.007</v>
      </c>
      <c r="I4" s="91">
        <v>2.7E-2</v>
      </c>
    </row>
    <row r="5" spans="1:9" ht="15.75">
      <c r="A5" s="91" t="s">
        <v>204</v>
      </c>
    </row>
    <row r="6" spans="1:9" ht="15.75">
      <c r="A6" s="91">
        <v>1</v>
      </c>
      <c r="B6" s="91">
        <v>13</v>
      </c>
      <c r="C6" s="91" t="s">
        <v>116</v>
      </c>
      <c r="D6" s="91">
        <v>1</v>
      </c>
      <c r="E6" s="91">
        <v>-38.238</v>
      </c>
      <c r="F6" s="91">
        <v>7.5359999999999996</v>
      </c>
      <c r="G6" s="91">
        <v>-12.371</v>
      </c>
      <c r="I6" s="91">
        <v>0</v>
      </c>
    </row>
    <row r="7" spans="1:9" ht="15.75">
      <c r="A7" s="91">
        <v>1</v>
      </c>
      <c r="B7" s="91">
        <v>16</v>
      </c>
      <c r="C7" s="91" t="s">
        <v>56</v>
      </c>
      <c r="E7" s="91">
        <v>7.89</v>
      </c>
      <c r="F7" s="91">
        <v>0.3</v>
      </c>
      <c r="G7" s="91">
        <v>7.6769999999999996</v>
      </c>
      <c r="H7" s="91">
        <v>-0.21299999999999999</v>
      </c>
      <c r="I7" s="91">
        <v>-5.3999999999999999E-2</v>
      </c>
    </row>
    <row r="8" spans="1:9" ht="15.75">
      <c r="C8" s="91" t="s">
        <v>57</v>
      </c>
      <c r="F8" s="91">
        <v>-0.3</v>
      </c>
      <c r="I8" s="91" t="s">
        <v>216</v>
      </c>
    </row>
    <row r="9" spans="1:9" ht="15.75">
      <c r="A9" s="91" t="s">
        <v>58</v>
      </c>
    </row>
    <row r="10" spans="1:9" ht="15.75">
      <c r="A10" s="91">
        <v>2</v>
      </c>
      <c r="B10" s="91">
        <v>18</v>
      </c>
      <c r="C10" s="91" t="s">
        <v>116</v>
      </c>
      <c r="D10" s="91">
        <v>1</v>
      </c>
      <c r="E10" s="91">
        <v>28.29</v>
      </c>
      <c r="F10" s="91">
        <v>7.9859999999999998</v>
      </c>
      <c r="G10" s="91">
        <v>-3.09</v>
      </c>
      <c r="I10" s="91">
        <v>0</v>
      </c>
    </row>
    <row r="11" spans="1:9" ht="15.75">
      <c r="A11" s="91">
        <v>2</v>
      </c>
      <c r="B11" s="91">
        <v>21</v>
      </c>
      <c r="C11" s="91" t="s">
        <v>56</v>
      </c>
      <c r="E11" s="91">
        <v>7.85</v>
      </c>
      <c r="F11" s="91">
        <v>0.3</v>
      </c>
      <c r="G11" s="91">
        <v>7.9859999999999998</v>
      </c>
      <c r="H11" s="91">
        <v>0.13600000000000001</v>
      </c>
    </row>
    <row r="12" spans="1:9" ht="15.75">
      <c r="C12" s="91" t="s">
        <v>57</v>
      </c>
      <c r="F12" s="91">
        <v>-0.3</v>
      </c>
      <c r="I12" s="91" t="s">
        <v>101</v>
      </c>
    </row>
    <row r="13" spans="1:9" ht="15.75">
      <c r="A13" s="91" t="s">
        <v>205</v>
      </c>
    </row>
    <row r="14" spans="1:9" ht="15.75">
      <c r="A14" s="91">
        <v>3</v>
      </c>
      <c r="B14" s="91">
        <v>23</v>
      </c>
      <c r="C14" s="91" t="s">
        <v>55</v>
      </c>
      <c r="D14" s="91">
        <v>4</v>
      </c>
      <c r="E14" s="91">
        <v>29.172000000000001</v>
      </c>
      <c r="F14" s="91">
        <v>3.016</v>
      </c>
      <c r="G14" s="91">
        <v>-12.64</v>
      </c>
      <c r="H14" s="91">
        <v>8.8539999999999992</v>
      </c>
      <c r="I14" s="91">
        <v>1.2999999999999999E-2</v>
      </c>
    </row>
    <row r="15" spans="1:9" ht="15.75">
      <c r="A15" s="91">
        <v>3</v>
      </c>
      <c r="B15" s="91">
        <v>26</v>
      </c>
      <c r="C15" s="91" t="s">
        <v>60</v>
      </c>
      <c r="D15" s="91" t="s">
        <v>61</v>
      </c>
      <c r="E15" s="91">
        <v>12.7</v>
      </c>
      <c r="F15" s="91">
        <v>0.5</v>
      </c>
      <c r="G15" s="91">
        <v>12.64</v>
      </c>
      <c r="H15" s="91">
        <v>0.36399999999999999</v>
      </c>
    </row>
    <row r="16" spans="1:9" ht="15.75">
      <c r="C16" s="91" t="s">
        <v>62</v>
      </c>
      <c r="D16" s="91" t="s">
        <v>63</v>
      </c>
      <c r="E16" s="91">
        <v>29</v>
      </c>
      <c r="G16" s="91">
        <v>29.172000000000001</v>
      </c>
      <c r="I16" s="91" t="s">
        <v>97</v>
      </c>
    </row>
    <row r="17" spans="1:9" ht="15.75">
      <c r="A17" s="91" t="s">
        <v>65</v>
      </c>
    </row>
    <row r="18" spans="1:9" ht="15.75">
      <c r="A18" s="91">
        <v>4</v>
      </c>
      <c r="B18" s="91">
        <v>28</v>
      </c>
      <c r="C18" s="91" t="s">
        <v>55</v>
      </c>
      <c r="D18" s="91">
        <v>4</v>
      </c>
      <c r="E18" s="91">
        <v>-37.890999999999998</v>
      </c>
      <c r="F18" s="91">
        <v>3.016</v>
      </c>
      <c r="G18" s="91">
        <v>-21.521000000000001</v>
      </c>
      <c r="H18" s="91">
        <v>8.9109999999999996</v>
      </c>
      <c r="I18" s="91">
        <v>0.02</v>
      </c>
    </row>
    <row r="19" spans="1:9" ht="15.75">
      <c r="A19" s="91">
        <v>4</v>
      </c>
      <c r="B19" s="91">
        <v>31</v>
      </c>
      <c r="C19" s="91" t="s">
        <v>60</v>
      </c>
      <c r="D19" s="91" t="s">
        <v>61</v>
      </c>
      <c r="E19" s="91">
        <v>21.7</v>
      </c>
      <c r="F19" s="91">
        <v>0.5</v>
      </c>
      <c r="G19" s="91">
        <v>21.521000000000001</v>
      </c>
      <c r="H19" s="91">
        <v>0.42</v>
      </c>
    </row>
    <row r="20" spans="1:9" ht="15.75">
      <c r="C20" s="91" t="s">
        <v>62</v>
      </c>
      <c r="D20" s="91" t="s">
        <v>63</v>
      </c>
      <c r="E20" s="91">
        <v>38</v>
      </c>
      <c r="G20" s="91">
        <v>37.890999999999998</v>
      </c>
      <c r="I20" s="91" t="s">
        <v>97</v>
      </c>
    </row>
    <row r="21" spans="1:9" ht="15.75">
      <c r="A21" s="91" t="s">
        <v>207</v>
      </c>
    </row>
    <row r="22" spans="1:9" ht="15.75">
      <c r="A22" s="91">
        <v>3</v>
      </c>
      <c r="B22" s="91">
        <v>38</v>
      </c>
      <c r="C22" s="91" t="s">
        <v>116</v>
      </c>
      <c r="D22" s="91">
        <v>1</v>
      </c>
      <c r="E22" s="91">
        <v>-39.798000000000002</v>
      </c>
      <c r="F22" s="91">
        <v>26.04</v>
      </c>
      <c r="G22" s="91">
        <v>-122.08199999999999</v>
      </c>
      <c r="I22" s="91">
        <v>0</v>
      </c>
    </row>
    <row r="23" spans="1:9" ht="15.75">
      <c r="A23" s="91">
        <v>3</v>
      </c>
      <c r="B23" s="91">
        <v>41</v>
      </c>
      <c r="C23" s="91" t="s">
        <v>56</v>
      </c>
      <c r="E23" s="91">
        <v>26</v>
      </c>
      <c r="F23" s="91">
        <v>0.3</v>
      </c>
      <c r="G23" s="91">
        <v>26.04</v>
      </c>
      <c r="H23" s="91">
        <v>0.04</v>
      </c>
    </row>
    <row r="24" spans="1:9" ht="15.75">
      <c r="C24" s="91" t="s">
        <v>57</v>
      </c>
      <c r="F24" s="91">
        <v>-0.3</v>
      </c>
      <c r="I24" s="91" t="s">
        <v>67</v>
      </c>
    </row>
    <row r="25" spans="1:9" ht="15.75">
      <c r="A25" s="91" t="s">
        <v>208</v>
      </c>
    </row>
    <row r="26" spans="1:9" ht="15.75">
      <c r="A26" s="91">
        <v>4</v>
      </c>
      <c r="B26" s="91">
        <v>43</v>
      </c>
      <c r="C26" s="91" t="s">
        <v>116</v>
      </c>
      <c r="D26" s="91">
        <v>1</v>
      </c>
      <c r="E26" s="91">
        <v>234.06299999999999</v>
      </c>
      <c r="F26" s="91">
        <v>2.0419999999999998</v>
      </c>
      <c r="G26" s="91">
        <v>-9.2260000000000009</v>
      </c>
      <c r="I26" s="91">
        <v>0</v>
      </c>
    </row>
    <row r="27" spans="1:9" ht="15.75">
      <c r="A27" s="91">
        <v>4</v>
      </c>
      <c r="B27" s="91">
        <v>46</v>
      </c>
      <c r="C27" s="91" t="s">
        <v>56</v>
      </c>
      <c r="E27" s="91">
        <v>2</v>
      </c>
      <c r="F27" s="91">
        <v>0.25</v>
      </c>
      <c r="G27" s="91">
        <v>2.0419999999999998</v>
      </c>
      <c r="H27" s="91">
        <v>4.2000000000000003E-2</v>
      </c>
    </row>
    <row r="28" spans="1:9" ht="15.75">
      <c r="C28" s="91" t="s">
        <v>57</v>
      </c>
      <c r="F28" s="91">
        <v>-0.25</v>
      </c>
      <c r="I28" s="91" t="s">
        <v>67</v>
      </c>
    </row>
    <row r="29" spans="1:9" ht="15.75">
      <c r="A29" s="91" t="s">
        <v>209</v>
      </c>
    </row>
    <row r="30" spans="1:9" ht="15.75">
      <c r="A30" s="91">
        <v>5</v>
      </c>
      <c r="B30" s="91">
        <v>48</v>
      </c>
      <c r="C30" s="91" t="s">
        <v>55</v>
      </c>
      <c r="D30" s="91">
        <v>4</v>
      </c>
      <c r="E30" s="91">
        <v>-38.081000000000003</v>
      </c>
      <c r="F30" s="91">
        <v>21.010999999999999</v>
      </c>
      <c r="G30" s="91">
        <v>-129.923</v>
      </c>
      <c r="H30" s="91">
        <v>8.76</v>
      </c>
      <c r="I30" s="91">
        <v>8.0000000000000002E-3</v>
      </c>
    </row>
    <row r="31" spans="1:9" ht="15.75">
      <c r="A31" s="91">
        <v>5</v>
      </c>
      <c r="B31" s="91">
        <v>51</v>
      </c>
      <c r="C31" s="91" t="s">
        <v>60</v>
      </c>
      <c r="D31" s="91" t="s">
        <v>61</v>
      </c>
      <c r="E31" s="91">
        <v>130</v>
      </c>
      <c r="F31" s="91">
        <v>0.5</v>
      </c>
      <c r="G31" s="91">
        <v>129.923</v>
      </c>
      <c r="H31" s="91">
        <v>0.224</v>
      </c>
    </row>
    <row r="32" spans="1:9" ht="15.75">
      <c r="C32" s="91" t="s">
        <v>62</v>
      </c>
      <c r="D32" s="91" t="s">
        <v>63</v>
      </c>
      <c r="E32" s="91">
        <v>38</v>
      </c>
      <c r="G32" s="91">
        <v>38.081000000000003</v>
      </c>
      <c r="I32" s="91" t="s">
        <v>70</v>
      </c>
    </row>
    <row r="33" spans="1:9" ht="15.75">
      <c r="A33" s="91" t="s">
        <v>210</v>
      </c>
    </row>
    <row r="34" spans="1:9" ht="15.75">
      <c r="A34" s="91">
        <v>6</v>
      </c>
      <c r="B34" s="91">
        <v>53</v>
      </c>
      <c r="C34" s="91" t="s">
        <v>55</v>
      </c>
      <c r="D34" s="91">
        <v>4</v>
      </c>
      <c r="E34" s="91">
        <v>241.48599999999999</v>
      </c>
      <c r="F34" s="91">
        <v>-1.988</v>
      </c>
      <c r="G34" s="91">
        <v>-9.8930000000000007</v>
      </c>
      <c r="H34" s="91">
        <v>8.859</v>
      </c>
      <c r="I34" s="91">
        <v>3.2000000000000001E-2</v>
      </c>
    </row>
    <row r="35" spans="1:9" ht="15.75">
      <c r="A35" s="91">
        <v>6</v>
      </c>
      <c r="B35" s="91">
        <v>56</v>
      </c>
      <c r="C35" s="91" t="s">
        <v>60</v>
      </c>
      <c r="D35" s="91" t="s">
        <v>61</v>
      </c>
      <c r="E35" s="91">
        <v>10</v>
      </c>
      <c r="F35" s="91">
        <v>0.5</v>
      </c>
      <c r="G35" s="91">
        <v>9.8930000000000007</v>
      </c>
      <c r="H35" s="91">
        <v>0.216</v>
      </c>
    </row>
    <row r="36" spans="1:9" ht="15.75">
      <c r="C36" s="91" t="s">
        <v>62</v>
      </c>
      <c r="D36" s="91" t="s">
        <v>63</v>
      </c>
      <c r="E36" s="91">
        <v>241.5</v>
      </c>
      <c r="G36" s="91">
        <v>241.48599999999999</v>
      </c>
      <c r="I36" s="91" t="s">
        <v>70</v>
      </c>
    </row>
    <row r="37" spans="1:9" ht="15.75">
      <c r="A37" s="91" t="s">
        <v>73</v>
      </c>
    </row>
    <row r="38" spans="1:9" ht="15.75">
      <c r="A38" s="91" t="s">
        <v>206</v>
      </c>
    </row>
    <row r="39" spans="1:9" ht="15.75">
      <c r="A39" s="91" t="s">
        <v>74</v>
      </c>
    </row>
    <row r="40" spans="1:9" ht="15.75">
      <c r="A40" s="91">
        <v>5</v>
      </c>
      <c r="B40" s="91">
        <v>65</v>
      </c>
      <c r="C40" s="91" t="s">
        <v>116</v>
      </c>
      <c r="D40" s="91">
        <v>1</v>
      </c>
      <c r="E40" s="91">
        <v>396.47399999999999</v>
      </c>
      <c r="F40" s="91">
        <v>-181.392</v>
      </c>
      <c r="G40" s="91">
        <v>-234.809</v>
      </c>
      <c r="I40" s="91">
        <v>0</v>
      </c>
    </row>
    <row r="41" spans="1:9" ht="15.75">
      <c r="A41" s="91">
        <v>5</v>
      </c>
      <c r="B41" s="91">
        <v>68</v>
      </c>
      <c r="C41" s="91" t="s">
        <v>56</v>
      </c>
      <c r="E41" s="91">
        <v>396.5</v>
      </c>
      <c r="F41" s="91">
        <v>0.1</v>
      </c>
      <c r="G41" s="91">
        <v>396.47399999999999</v>
      </c>
      <c r="H41" s="91">
        <v>-2.5999999999999999E-2</v>
      </c>
    </row>
    <row r="42" spans="1:9" ht="15.75">
      <c r="C42" s="91" t="s">
        <v>75</v>
      </c>
      <c r="F42" s="91">
        <v>-0.1</v>
      </c>
      <c r="I42" s="91" t="s">
        <v>92</v>
      </c>
    </row>
    <row r="43" spans="1:9" ht="15.75">
      <c r="A43" s="91" t="s">
        <v>76</v>
      </c>
    </row>
    <row r="44" spans="1:9" ht="15.75">
      <c r="A44" s="91">
        <v>6</v>
      </c>
      <c r="B44" s="91">
        <v>70</v>
      </c>
      <c r="C44" s="91" t="s">
        <v>116</v>
      </c>
      <c r="D44" s="91">
        <v>1</v>
      </c>
      <c r="E44" s="91">
        <v>396.49700000000001</v>
      </c>
      <c r="F44" s="91">
        <v>-55.415999999999997</v>
      </c>
      <c r="G44" s="91">
        <v>-235.29900000000001</v>
      </c>
      <c r="I44" s="91">
        <v>0</v>
      </c>
    </row>
    <row r="45" spans="1:9" ht="15.75">
      <c r="A45" s="91">
        <v>6</v>
      </c>
      <c r="B45" s="91">
        <v>73</v>
      </c>
      <c r="C45" s="91" t="s">
        <v>56</v>
      </c>
      <c r="E45" s="91">
        <v>396.5</v>
      </c>
      <c r="F45" s="91">
        <v>0.1</v>
      </c>
      <c r="G45" s="91">
        <v>396.49700000000001</v>
      </c>
      <c r="H45" s="91">
        <v>-3.0000000000000001E-3</v>
      </c>
    </row>
    <row r="46" spans="1:9" ht="15.75">
      <c r="C46" s="91" t="s">
        <v>75</v>
      </c>
      <c r="F46" s="91">
        <v>-0.1</v>
      </c>
      <c r="I46" s="91" t="s">
        <v>78</v>
      </c>
    </row>
    <row r="47" spans="1:9" ht="15.75">
      <c r="A47" s="91" t="s">
        <v>77</v>
      </c>
    </row>
    <row r="48" spans="1:9" ht="15.75">
      <c r="A48" s="91">
        <v>7</v>
      </c>
      <c r="B48" s="91">
        <v>75</v>
      </c>
      <c r="C48" s="91" t="s">
        <v>116</v>
      </c>
      <c r="D48" s="91">
        <v>1</v>
      </c>
      <c r="E48" s="91">
        <v>396.49200000000002</v>
      </c>
      <c r="F48" s="91">
        <v>-9.1210000000000004</v>
      </c>
      <c r="G48" s="91">
        <v>-3.25</v>
      </c>
      <c r="I48" s="91">
        <v>0</v>
      </c>
    </row>
    <row r="49" spans="1:9" ht="15.75">
      <c r="A49" s="91">
        <v>7</v>
      </c>
      <c r="B49" s="91">
        <v>78</v>
      </c>
      <c r="C49" s="91" t="s">
        <v>56</v>
      </c>
      <c r="E49" s="91">
        <v>396.5</v>
      </c>
      <c r="F49" s="91">
        <v>0.1</v>
      </c>
      <c r="G49" s="91">
        <v>396.49200000000002</v>
      </c>
      <c r="H49" s="91">
        <v>-8.0000000000000002E-3</v>
      </c>
    </row>
    <row r="50" spans="1:9" ht="15.75">
      <c r="C50" s="91" t="s">
        <v>75</v>
      </c>
      <c r="F50" s="91">
        <v>-0.1</v>
      </c>
      <c r="I50" s="91" t="s">
        <v>78</v>
      </c>
    </row>
    <row r="51" spans="1:9" ht="15.75">
      <c r="A51" s="91" t="s">
        <v>79</v>
      </c>
    </row>
    <row r="52" spans="1:9" ht="15.75">
      <c r="A52" s="91">
        <v>8</v>
      </c>
      <c r="B52" s="91">
        <v>80</v>
      </c>
      <c r="C52" s="91" t="s">
        <v>116</v>
      </c>
      <c r="D52" s="91">
        <v>1</v>
      </c>
      <c r="E52" s="91">
        <v>396.45400000000001</v>
      </c>
      <c r="F52" s="91">
        <v>-220.411</v>
      </c>
      <c r="G52" s="91">
        <v>-5.1959999999999997</v>
      </c>
      <c r="I52" s="91">
        <v>0</v>
      </c>
    </row>
    <row r="53" spans="1:9" ht="15.75">
      <c r="A53" s="91">
        <v>8</v>
      </c>
      <c r="B53" s="91">
        <v>83</v>
      </c>
      <c r="C53" s="91" t="s">
        <v>56</v>
      </c>
      <c r="E53" s="91">
        <v>396.5</v>
      </c>
      <c r="F53" s="91">
        <v>0.1</v>
      </c>
      <c r="G53" s="91">
        <v>396.45400000000001</v>
      </c>
      <c r="H53" s="91">
        <v>-4.5999999999999999E-2</v>
      </c>
    </row>
    <row r="54" spans="1:9" ht="15.75">
      <c r="C54" s="91" t="s">
        <v>75</v>
      </c>
      <c r="F54" s="91">
        <v>-0.1</v>
      </c>
      <c r="I54" s="91" t="s">
        <v>115</v>
      </c>
    </row>
    <row r="55" spans="1:9" ht="15.75">
      <c r="A55" s="91" t="s">
        <v>109</v>
      </c>
    </row>
    <row r="56" spans="1:9" ht="15.75">
      <c r="A56" s="91">
        <v>7</v>
      </c>
      <c r="B56" s="91">
        <v>85</v>
      </c>
      <c r="C56" s="91" t="s">
        <v>55</v>
      </c>
      <c r="D56" s="91">
        <v>4</v>
      </c>
      <c r="E56" s="91">
        <v>392.00700000000001</v>
      </c>
      <c r="F56" s="91">
        <v>49.432000000000002</v>
      </c>
      <c r="G56" s="91">
        <v>-49.085999999999999</v>
      </c>
      <c r="H56" s="91">
        <v>10.811999999999999</v>
      </c>
      <c r="I56" s="91">
        <v>2.1000000000000001E-2</v>
      </c>
    </row>
    <row r="57" spans="1:9" ht="15.75">
      <c r="A57" s="91">
        <v>7</v>
      </c>
      <c r="B57" s="91">
        <v>88</v>
      </c>
      <c r="C57" s="91" t="s">
        <v>60</v>
      </c>
      <c r="D57" s="91" t="s">
        <v>81</v>
      </c>
      <c r="E57" s="91">
        <v>49.5</v>
      </c>
      <c r="F57" s="91">
        <v>0.4</v>
      </c>
      <c r="G57" s="91">
        <v>49.432000000000002</v>
      </c>
      <c r="H57" s="91">
        <v>0.219</v>
      </c>
    </row>
    <row r="58" spans="1:9" ht="15.75">
      <c r="C58" s="91" t="s">
        <v>62</v>
      </c>
      <c r="D58" s="91" t="s">
        <v>61</v>
      </c>
      <c r="E58" s="91">
        <v>49</v>
      </c>
      <c r="G58" s="91">
        <v>49.085999999999999</v>
      </c>
      <c r="I58" s="91" t="s">
        <v>72</v>
      </c>
    </row>
    <row r="59" spans="1:9" ht="15.75">
      <c r="A59" s="91">
        <v>8</v>
      </c>
      <c r="B59" s="91">
        <v>89</v>
      </c>
      <c r="C59" s="91" t="s">
        <v>55</v>
      </c>
      <c r="D59" s="91">
        <v>4</v>
      </c>
      <c r="E59" s="91">
        <v>392.00700000000001</v>
      </c>
      <c r="F59" s="91">
        <v>-60.161999999999999</v>
      </c>
      <c r="G59" s="91">
        <v>-217.89699999999999</v>
      </c>
      <c r="H59" s="91">
        <v>10.856</v>
      </c>
      <c r="I59" s="91">
        <v>4.3999999999999997E-2</v>
      </c>
    </row>
    <row r="60" spans="1:9" ht="15.75">
      <c r="A60" s="91">
        <v>8</v>
      </c>
      <c r="B60" s="91">
        <v>92</v>
      </c>
      <c r="C60" s="91" t="s">
        <v>60</v>
      </c>
      <c r="D60" s="91" t="s">
        <v>81</v>
      </c>
      <c r="E60" s="91">
        <v>60</v>
      </c>
      <c r="F60" s="91">
        <v>0.4</v>
      </c>
      <c r="G60" s="91">
        <v>60.161999999999999</v>
      </c>
      <c r="H60" s="91">
        <v>0.38400000000000001</v>
      </c>
    </row>
    <row r="61" spans="1:9" ht="15.75">
      <c r="C61" s="91" t="s">
        <v>62</v>
      </c>
      <c r="D61" s="91" t="s">
        <v>61</v>
      </c>
      <c r="E61" s="91">
        <v>218</v>
      </c>
      <c r="G61" s="91">
        <v>217.89699999999999</v>
      </c>
      <c r="I61" s="91" t="s">
        <v>117</v>
      </c>
    </row>
    <row r="62" spans="1:9" ht="15.75">
      <c r="A62" s="91">
        <v>9</v>
      </c>
      <c r="B62" s="91">
        <v>93</v>
      </c>
      <c r="C62" s="91" t="s">
        <v>55</v>
      </c>
      <c r="D62" s="91">
        <v>4</v>
      </c>
      <c r="E62" s="91">
        <v>392.00799999999998</v>
      </c>
      <c r="F62" s="91">
        <v>-179.17500000000001</v>
      </c>
      <c r="G62" s="91">
        <v>-217.95500000000001</v>
      </c>
      <c r="H62" s="91">
        <v>10.843999999999999</v>
      </c>
      <c r="I62" s="91">
        <v>2.4E-2</v>
      </c>
    </row>
    <row r="63" spans="1:9" ht="15.75">
      <c r="A63" s="91">
        <v>9</v>
      </c>
      <c r="B63" s="91">
        <v>96</v>
      </c>
      <c r="C63" s="91" t="s">
        <v>60</v>
      </c>
      <c r="D63" s="91" t="s">
        <v>81</v>
      </c>
      <c r="E63" s="91">
        <v>179</v>
      </c>
      <c r="F63" s="91">
        <v>0.4</v>
      </c>
      <c r="G63" s="91">
        <v>179.17500000000001</v>
      </c>
      <c r="H63" s="91">
        <v>0.36099999999999999</v>
      </c>
    </row>
    <row r="64" spans="1:9" ht="15.75">
      <c r="C64" s="91" t="s">
        <v>62</v>
      </c>
      <c r="D64" s="91" t="s">
        <v>61</v>
      </c>
      <c r="E64" s="91">
        <v>218</v>
      </c>
      <c r="G64" s="91">
        <v>217.95500000000001</v>
      </c>
      <c r="I64" s="91" t="s">
        <v>117</v>
      </c>
    </row>
    <row r="65" spans="1:9" ht="15.75">
      <c r="A65" s="91">
        <v>10</v>
      </c>
      <c r="B65" s="91">
        <v>97</v>
      </c>
      <c r="C65" s="91" t="s">
        <v>55</v>
      </c>
      <c r="D65" s="91">
        <v>4</v>
      </c>
      <c r="E65" s="91">
        <v>392.00799999999998</v>
      </c>
      <c r="F65" s="91">
        <v>-286.21199999999999</v>
      </c>
      <c r="G65" s="91">
        <v>-17.968</v>
      </c>
      <c r="H65" s="91">
        <v>10.846</v>
      </c>
      <c r="I65" s="91">
        <v>1.6E-2</v>
      </c>
    </row>
    <row r="66" spans="1:9" ht="15.75">
      <c r="A66" s="91">
        <v>10</v>
      </c>
      <c r="B66" s="91">
        <v>100</v>
      </c>
      <c r="C66" s="91" t="s">
        <v>60</v>
      </c>
      <c r="D66" s="91" t="s">
        <v>81</v>
      </c>
      <c r="E66" s="91">
        <v>286</v>
      </c>
      <c r="F66" s="91">
        <v>0.4</v>
      </c>
      <c r="G66" s="91">
        <v>286.21199999999999</v>
      </c>
      <c r="H66" s="91">
        <v>0.42799999999999999</v>
      </c>
      <c r="I66" s="91">
        <v>2.8000000000000001E-2</v>
      </c>
    </row>
    <row r="67" spans="1:9" ht="15.75">
      <c r="C67" s="91" t="s">
        <v>62</v>
      </c>
      <c r="D67" s="91" t="s">
        <v>61</v>
      </c>
      <c r="E67" s="91">
        <v>18</v>
      </c>
      <c r="G67" s="91">
        <v>17.968</v>
      </c>
      <c r="I67" s="91" t="s">
        <v>82</v>
      </c>
    </row>
    <row r="68" spans="1:9" ht="15.75">
      <c r="A68" s="91" t="s">
        <v>211</v>
      </c>
    </row>
    <row r="69" spans="1:9" ht="15.75">
      <c r="A69" s="91" t="s">
        <v>84</v>
      </c>
    </row>
    <row r="70" spans="1:9" ht="15.75">
      <c r="A70" s="91">
        <v>1</v>
      </c>
      <c r="B70" s="91">
        <v>110</v>
      </c>
      <c r="C70" s="91" t="s">
        <v>116</v>
      </c>
      <c r="D70" s="91">
        <v>1</v>
      </c>
      <c r="E70" s="91">
        <v>185.00899999999999</v>
      </c>
      <c r="F70" s="91">
        <v>-120.654</v>
      </c>
      <c r="G70" s="91">
        <v>-95.793999999999997</v>
      </c>
      <c r="I70" s="91">
        <v>0</v>
      </c>
    </row>
    <row r="71" spans="1:9" ht="15.75">
      <c r="A71" s="91">
        <v>1</v>
      </c>
      <c r="B71" s="91">
        <v>113</v>
      </c>
      <c r="C71" s="91" t="s">
        <v>56</v>
      </c>
      <c r="E71" s="91">
        <v>185</v>
      </c>
      <c r="F71" s="91">
        <v>0.08</v>
      </c>
      <c r="G71" s="91">
        <v>185.00899999999999</v>
      </c>
      <c r="H71" s="91">
        <v>8.9999999999999993E-3</v>
      </c>
    </row>
    <row r="72" spans="1:9" ht="15.75">
      <c r="C72" s="91" t="s">
        <v>75</v>
      </c>
      <c r="F72" s="91">
        <v>-0.08</v>
      </c>
      <c r="I72" s="91" t="s">
        <v>67</v>
      </c>
    </row>
    <row r="73" spans="1:9" ht="15.75">
      <c r="A73" s="91" t="s">
        <v>85</v>
      </c>
    </row>
    <row r="74" spans="1:9" ht="15.75">
      <c r="A74" s="91">
        <v>2</v>
      </c>
      <c r="B74" s="91">
        <v>115</v>
      </c>
      <c r="C74" s="91" t="s">
        <v>116</v>
      </c>
      <c r="D74" s="91">
        <v>1</v>
      </c>
      <c r="E74" s="91">
        <v>185.00899999999999</v>
      </c>
      <c r="F74" s="91">
        <v>-134.67099999999999</v>
      </c>
      <c r="G74" s="91">
        <v>-22.218</v>
      </c>
      <c r="I74" s="91">
        <v>0</v>
      </c>
    </row>
    <row r="75" spans="1:9" ht="15.75">
      <c r="A75" s="91">
        <v>2</v>
      </c>
      <c r="B75" s="91">
        <v>118</v>
      </c>
      <c r="C75" s="91" t="s">
        <v>56</v>
      </c>
      <c r="E75" s="91">
        <v>185</v>
      </c>
      <c r="F75" s="91">
        <v>0.08</v>
      </c>
      <c r="G75" s="91">
        <v>185.00899999999999</v>
      </c>
      <c r="H75" s="91">
        <v>8.9999999999999993E-3</v>
      </c>
    </row>
    <row r="76" spans="1:9" ht="15.75">
      <c r="C76" s="91" t="s">
        <v>75</v>
      </c>
      <c r="F76" s="91">
        <v>-0.08</v>
      </c>
      <c r="I76" s="91" t="s">
        <v>67</v>
      </c>
    </row>
    <row r="77" spans="1:9" ht="15.75">
      <c r="A77" s="91" t="s">
        <v>86</v>
      </c>
    </row>
    <row r="78" spans="1:9" ht="15.75">
      <c r="A78" s="91">
        <v>3</v>
      </c>
      <c r="B78" s="91">
        <v>120</v>
      </c>
      <c r="C78" s="91" t="s">
        <v>116</v>
      </c>
      <c r="D78" s="91">
        <v>1</v>
      </c>
      <c r="E78" s="91">
        <v>185.005</v>
      </c>
      <c r="F78" s="91">
        <v>-156.953</v>
      </c>
      <c r="G78" s="91">
        <v>-60.835000000000001</v>
      </c>
      <c r="I78" s="91">
        <v>0</v>
      </c>
    </row>
    <row r="79" spans="1:9" ht="15.75">
      <c r="A79" s="91">
        <v>3</v>
      </c>
      <c r="B79" s="91">
        <v>123</v>
      </c>
      <c r="C79" s="91" t="s">
        <v>56</v>
      </c>
      <c r="E79" s="91">
        <v>185</v>
      </c>
      <c r="F79" s="91">
        <v>0.08</v>
      </c>
      <c r="G79" s="91">
        <v>185.005</v>
      </c>
      <c r="H79" s="91">
        <v>5.0000000000000001E-3</v>
      </c>
    </row>
    <row r="80" spans="1:9" ht="15.75">
      <c r="C80" s="91" t="s">
        <v>75</v>
      </c>
      <c r="F80" s="91">
        <v>-0.08</v>
      </c>
      <c r="I80" s="91" t="s">
        <v>78</v>
      </c>
    </row>
    <row r="81" spans="1:9" ht="15.75">
      <c r="A81" s="91" t="s">
        <v>87</v>
      </c>
    </row>
    <row r="82" spans="1:9" ht="15.75">
      <c r="A82" s="91">
        <v>4</v>
      </c>
      <c r="B82" s="91">
        <v>125</v>
      </c>
      <c r="C82" s="91" t="s">
        <v>116</v>
      </c>
      <c r="D82" s="91">
        <v>1</v>
      </c>
      <c r="E82" s="91">
        <v>185.00899999999999</v>
      </c>
      <c r="F82" s="91">
        <v>-80.805000000000007</v>
      </c>
      <c r="G82" s="91">
        <v>-61.265000000000001</v>
      </c>
      <c r="I82" s="91">
        <v>0</v>
      </c>
    </row>
    <row r="83" spans="1:9" ht="15.75">
      <c r="A83" s="91">
        <v>4</v>
      </c>
      <c r="B83" s="91">
        <v>128</v>
      </c>
      <c r="C83" s="91" t="s">
        <v>56</v>
      </c>
      <c r="E83" s="91">
        <v>185</v>
      </c>
      <c r="F83" s="91">
        <v>0.08</v>
      </c>
      <c r="G83" s="91">
        <v>185.00899999999999</v>
      </c>
      <c r="H83" s="91">
        <v>8.9999999999999993E-3</v>
      </c>
    </row>
    <row r="84" spans="1:9" ht="15.75">
      <c r="C84" s="91" t="s">
        <v>75</v>
      </c>
      <c r="F84" s="91">
        <v>-0.08</v>
      </c>
      <c r="I84" s="91" t="s">
        <v>67</v>
      </c>
    </row>
    <row r="85" spans="1:9" ht="15.75">
      <c r="A85" s="91" t="s">
        <v>88</v>
      </c>
    </row>
    <row r="86" spans="1:9" ht="15.75">
      <c r="A86" s="91" t="s">
        <v>84</v>
      </c>
    </row>
    <row r="87" spans="1:9" ht="15.75">
      <c r="A87" s="91">
        <v>5</v>
      </c>
      <c r="B87" s="91">
        <v>136</v>
      </c>
      <c r="C87" s="91" t="s">
        <v>116</v>
      </c>
      <c r="D87" s="91">
        <v>1</v>
      </c>
      <c r="E87" s="91">
        <v>160.54</v>
      </c>
      <c r="F87" s="91">
        <v>-121.014</v>
      </c>
      <c r="G87" s="91">
        <v>-95.942999999999998</v>
      </c>
      <c r="I87" s="91">
        <v>0</v>
      </c>
    </row>
    <row r="88" spans="1:9" ht="15.75">
      <c r="A88" s="91">
        <v>1</v>
      </c>
      <c r="B88" s="91">
        <v>139</v>
      </c>
      <c r="C88" s="91" t="s">
        <v>89</v>
      </c>
      <c r="E88" s="91">
        <v>24.469000000000001</v>
      </c>
      <c r="F88" s="91">
        <v>0.36</v>
      </c>
      <c r="G88" s="91">
        <v>0</v>
      </c>
      <c r="H88" s="91">
        <v>24.472000000000001</v>
      </c>
    </row>
    <row r="89" spans="1:9" ht="15.75">
      <c r="A89" s="91">
        <v>1</v>
      </c>
      <c r="B89" s="91">
        <v>140</v>
      </c>
      <c r="C89" s="91" t="s">
        <v>90</v>
      </c>
      <c r="E89" s="91">
        <v>24.5</v>
      </c>
      <c r="F89" s="91">
        <v>0</v>
      </c>
      <c r="G89" s="91">
        <v>24.469000000000001</v>
      </c>
      <c r="H89" s="91">
        <v>-3.1E-2</v>
      </c>
    </row>
    <row r="90" spans="1:9" ht="15.75">
      <c r="C90" s="91" t="s">
        <v>91</v>
      </c>
      <c r="F90" s="91">
        <v>-0.05</v>
      </c>
      <c r="I90" s="91" t="s">
        <v>92</v>
      </c>
    </row>
    <row r="91" spans="1:9" ht="15.75">
      <c r="A91" s="91" t="s">
        <v>85</v>
      </c>
    </row>
    <row r="92" spans="1:9" ht="15.75">
      <c r="A92" s="91">
        <v>6</v>
      </c>
      <c r="B92" s="91">
        <v>142</v>
      </c>
      <c r="C92" s="91" t="s">
        <v>116</v>
      </c>
      <c r="D92" s="91">
        <v>1</v>
      </c>
      <c r="E92" s="91">
        <v>160.53</v>
      </c>
      <c r="F92" s="91">
        <v>-124.324</v>
      </c>
      <c r="G92" s="91">
        <v>-19.085000000000001</v>
      </c>
      <c r="I92" s="91">
        <v>0</v>
      </c>
    </row>
    <row r="93" spans="1:9" ht="15.75">
      <c r="A93" s="91">
        <v>2</v>
      </c>
      <c r="B93" s="91">
        <v>145</v>
      </c>
      <c r="C93" s="91" t="s">
        <v>89</v>
      </c>
      <c r="E93" s="91">
        <v>24.478999999999999</v>
      </c>
      <c r="F93" s="91">
        <v>-10.346</v>
      </c>
      <c r="G93" s="91">
        <v>0</v>
      </c>
      <c r="H93" s="91">
        <v>26.576000000000001</v>
      </c>
    </row>
    <row r="94" spans="1:9" ht="15.75">
      <c r="A94" s="91">
        <v>2</v>
      </c>
      <c r="B94" s="91">
        <v>146</v>
      </c>
      <c r="C94" s="91" t="s">
        <v>90</v>
      </c>
      <c r="E94" s="91">
        <v>24.5</v>
      </c>
      <c r="F94" s="91">
        <v>0</v>
      </c>
      <c r="G94" s="91">
        <v>24.478999999999999</v>
      </c>
      <c r="H94" s="91">
        <v>-2.1000000000000001E-2</v>
      </c>
    </row>
    <row r="95" spans="1:9" ht="15.75">
      <c r="C95" s="91" t="s">
        <v>91</v>
      </c>
      <c r="F95" s="91">
        <v>-0.05</v>
      </c>
      <c r="I95" s="91" t="s">
        <v>67</v>
      </c>
    </row>
    <row r="96" spans="1:9" ht="15.75">
      <c r="A96" s="91" t="s">
        <v>86</v>
      </c>
    </row>
    <row r="97" spans="1:9" ht="15.75">
      <c r="A97" s="91">
        <v>7</v>
      </c>
      <c r="B97" s="91">
        <v>148</v>
      </c>
      <c r="C97" s="91" t="s">
        <v>116</v>
      </c>
      <c r="D97" s="91">
        <v>1</v>
      </c>
      <c r="E97" s="91">
        <v>160.542</v>
      </c>
      <c r="F97" s="91">
        <v>-158.07300000000001</v>
      </c>
      <c r="G97" s="91">
        <v>-60.874000000000002</v>
      </c>
      <c r="I97" s="91">
        <v>0</v>
      </c>
    </row>
    <row r="98" spans="1:9" ht="15.75">
      <c r="A98" s="91">
        <v>3</v>
      </c>
      <c r="B98" s="91">
        <v>151</v>
      </c>
      <c r="C98" s="91" t="s">
        <v>89</v>
      </c>
      <c r="E98" s="91">
        <v>24.462</v>
      </c>
      <c r="F98" s="91">
        <v>1.1200000000000001</v>
      </c>
      <c r="G98" s="91">
        <v>0</v>
      </c>
      <c r="H98" s="91">
        <v>24.488</v>
      </c>
    </row>
    <row r="99" spans="1:9" ht="15.75">
      <c r="A99" s="91">
        <v>3</v>
      </c>
      <c r="B99" s="91">
        <v>152</v>
      </c>
      <c r="C99" s="91" t="s">
        <v>90</v>
      </c>
      <c r="E99" s="91">
        <v>24.5</v>
      </c>
      <c r="F99" s="91">
        <v>0</v>
      </c>
      <c r="G99" s="91">
        <v>24.462</v>
      </c>
      <c r="H99" s="91">
        <v>-3.7999999999999999E-2</v>
      </c>
    </row>
    <row r="100" spans="1:9" ht="15.75">
      <c r="C100" s="91" t="s">
        <v>91</v>
      </c>
      <c r="F100" s="91">
        <v>-0.05</v>
      </c>
      <c r="I100" s="91" t="s">
        <v>114</v>
      </c>
    </row>
    <row r="101" spans="1:9" ht="15.75">
      <c r="A101" s="91" t="s">
        <v>87</v>
      </c>
    </row>
    <row r="102" spans="1:9" ht="15.75">
      <c r="A102" s="91">
        <v>8</v>
      </c>
      <c r="B102" s="91">
        <v>154</v>
      </c>
      <c r="C102" s="91" t="s">
        <v>116</v>
      </c>
      <c r="D102" s="91">
        <v>1</v>
      </c>
      <c r="E102" s="91">
        <v>160.53899999999999</v>
      </c>
      <c r="F102" s="91">
        <v>-80.655000000000001</v>
      </c>
      <c r="G102" s="91">
        <v>-61.293999999999997</v>
      </c>
      <c r="I102" s="91">
        <v>0</v>
      </c>
    </row>
    <row r="103" spans="1:9" ht="15.75">
      <c r="A103" s="91">
        <v>4</v>
      </c>
      <c r="B103" s="91">
        <v>157</v>
      </c>
      <c r="C103" s="91" t="s">
        <v>89</v>
      </c>
      <c r="E103" s="91">
        <v>24.47</v>
      </c>
      <c r="F103" s="91">
        <v>-0.15</v>
      </c>
      <c r="G103" s="91">
        <v>0</v>
      </c>
      <c r="H103" s="91">
        <v>24.47</v>
      </c>
    </row>
    <row r="104" spans="1:9" ht="15.75">
      <c r="A104" s="91">
        <v>4</v>
      </c>
      <c r="B104" s="91">
        <v>158</v>
      </c>
      <c r="C104" s="91" t="s">
        <v>90</v>
      </c>
      <c r="E104" s="91">
        <v>24.5</v>
      </c>
      <c r="F104" s="91">
        <v>0</v>
      </c>
      <c r="G104" s="91">
        <v>24.47</v>
      </c>
      <c r="H104" s="91">
        <v>-0.03</v>
      </c>
    </row>
    <row r="105" spans="1:9" ht="15.75">
      <c r="C105" s="91" t="s">
        <v>91</v>
      </c>
      <c r="F105" s="91">
        <v>-0.05</v>
      </c>
      <c r="I105" s="91" t="s">
        <v>92</v>
      </c>
    </row>
    <row r="106" spans="1:9" ht="15.75">
      <c r="A106" s="91">
        <v>11</v>
      </c>
      <c r="B106" s="91">
        <v>166</v>
      </c>
      <c r="C106" s="91" t="s">
        <v>55</v>
      </c>
      <c r="D106" s="91">
        <v>4</v>
      </c>
      <c r="E106" s="91">
        <v>392.00799999999998</v>
      </c>
      <c r="F106" s="91">
        <v>-157.97300000000001</v>
      </c>
      <c r="G106" s="91">
        <v>-223.94300000000001</v>
      </c>
      <c r="H106" s="91">
        <v>9.9710000000000001</v>
      </c>
      <c r="I106" s="91">
        <v>2E-3</v>
      </c>
    </row>
    <row r="107" spans="1:9" ht="15.75">
      <c r="A107" s="91">
        <v>12</v>
      </c>
      <c r="B107" s="91">
        <v>170</v>
      </c>
      <c r="C107" s="91" t="s">
        <v>55</v>
      </c>
      <c r="D107" s="91">
        <v>4</v>
      </c>
      <c r="E107" s="91">
        <v>392.00799999999998</v>
      </c>
      <c r="F107" s="91">
        <v>203.98500000000001</v>
      </c>
      <c r="G107" s="91">
        <v>205.95099999999999</v>
      </c>
      <c r="H107" s="91">
        <v>9.9570000000000007</v>
      </c>
      <c r="I107" s="91">
        <v>8.0000000000000002E-3</v>
      </c>
    </row>
    <row r="108" spans="1:9" ht="15.75">
      <c r="A108" s="91" t="s">
        <v>93</v>
      </c>
    </row>
    <row r="109" spans="1:9" ht="15.75">
      <c r="A109" s="91">
        <v>15</v>
      </c>
      <c r="B109" s="91">
        <v>176</v>
      </c>
      <c r="C109" s="91" t="s">
        <v>55</v>
      </c>
      <c r="D109" s="91">
        <v>4</v>
      </c>
      <c r="E109" s="91">
        <v>392.00799999999998</v>
      </c>
      <c r="F109" s="91">
        <v>207.37899999999999</v>
      </c>
      <c r="G109" s="91">
        <v>174.87299999999999</v>
      </c>
      <c r="H109" s="91">
        <v>10.832000000000001</v>
      </c>
      <c r="I109" s="91">
        <v>0.03</v>
      </c>
    </row>
    <row r="110" spans="1:9" ht="15.75">
      <c r="A110" s="91">
        <v>15</v>
      </c>
      <c r="B110" s="91">
        <v>179</v>
      </c>
      <c r="C110" s="91" t="s">
        <v>60</v>
      </c>
      <c r="D110" s="91" t="s">
        <v>81</v>
      </c>
      <c r="E110" s="91">
        <v>207.5</v>
      </c>
      <c r="F110" s="91">
        <v>0.5</v>
      </c>
      <c r="G110" s="91">
        <v>207.37899999999999</v>
      </c>
      <c r="H110" s="91">
        <v>0.35</v>
      </c>
    </row>
    <row r="111" spans="1:9" ht="15.75">
      <c r="C111" s="91" t="s">
        <v>62</v>
      </c>
      <c r="D111" s="91" t="s">
        <v>61</v>
      </c>
      <c r="E111" s="91">
        <v>175</v>
      </c>
      <c r="G111" s="91">
        <v>174.87299999999999</v>
      </c>
      <c r="I111" s="91" t="s">
        <v>97</v>
      </c>
    </row>
    <row r="112" spans="1:9" ht="15.75">
      <c r="A112" s="91" t="s">
        <v>212</v>
      </c>
    </row>
    <row r="113" spans="1:9" ht="15.75">
      <c r="A113" s="91">
        <v>14</v>
      </c>
      <c r="B113" s="91">
        <v>181</v>
      </c>
      <c r="C113" s="91" t="s">
        <v>55</v>
      </c>
      <c r="D113" s="91">
        <v>4</v>
      </c>
      <c r="E113" s="91">
        <v>392.00799999999998</v>
      </c>
      <c r="F113" s="91">
        <v>97.811000000000007</v>
      </c>
      <c r="G113" s="91">
        <v>6.0490000000000004</v>
      </c>
      <c r="H113" s="91">
        <v>10.862</v>
      </c>
      <c r="I113" s="91">
        <v>4.9000000000000002E-2</v>
      </c>
    </row>
    <row r="114" spans="1:9" ht="15.75">
      <c r="A114" s="91">
        <v>14</v>
      </c>
      <c r="B114" s="91">
        <v>184</v>
      </c>
      <c r="C114" s="91" t="s">
        <v>60</v>
      </c>
      <c r="D114" s="91" t="s">
        <v>81</v>
      </c>
      <c r="E114" s="91">
        <v>98</v>
      </c>
      <c r="F114" s="91">
        <v>0.5</v>
      </c>
      <c r="G114" s="91">
        <v>97.811000000000007</v>
      </c>
      <c r="H114" s="91">
        <v>0.39</v>
      </c>
    </row>
    <row r="115" spans="1:9" ht="15.75">
      <c r="C115" s="91" t="s">
        <v>62</v>
      </c>
      <c r="D115" s="91" t="s">
        <v>61</v>
      </c>
      <c r="E115" s="91">
        <v>6</v>
      </c>
      <c r="G115" s="91">
        <v>6.0490000000000004</v>
      </c>
      <c r="I115" s="91" t="s">
        <v>97</v>
      </c>
    </row>
    <row r="116" spans="1:9" ht="15.75">
      <c r="A116" s="91" t="s">
        <v>95</v>
      </c>
    </row>
    <row r="117" spans="1:9" ht="15.75">
      <c r="A117" s="91">
        <v>13</v>
      </c>
      <c r="B117" s="91">
        <v>186</v>
      </c>
      <c r="C117" s="91" t="s">
        <v>55</v>
      </c>
      <c r="D117" s="91">
        <v>4</v>
      </c>
      <c r="E117" s="91">
        <v>392.00799999999998</v>
      </c>
      <c r="F117" s="91">
        <v>-21.21</v>
      </c>
      <c r="G117" s="91">
        <v>5.9829999999999997</v>
      </c>
      <c r="H117" s="91">
        <v>10.851000000000001</v>
      </c>
      <c r="I117" s="91">
        <v>0.03</v>
      </c>
    </row>
    <row r="118" spans="1:9" ht="15.75">
      <c r="A118" s="91">
        <v>13</v>
      </c>
      <c r="B118" s="91">
        <v>189</v>
      </c>
      <c r="C118" s="91" t="s">
        <v>60</v>
      </c>
      <c r="D118" s="91" t="s">
        <v>81</v>
      </c>
      <c r="E118" s="91">
        <v>21</v>
      </c>
      <c r="F118" s="91">
        <v>0.5</v>
      </c>
      <c r="G118" s="91">
        <v>21.21</v>
      </c>
      <c r="H118" s="91">
        <v>0.42099999999999999</v>
      </c>
    </row>
    <row r="119" spans="1:9" ht="15.75">
      <c r="C119" s="91" t="s">
        <v>62</v>
      </c>
      <c r="D119" s="91" t="s">
        <v>61</v>
      </c>
      <c r="E119" s="91">
        <v>6</v>
      </c>
      <c r="G119" s="91">
        <v>5.9829999999999997</v>
      </c>
      <c r="I119" s="91" t="s">
        <v>97</v>
      </c>
    </row>
    <row r="120" spans="1:9" ht="15.75">
      <c r="A120" s="91" t="s">
        <v>96</v>
      </c>
    </row>
    <row r="121" spans="1:9" ht="15.75">
      <c r="A121" s="91">
        <v>16</v>
      </c>
      <c r="B121" s="91">
        <v>191</v>
      </c>
      <c r="C121" s="91" t="s">
        <v>55</v>
      </c>
      <c r="D121" s="91">
        <v>4</v>
      </c>
      <c r="E121" s="91">
        <v>392.00799999999998</v>
      </c>
      <c r="F121" s="91">
        <v>-128.268</v>
      </c>
      <c r="G121" s="91">
        <v>205.95699999999999</v>
      </c>
      <c r="H121" s="91">
        <v>10.861000000000001</v>
      </c>
      <c r="I121" s="91">
        <v>1.9E-2</v>
      </c>
    </row>
    <row r="122" spans="1:9" ht="15.75">
      <c r="A122" s="91">
        <v>16</v>
      </c>
      <c r="B122" s="91">
        <v>194</v>
      </c>
      <c r="C122" s="91" t="s">
        <v>60</v>
      </c>
      <c r="D122" s="91" t="s">
        <v>81</v>
      </c>
      <c r="E122" s="91">
        <v>128</v>
      </c>
      <c r="F122" s="91">
        <v>0.5</v>
      </c>
      <c r="G122" s="91">
        <v>128.226</v>
      </c>
      <c r="H122" s="91">
        <v>0.45300000000000001</v>
      </c>
      <c r="I122" s="91">
        <v>4.3999999999999997E-2</v>
      </c>
    </row>
    <row r="123" spans="1:9" ht="15.75">
      <c r="C123" s="91" t="s">
        <v>62</v>
      </c>
      <c r="D123" s="91" t="s">
        <v>61</v>
      </c>
      <c r="E123" s="91">
        <v>206</v>
      </c>
      <c r="G123" s="91">
        <v>205.98400000000001</v>
      </c>
      <c r="I123" s="91" t="s">
        <v>82</v>
      </c>
    </row>
    <row r="124" spans="1:9" ht="15.75">
      <c r="A124" s="91">
        <v>11</v>
      </c>
      <c r="B124" s="91">
        <v>203</v>
      </c>
      <c r="C124" s="91" t="s">
        <v>55</v>
      </c>
      <c r="D124" s="91">
        <v>4</v>
      </c>
      <c r="E124" s="91">
        <v>-41.978000000000002</v>
      </c>
      <c r="F124" s="91">
        <v>-119.99</v>
      </c>
      <c r="G124" s="91">
        <v>-58.039000000000001</v>
      </c>
      <c r="H124" s="91">
        <v>64.016000000000005</v>
      </c>
      <c r="I124" s="91">
        <v>1E-3</v>
      </c>
    </row>
    <row r="125" spans="1:9" ht="15.75">
      <c r="A125" s="91">
        <v>12</v>
      </c>
      <c r="B125" s="91">
        <v>210</v>
      </c>
      <c r="C125" s="91" t="s">
        <v>55</v>
      </c>
      <c r="D125" s="91">
        <v>4</v>
      </c>
      <c r="E125" s="91">
        <v>370.00900000000001</v>
      </c>
      <c r="F125" s="91">
        <v>-120.02200000000001</v>
      </c>
      <c r="G125" s="91">
        <v>-57.997999999999998</v>
      </c>
      <c r="H125" s="91">
        <v>64.022999999999996</v>
      </c>
      <c r="I125" s="91">
        <v>3.0000000000000001E-3</v>
      </c>
    </row>
    <row r="126" spans="1:9" ht="15.75">
      <c r="A126" s="91">
        <v>1</v>
      </c>
      <c r="B126" s="91">
        <v>217</v>
      </c>
      <c r="C126" s="91" t="s">
        <v>110</v>
      </c>
      <c r="D126" s="91">
        <v>2</v>
      </c>
      <c r="E126" s="91">
        <v>-4.0000000000000001E-3</v>
      </c>
      <c r="F126" s="91">
        <v>-119.99299999999999</v>
      </c>
      <c r="G126" s="91">
        <v>-58.034999999999997</v>
      </c>
      <c r="H126" s="91">
        <v>133.291</v>
      </c>
    </row>
    <row r="127" spans="1:9" ht="15.75">
      <c r="E127" s="91">
        <v>179.99299999999999</v>
      </c>
      <c r="F127" s="91">
        <v>89.995999999999995</v>
      </c>
      <c r="G127" s="91">
        <v>90.006</v>
      </c>
    </row>
    <row r="128" spans="1:9" ht="15.75">
      <c r="A128" s="91">
        <v>9</v>
      </c>
      <c r="B128" s="91">
        <v>221</v>
      </c>
      <c r="C128" s="91" t="s">
        <v>116</v>
      </c>
      <c r="D128" s="91">
        <v>1</v>
      </c>
      <c r="E128" s="91">
        <v>-151.905</v>
      </c>
      <c r="F128" s="91">
        <v>-103.452</v>
      </c>
      <c r="G128" s="91">
        <v>58.012999999999998</v>
      </c>
      <c r="I128" s="91">
        <v>0</v>
      </c>
    </row>
    <row r="129" spans="1:9" ht="15.75">
      <c r="A129" s="91">
        <v>10</v>
      </c>
      <c r="B129" s="91">
        <v>228</v>
      </c>
      <c r="C129" s="91" t="s">
        <v>116</v>
      </c>
      <c r="D129" s="91">
        <v>1</v>
      </c>
      <c r="E129" s="91">
        <v>48.055</v>
      </c>
      <c r="F129" s="91">
        <v>110.762</v>
      </c>
      <c r="G129" s="91">
        <v>-41.823999999999998</v>
      </c>
      <c r="I129" s="91">
        <v>0</v>
      </c>
    </row>
    <row r="130" spans="1:9" ht="15.75">
      <c r="A130" s="91">
        <v>11</v>
      </c>
      <c r="B130" s="91">
        <v>231</v>
      </c>
      <c r="C130" s="91" t="s">
        <v>116</v>
      </c>
      <c r="D130" s="91">
        <v>1</v>
      </c>
      <c r="E130" s="91">
        <v>48.05</v>
      </c>
      <c r="F130" s="91">
        <v>-128.97</v>
      </c>
      <c r="G130" s="91">
        <v>-41.963999999999999</v>
      </c>
      <c r="I130" s="91">
        <v>0</v>
      </c>
    </row>
    <row r="131" spans="1:9" ht="15.75">
      <c r="A131" s="91">
        <v>2</v>
      </c>
      <c r="B131" s="91">
        <v>234</v>
      </c>
      <c r="C131" s="91" t="s">
        <v>110</v>
      </c>
      <c r="D131" s="91">
        <v>2</v>
      </c>
      <c r="E131" s="91">
        <v>48.052999999999997</v>
      </c>
      <c r="F131" s="91">
        <v>2.3E-2</v>
      </c>
      <c r="G131" s="91">
        <v>-41.889000000000003</v>
      </c>
      <c r="H131" s="91">
        <v>63.747</v>
      </c>
    </row>
    <row r="132" spans="1:9" ht="15.75">
      <c r="E132" s="91" t="s">
        <v>217</v>
      </c>
      <c r="F132" s="91" t="s">
        <v>218</v>
      </c>
      <c r="G132" s="91" t="s">
        <v>219</v>
      </c>
    </row>
    <row r="133" spans="1:9" ht="15.75">
      <c r="A133" s="91" t="s">
        <v>213</v>
      </c>
    </row>
    <row r="134" spans="1:9" ht="15.75">
      <c r="A134" s="91">
        <v>3</v>
      </c>
      <c r="B134" s="91">
        <v>243</v>
      </c>
      <c r="C134" s="91" t="s">
        <v>55</v>
      </c>
      <c r="D134" s="91">
        <v>4</v>
      </c>
      <c r="E134" s="91">
        <v>-5.98</v>
      </c>
      <c r="F134" s="91">
        <v>-88.566999999999993</v>
      </c>
      <c r="G134" s="91">
        <v>64.897999999999996</v>
      </c>
      <c r="H134" s="91">
        <v>38.036000000000001</v>
      </c>
      <c r="I134" s="91">
        <v>1E-3</v>
      </c>
    </row>
    <row r="135" spans="1:9" ht="15.75">
      <c r="A135" s="91">
        <v>3</v>
      </c>
      <c r="B135" s="91">
        <v>249</v>
      </c>
      <c r="C135" s="91" t="s">
        <v>60</v>
      </c>
      <c r="D135" s="91" t="s">
        <v>81</v>
      </c>
      <c r="E135" s="91">
        <v>88.56</v>
      </c>
      <c r="F135" s="91">
        <v>0.1</v>
      </c>
      <c r="G135" s="91">
        <v>88.566999999999993</v>
      </c>
      <c r="H135" s="91">
        <v>2.7E-2</v>
      </c>
    </row>
    <row r="136" spans="1:9" ht="15.75">
      <c r="C136" s="91" t="s">
        <v>62</v>
      </c>
      <c r="D136" s="91" t="s">
        <v>61</v>
      </c>
      <c r="E136" s="91">
        <v>64.91</v>
      </c>
      <c r="G136" s="91">
        <v>64.897999999999996</v>
      </c>
      <c r="I136" s="91" t="s">
        <v>64</v>
      </c>
    </row>
    <row r="137" spans="1:9" ht="15.75">
      <c r="A137" s="91" t="s">
        <v>111</v>
      </c>
    </row>
    <row r="138" spans="1:9" ht="15.75">
      <c r="A138" s="91">
        <v>4</v>
      </c>
      <c r="B138" s="91">
        <v>257</v>
      </c>
      <c r="C138" s="91" t="s">
        <v>55</v>
      </c>
      <c r="D138" s="91">
        <v>4</v>
      </c>
      <c r="E138" s="91">
        <v>-216.494</v>
      </c>
      <c r="F138" s="91">
        <v>-88.59</v>
      </c>
      <c r="G138" s="91">
        <v>64.894000000000005</v>
      </c>
      <c r="H138" s="91">
        <v>37.537999999999997</v>
      </c>
      <c r="I138" s="91">
        <v>2E-3</v>
      </c>
    </row>
    <row r="139" spans="1:9" ht="15.75">
      <c r="A139" s="91">
        <v>4</v>
      </c>
      <c r="B139" s="91">
        <v>263</v>
      </c>
      <c r="C139" s="91" t="s">
        <v>60</v>
      </c>
      <c r="D139" s="91" t="s">
        <v>81</v>
      </c>
      <c r="E139" s="91">
        <v>88.56</v>
      </c>
      <c r="F139" s="91">
        <v>0.1</v>
      </c>
      <c r="G139" s="91">
        <v>88.59</v>
      </c>
      <c r="H139" s="91">
        <v>6.7000000000000004E-2</v>
      </c>
    </row>
    <row r="140" spans="1:9" ht="15.75">
      <c r="C140" s="91" t="s">
        <v>62</v>
      </c>
      <c r="D140" s="91" t="s">
        <v>61</v>
      </c>
      <c r="E140" s="91">
        <v>64.91</v>
      </c>
      <c r="G140" s="91">
        <v>64.894000000000005</v>
      </c>
      <c r="I140" s="91" t="s">
        <v>72</v>
      </c>
    </row>
    <row r="141" spans="1:9" ht="15.75">
      <c r="A141" s="91" t="s">
        <v>112</v>
      </c>
    </row>
    <row r="142" spans="1:9" ht="15.75">
      <c r="A142" s="91">
        <v>5</v>
      </c>
      <c r="B142" s="91">
        <v>271</v>
      </c>
      <c r="C142" s="91" t="s">
        <v>55</v>
      </c>
      <c r="D142" s="91">
        <v>4</v>
      </c>
      <c r="E142" s="91">
        <v>-5.9420000000000002</v>
      </c>
      <c r="F142" s="91">
        <v>86.441999999999993</v>
      </c>
      <c r="G142" s="91">
        <v>79.906999999999996</v>
      </c>
      <c r="H142" s="91">
        <v>38.034999999999997</v>
      </c>
      <c r="I142" s="91">
        <v>2E-3</v>
      </c>
    </row>
    <row r="143" spans="1:9" ht="15.75">
      <c r="A143" s="91">
        <v>5</v>
      </c>
      <c r="B143" s="91">
        <v>277</v>
      </c>
      <c r="C143" s="91" t="s">
        <v>60</v>
      </c>
      <c r="D143" s="91" t="s">
        <v>81</v>
      </c>
      <c r="E143" s="91">
        <v>86.44</v>
      </c>
      <c r="F143" s="91">
        <v>0.1</v>
      </c>
      <c r="G143" s="91">
        <v>86.441999999999993</v>
      </c>
      <c r="H143" s="91">
        <v>8.0000000000000002E-3</v>
      </c>
    </row>
    <row r="144" spans="1:9" ht="15.75">
      <c r="C144" s="91" t="s">
        <v>62</v>
      </c>
      <c r="D144" s="91" t="s">
        <v>61</v>
      </c>
      <c r="E144" s="91">
        <v>79.91</v>
      </c>
      <c r="G144" s="91">
        <v>79.906999999999996</v>
      </c>
      <c r="I144" s="91" t="s">
        <v>220</v>
      </c>
    </row>
    <row r="145" spans="1:9" ht="15.75">
      <c r="A145" s="91" t="s">
        <v>113</v>
      </c>
    </row>
    <row r="146" spans="1:9" ht="15.75">
      <c r="A146" s="91">
        <v>6</v>
      </c>
      <c r="B146" s="91">
        <v>290</v>
      </c>
      <c r="C146" s="91" t="s">
        <v>55</v>
      </c>
      <c r="D146" s="91">
        <v>4</v>
      </c>
      <c r="E146" s="91">
        <v>-223.54900000000001</v>
      </c>
      <c r="F146" s="91">
        <v>86.426000000000002</v>
      </c>
      <c r="G146" s="91">
        <v>79.906999999999996</v>
      </c>
      <c r="H146" s="91">
        <v>37.567</v>
      </c>
      <c r="I146" s="91">
        <v>2E-3</v>
      </c>
    </row>
    <row r="147" spans="1:9" ht="15.75">
      <c r="A147" s="91">
        <v>6</v>
      </c>
      <c r="B147" s="91">
        <v>296</v>
      </c>
      <c r="C147" s="91" t="s">
        <v>60</v>
      </c>
      <c r="D147" s="91" t="s">
        <v>81</v>
      </c>
      <c r="E147" s="91">
        <v>86.44</v>
      </c>
      <c r="F147" s="91">
        <v>0.1</v>
      </c>
      <c r="G147" s="91">
        <v>86.426000000000002</v>
      </c>
      <c r="H147" s="91">
        <v>2.9000000000000001E-2</v>
      </c>
    </row>
    <row r="148" spans="1:9" ht="15.75">
      <c r="C148" s="91" t="s">
        <v>62</v>
      </c>
      <c r="D148" s="91" t="s">
        <v>61</v>
      </c>
      <c r="E148" s="91">
        <v>79.91</v>
      </c>
      <c r="G148" s="91">
        <v>79.906999999999996</v>
      </c>
      <c r="I148" s="91" t="s">
        <v>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RESUME KAMIGO 1TR</vt:lpstr>
      <vt:lpstr>EXEL 1TR1</vt:lpstr>
      <vt:lpstr>EXEL 1TR2</vt:lpstr>
      <vt:lpstr>RESUME KAMIGO 2TR</vt:lpstr>
      <vt:lpstr>EXEL 2TR1</vt:lpstr>
      <vt:lpstr>EXEL 2TR2</vt:lpstr>
      <vt:lpstr>'RESUME KAMIGO 1TR'!Print_Area</vt:lpstr>
      <vt:lpstr>'RESUME KAMIGO 2TR'!Print_Area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Naufal Anas</dc:creator>
  <cp:lastModifiedBy>User PC</cp:lastModifiedBy>
  <cp:lastPrinted>2024-06-21T16:57:28Z</cp:lastPrinted>
  <dcterms:created xsi:type="dcterms:W3CDTF">2023-07-08T07:33:12Z</dcterms:created>
  <dcterms:modified xsi:type="dcterms:W3CDTF">2024-08-02T13:39:11Z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4d00ae-06f5-4e01-93f0-cfb2f6e4b353_Enabled">
    <vt:lpwstr>true</vt:lpwstr>
  </property>
  <property fmtid="{D5CDD505-2E9C-101B-9397-08002B2CF9AE}" pid="3" name="MSIP_Label_424d00ae-06f5-4e01-93f0-cfb2f6e4b353_SetDate">
    <vt:lpwstr>2023-07-08T07:33:17Z</vt:lpwstr>
  </property>
  <property fmtid="{D5CDD505-2E9C-101B-9397-08002B2CF9AE}" pid="4" name="MSIP_Label_424d00ae-06f5-4e01-93f0-cfb2f6e4b353_Method">
    <vt:lpwstr>Standard</vt:lpwstr>
  </property>
  <property fmtid="{D5CDD505-2E9C-101B-9397-08002B2CF9AE}" pid="5" name="MSIP_Label_424d00ae-06f5-4e01-93f0-cfb2f6e4b353_Name">
    <vt:lpwstr>Public</vt:lpwstr>
  </property>
  <property fmtid="{D5CDD505-2E9C-101B-9397-08002B2CF9AE}" pid="6" name="MSIP_Label_424d00ae-06f5-4e01-93f0-cfb2f6e4b353_SiteId">
    <vt:lpwstr>47c7b16b-d482-4147-b21a-04936dd89875</vt:lpwstr>
  </property>
  <property fmtid="{D5CDD505-2E9C-101B-9397-08002B2CF9AE}" pid="7" name="MSIP_Label_424d00ae-06f5-4e01-93f0-cfb2f6e4b353_ActionId">
    <vt:lpwstr>e9227354-44da-4624-9f91-5b5e5fcf643b</vt:lpwstr>
  </property>
  <property fmtid="{D5CDD505-2E9C-101B-9397-08002B2CF9AE}" pid="8" name="MSIP_Label_424d00ae-06f5-4e01-93f0-cfb2f6e4b353_ContentBits">
    <vt:lpwstr>0</vt:lpwstr>
  </property>
</Properties>
</file>