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49208\Documents\FE_Files\sunscreenApp\"/>
    </mc:Choice>
  </mc:AlternateContent>
  <xr:revisionPtr revIDLastSave="0" documentId="13_ncr:1_{F7BE3B0E-4AB4-4B1A-A323-7F2E4415166E}" xr6:coauthVersionLast="47" xr6:coauthVersionMax="47" xr10:uidLastSave="{00000000-0000-0000-0000-000000000000}"/>
  <bookViews>
    <workbookView xWindow="-28920" yWindow="-120" windowWidth="29040" windowHeight="17640" xr2:uid="{525D13D9-BB28-408B-BFE6-E5B05C9EC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7" i="1" l="1"/>
  <c r="O28" i="1"/>
  <c r="O29" i="1"/>
  <c r="O30" i="1"/>
  <c r="O31" i="1"/>
  <c r="O32" i="1"/>
  <c r="O33" i="1"/>
  <c r="O34" i="1"/>
  <c r="O26" i="1"/>
  <c r="I27" i="1"/>
  <c r="I28" i="1"/>
  <c r="I29" i="1"/>
  <c r="N29" i="1" s="1"/>
  <c r="I30" i="1"/>
  <c r="N30" i="1" s="1"/>
  <c r="I31" i="1"/>
  <c r="N31" i="1" s="1"/>
  <c r="I32" i="1"/>
  <c r="N32" i="1" s="1"/>
  <c r="I33" i="1"/>
  <c r="N33" i="1" s="1"/>
  <c r="I34" i="1"/>
  <c r="N34" i="1" s="1"/>
  <c r="I26" i="1"/>
  <c r="N26" i="1" s="1"/>
  <c r="N27" i="1"/>
  <c r="N28" i="1"/>
  <c r="E26" i="1"/>
  <c r="D26" i="1"/>
  <c r="D25" i="1" a="1"/>
  <c r="D25" i="1" s="1"/>
  <c r="M27" i="1"/>
  <c r="M28" i="1"/>
  <c r="M29" i="1"/>
  <c r="M30" i="1"/>
  <c r="M31" i="1"/>
  <c r="M32" i="1"/>
  <c r="M33" i="1"/>
  <c r="M34" i="1"/>
  <c r="M26" i="1"/>
  <c r="M16" i="1"/>
  <c r="P17" i="1"/>
  <c r="P16" i="1"/>
  <c r="M17" i="1"/>
  <c r="M18" i="1"/>
  <c r="N18" i="1" a="1"/>
  <c r="N18" i="1" s="1"/>
  <c r="V17" i="1"/>
  <c r="V18" i="1"/>
  <c r="V19" i="1"/>
  <c r="V20" i="1"/>
  <c r="V16" i="1"/>
  <c r="S17" i="1"/>
  <c r="S18" i="1"/>
  <c r="S16" i="1"/>
  <c r="M14" i="1"/>
  <c r="T21" i="1" a="1"/>
  <c r="T21" i="1" s="1"/>
  <c r="Q19" i="1" a="1"/>
  <c r="R19" i="1" s="1"/>
  <c r="R20" i="1" s="1"/>
  <c r="L20" i="1"/>
  <c r="K20" i="1"/>
  <c r="K19" i="1" a="1"/>
  <c r="K19" i="1" s="1"/>
  <c r="E25" i="1" l="1"/>
  <c r="O18" i="1"/>
  <c r="U21" i="1"/>
  <c r="U22" i="1" s="1"/>
  <c r="T22" i="1"/>
  <c r="Q19" i="1"/>
  <c r="Q20" i="1" s="1"/>
  <c r="O19" i="1"/>
  <c r="N19" i="1"/>
  <c r="L1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Sheet1!$J$26:$J$38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</c:numCache>
            </c:numRef>
          </c:xVal>
          <c:yVal>
            <c:numRef>
              <c:f>Sheet1!$K$26:$K$38</c:f>
              <c:numCache>
                <c:formatCode>General</c:formatCode>
                <c:ptCount val="13"/>
                <c:pt idx="0">
                  <c:v>45</c:v>
                </c:pt>
                <c:pt idx="1">
                  <c:v>37.5</c:v>
                </c:pt>
                <c:pt idx="2">
                  <c:v>30</c:v>
                </c:pt>
                <c:pt idx="3">
                  <c:v>25</c:v>
                </c:pt>
                <c:pt idx="4">
                  <c:v>20</c:v>
                </c:pt>
                <c:pt idx="5">
                  <c:v>15</c:v>
                </c:pt>
                <c:pt idx="6">
                  <c:v>12</c:v>
                </c:pt>
                <c:pt idx="7">
                  <c:v>10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F37-4E97-AB47-5FAF3403BA1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Sheet1!$J$26:$J$38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</c:numCache>
            </c:numRef>
          </c:xVal>
          <c:yVal>
            <c:numRef>
              <c:f>Sheet1!$N$26:$N$34</c:f>
              <c:numCache>
                <c:formatCode>General</c:formatCode>
                <c:ptCount val="9"/>
                <c:pt idx="0">
                  <c:v>120.30720884700378</c:v>
                </c:pt>
                <c:pt idx="1">
                  <c:v>109.53366629951756</c:v>
                </c:pt>
                <c:pt idx="2">
                  <c:v>101.11237572844826</c:v>
                </c:pt>
                <c:pt idx="3">
                  <c:v>92.532649524476383</c:v>
                </c:pt>
                <c:pt idx="4">
                  <c:v>84.852813742385663</c:v>
                </c:pt>
                <c:pt idx="5">
                  <c:v>77.70866468075296</c:v>
                </c:pt>
                <c:pt idx="6">
                  <c:v>71.516830891310022</c:v>
                </c:pt>
                <c:pt idx="7">
                  <c:v>65.362658227710384</c:v>
                </c:pt>
                <c:pt idx="8">
                  <c:v>60.696790520283486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F37-4E97-AB47-5FAF3403BA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5209912"/>
        <c:axId val="755215816"/>
      </c:scatterChart>
      <c:valAx>
        <c:axId val="755209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215816"/>
        <c:crosses val="autoZero"/>
        <c:crossBetween val="midCat"/>
      </c:valAx>
      <c:valAx>
        <c:axId val="755215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209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166687</xdr:colOff>
      <xdr:row>1</xdr:row>
      <xdr:rowOff>90487</xdr:rowOff>
    </xdr:from>
    <xdr:to>
      <xdr:col>7</xdr:col>
      <xdr:colOff>471487</xdr:colOff>
      <xdr:row>15</xdr:row>
      <xdr:rowOff>166687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D14F85A-FE4D-4808-854A-0FA3EAD8D0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5701-4F35-4597-A1E8-A4E1DB8B9B6A}">
  <dimension ref="D7:V34"/>
  <sheetViews>
    <sheetView tabSelected="1" topLeftCell="A4" workbookViewId="0">
      <selection activeCell="O35" sqref="O26:O35"/>
    </sheetView>
  </sheetViews>
  <sheetFormatPr defaultRowHeight="15" x14ac:dyDescent="0.25"/>
  <cols>
    <col min="14" max="14" width="12" bestFit="1" customWidth="1"/>
  </cols>
  <sheetData>
    <row r="7" spans="11:22" x14ac:dyDescent="0.25">
      <c r="K7">
        <v>3</v>
      </c>
      <c r="L7">
        <v>5</v>
      </c>
      <c r="M7">
        <v>2</v>
      </c>
      <c r="P7">
        <v>45</v>
      </c>
    </row>
    <row r="8" spans="11:22" x14ac:dyDescent="0.25">
      <c r="K8">
        <v>6</v>
      </c>
      <c r="L8">
        <v>7</v>
      </c>
      <c r="M8">
        <v>1</v>
      </c>
      <c r="P8">
        <v>25</v>
      </c>
    </row>
    <row r="9" spans="11:22" x14ac:dyDescent="0.25">
      <c r="K9">
        <v>8</v>
      </c>
      <c r="L9">
        <v>10</v>
      </c>
      <c r="M9">
        <v>0.25</v>
      </c>
      <c r="P9">
        <v>15</v>
      </c>
    </row>
    <row r="10" spans="11:22" x14ac:dyDescent="0.25">
      <c r="K10">
        <v>11</v>
      </c>
      <c r="L10">
        <v>100</v>
      </c>
      <c r="M10">
        <v>0</v>
      </c>
      <c r="P10">
        <v>10</v>
      </c>
    </row>
    <row r="14" spans="11:22" x14ac:dyDescent="0.25">
      <c r="M14">
        <f>120-45</f>
        <v>75</v>
      </c>
    </row>
    <row r="16" spans="11:22" x14ac:dyDescent="0.25">
      <c r="K16">
        <v>3</v>
      </c>
      <c r="L16">
        <v>45</v>
      </c>
      <c r="M16">
        <f>L$20*EXP(K16*K$20)</f>
        <v>45.307208847003835</v>
      </c>
      <c r="N16">
        <v>6</v>
      </c>
      <c r="O16">
        <v>25</v>
      </c>
      <c r="P16">
        <f>O$19*EXP(N16*N$19)</f>
        <v>24.999999999999989</v>
      </c>
      <c r="Q16">
        <v>8</v>
      </c>
      <c r="R16">
        <v>15</v>
      </c>
      <c r="S16">
        <f>R$20*EXP(Q16*Q$20)+75</f>
        <v>89.898291401692418</v>
      </c>
      <c r="T16">
        <v>11</v>
      </c>
      <c r="U16">
        <v>5</v>
      </c>
      <c r="V16">
        <f>U$22*EXP(T16*T$22)+75</f>
        <v>80.696790520283514</v>
      </c>
    </row>
    <row r="17" spans="4:22" x14ac:dyDescent="0.25">
      <c r="K17">
        <v>4</v>
      </c>
      <c r="L17">
        <v>37.5</v>
      </c>
      <c r="M17">
        <f t="shared" ref="M17:M18" si="0">L$20*EXP(K17*K$20)</f>
        <v>36.993181114957054</v>
      </c>
      <c r="N17">
        <v>7</v>
      </c>
      <c r="O17">
        <v>20</v>
      </c>
      <c r="P17">
        <f>O$19*EXP(N17*N$19)</f>
        <v>19.999999999999989</v>
      </c>
      <c r="Q17">
        <v>9</v>
      </c>
      <c r="R17">
        <v>12</v>
      </c>
      <c r="S17">
        <f t="shared" ref="S17:S18" si="1">R$20*EXP(Q17*Q$20)+75</f>
        <v>87.164403991146798</v>
      </c>
      <c r="T17">
        <v>12</v>
      </c>
      <c r="U17">
        <v>4</v>
      </c>
      <c r="V17">
        <f t="shared" ref="V17:V20" si="2">U$22*EXP(T17*T$22)+75</f>
        <v>78.852416636219473</v>
      </c>
    </row>
    <row r="18" spans="4:22" x14ac:dyDescent="0.25">
      <c r="K18">
        <v>5</v>
      </c>
      <c r="L18">
        <v>30</v>
      </c>
      <c r="M18">
        <f t="shared" si="0"/>
        <v>30.204805898002562</v>
      </c>
      <c r="N18">
        <f t="array" ref="N18:O18">LINEST(LN(O16:O17),N16:N17,TRUE,FALSE)</f>
        <v>-0.22314355131420982</v>
      </c>
      <c r="O18">
        <v>4.5577371327534593</v>
      </c>
      <c r="Q18">
        <v>10</v>
      </c>
      <c r="R18">
        <v>10</v>
      </c>
      <c r="S18">
        <f t="shared" si="1"/>
        <v>84.932194267794955</v>
      </c>
      <c r="T18">
        <v>13</v>
      </c>
      <c r="U18">
        <v>3</v>
      </c>
      <c r="V18">
        <f t="shared" si="2"/>
        <v>77.605171084697346</v>
      </c>
    </row>
    <row r="19" spans="4:22" x14ac:dyDescent="0.25">
      <c r="K19">
        <f t="array" ref="K19:L19">LINEST(LN(L16:L18),K16:K18,TRUE,FALSE)</f>
        <v>-0.20273255405408208</v>
      </c>
      <c r="L19">
        <v>4.4216638176859417</v>
      </c>
      <c r="N19">
        <f>N18</f>
        <v>-0.22314355131420982</v>
      </c>
      <c r="O19">
        <f>EXP(O18)</f>
        <v>95.367431640625</v>
      </c>
      <c r="Q19">
        <f t="array" ref="Q19:R19">LINEST(LN(R16:R18),Q16:Q18,TRUE,FALSE)</f>
        <v>-0.20273255405408205</v>
      </c>
      <c r="R19">
        <v>4.3231069677814906</v>
      </c>
      <c r="T19">
        <v>14</v>
      </c>
      <c r="U19">
        <v>2</v>
      </c>
      <c r="V19">
        <f t="shared" si="2"/>
        <v>76.761729589872047</v>
      </c>
    </row>
    <row r="20" spans="4:22" x14ac:dyDescent="0.25">
      <c r="K20">
        <f>K19</f>
        <v>-0.20273255405408208</v>
      </c>
      <c r="L20">
        <f>EXP(L19)</f>
        <v>83.234657508653328</v>
      </c>
      <c r="Q20">
        <f>Q19</f>
        <v>-0.20273255405408205</v>
      </c>
      <c r="R20">
        <f>EXP(R19)</f>
        <v>75.422600221067796</v>
      </c>
      <c r="T20">
        <v>15</v>
      </c>
      <c r="U20">
        <v>1</v>
      </c>
      <c r="V20">
        <f t="shared" si="2"/>
        <v>76.191357898167098</v>
      </c>
    </row>
    <row r="21" spans="4:22" x14ac:dyDescent="0.25">
      <c r="T21">
        <f t="array" ref="T21:U21">LINEST(LN(U16:U20),T16:T20,TRUE,FALSE)</f>
        <v>-0.39120230054281452</v>
      </c>
      <c r="U21">
        <v>6.0431282556129977</v>
      </c>
    </row>
    <row r="22" spans="4:22" x14ac:dyDescent="0.25">
      <c r="T22">
        <f>T21</f>
        <v>-0.39120230054281452</v>
      </c>
      <c r="U22">
        <f>EXP(U21)</f>
        <v>421.20862430705085</v>
      </c>
    </row>
    <row r="23" spans="4:22" x14ac:dyDescent="0.25">
      <c r="D23">
        <v>3</v>
      </c>
      <c r="E23">
        <v>120</v>
      </c>
    </row>
    <row r="24" spans="4:22" x14ac:dyDescent="0.25">
      <c r="D24">
        <v>11</v>
      </c>
      <c r="E24">
        <v>60</v>
      </c>
    </row>
    <row r="25" spans="4:22" x14ac:dyDescent="0.25">
      <c r="D25">
        <f t="array" ref="D25:E25">LINEST(LN(E23:E24),D23:D24)</f>
        <v>-8.6643397569993189E-2</v>
      </c>
      <c r="E25">
        <v>5.0474219354920251</v>
      </c>
    </row>
    <row r="26" spans="4:22" x14ac:dyDescent="0.25">
      <c r="D26">
        <f>D25</f>
        <v>-8.6643397569993189E-2</v>
      </c>
      <c r="E26">
        <f>EXP(E25)</f>
        <v>155.62074655812111</v>
      </c>
      <c r="I26">
        <f>$E$26*EXP($D$26*J26)</f>
        <v>119.99999999999996</v>
      </c>
      <c r="J26">
        <v>3</v>
      </c>
      <c r="K26">
        <v>45</v>
      </c>
      <c r="L26">
        <v>120.30720884700384</v>
      </c>
      <c r="M26">
        <f>L26-75</f>
        <v>45.307208847003835</v>
      </c>
      <c r="N26">
        <f>M26+I26-K26</f>
        <v>120.30720884700378</v>
      </c>
      <c r="O26">
        <f>ROUNDDOWN(N26,0)</f>
        <v>120</v>
      </c>
    </row>
    <row r="27" spans="4:22" x14ac:dyDescent="0.25">
      <c r="I27">
        <f t="shared" ref="I27:I34" si="3">$E$26*EXP($D$26*J27)</f>
        <v>110.04048518456051</v>
      </c>
      <c r="J27">
        <v>4</v>
      </c>
      <c r="K27">
        <v>37.5</v>
      </c>
      <c r="L27">
        <v>111.99318111495705</v>
      </c>
      <c r="M27">
        <f t="shared" ref="M27:M38" si="4">L27-75</f>
        <v>36.993181114957054</v>
      </c>
      <c r="N27">
        <f t="shared" ref="N27:N38" si="5">M27+I27-K27</f>
        <v>109.53366629951756</v>
      </c>
      <c r="O27">
        <f t="shared" ref="O27:O34" si="6">ROUNDDOWN(N27,0)</f>
        <v>109</v>
      </c>
    </row>
    <row r="28" spans="4:22" x14ac:dyDescent="0.25">
      <c r="I28">
        <f t="shared" si="3"/>
        <v>100.90756983044569</v>
      </c>
      <c r="J28">
        <v>5</v>
      </c>
      <c r="K28">
        <v>30</v>
      </c>
      <c r="L28">
        <v>105.20480589800256</v>
      </c>
      <c r="M28">
        <f t="shared" si="4"/>
        <v>30.204805898002562</v>
      </c>
      <c r="N28">
        <f t="shared" si="5"/>
        <v>101.11237572844826</v>
      </c>
      <c r="O28">
        <f t="shared" si="6"/>
        <v>101</v>
      </c>
    </row>
    <row r="29" spans="4:22" x14ac:dyDescent="0.25">
      <c r="I29">
        <f t="shared" si="3"/>
        <v>92.532649524476398</v>
      </c>
      <c r="J29">
        <v>6</v>
      </c>
      <c r="K29">
        <v>25</v>
      </c>
      <c r="L29">
        <v>99.999999999999986</v>
      </c>
      <c r="M29">
        <f t="shared" si="4"/>
        <v>24.999999999999986</v>
      </c>
      <c r="N29">
        <f t="shared" si="5"/>
        <v>92.532649524476383</v>
      </c>
      <c r="O29">
        <f t="shared" si="6"/>
        <v>92</v>
      </c>
    </row>
    <row r="30" spans="4:22" x14ac:dyDescent="0.25">
      <c r="I30">
        <f t="shared" si="3"/>
        <v>84.852813742385663</v>
      </c>
      <c r="J30">
        <v>7</v>
      </c>
      <c r="K30">
        <v>20</v>
      </c>
      <c r="L30">
        <v>95</v>
      </c>
      <c r="M30">
        <f t="shared" si="4"/>
        <v>20</v>
      </c>
      <c r="N30">
        <f t="shared" si="5"/>
        <v>84.852813742385663</v>
      </c>
      <c r="O30">
        <f t="shared" si="6"/>
        <v>84</v>
      </c>
    </row>
    <row r="31" spans="4:22" x14ac:dyDescent="0.25">
      <c r="I31">
        <f t="shared" si="3"/>
        <v>77.810373279060542</v>
      </c>
      <c r="J31">
        <v>8</v>
      </c>
      <c r="K31">
        <v>15</v>
      </c>
      <c r="L31">
        <v>89.898291401692418</v>
      </c>
      <c r="M31">
        <f t="shared" si="4"/>
        <v>14.898291401692418</v>
      </c>
      <c r="N31">
        <f t="shared" si="5"/>
        <v>77.70866468075296</v>
      </c>
      <c r="O31">
        <f t="shared" si="6"/>
        <v>77</v>
      </c>
    </row>
    <row r="32" spans="4:22" x14ac:dyDescent="0.25">
      <c r="I32">
        <f t="shared" si="3"/>
        <v>71.352426900163223</v>
      </c>
      <c r="J32">
        <v>9</v>
      </c>
      <c r="K32">
        <v>12</v>
      </c>
      <c r="L32">
        <v>87.164403991146798</v>
      </c>
      <c r="M32">
        <f t="shared" si="4"/>
        <v>12.164403991146798</v>
      </c>
      <c r="N32">
        <f t="shared" si="5"/>
        <v>71.516830891310022</v>
      </c>
      <c r="O32">
        <f t="shared" si="6"/>
        <v>71</v>
      </c>
    </row>
    <row r="33" spans="9:15" x14ac:dyDescent="0.25">
      <c r="I33">
        <f t="shared" si="3"/>
        <v>65.430463959915429</v>
      </c>
      <c r="J33">
        <v>10</v>
      </c>
      <c r="K33">
        <v>10</v>
      </c>
      <c r="L33">
        <v>84.932194267794955</v>
      </c>
      <c r="M33">
        <f t="shared" si="4"/>
        <v>9.9321942677949551</v>
      </c>
      <c r="N33">
        <f t="shared" si="5"/>
        <v>65.362658227710384</v>
      </c>
      <c r="O33">
        <f t="shared" si="6"/>
        <v>65</v>
      </c>
    </row>
    <row r="34" spans="9:15" x14ac:dyDescent="0.25">
      <c r="I34">
        <f t="shared" si="3"/>
        <v>59.999999999999972</v>
      </c>
      <c r="J34">
        <v>11</v>
      </c>
      <c r="K34">
        <v>5</v>
      </c>
      <c r="L34">
        <v>80.696790520283514</v>
      </c>
      <c r="M34">
        <f t="shared" si="4"/>
        <v>5.6967905202835141</v>
      </c>
      <c r="N34">
        <f t="shared" si="5"/>
        <v>60.696790520283486</v>
      </c>
      <c r="O34">
        <f t="shared" si="6"/>
        <v>60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ZGVmYXVsdFZhbHVlIj48ZWxlbWVudCB1aWQ9ImJiYTk0YzY1LWFjM2QtNGYzNC1iMmUxLThkZTExZWY2ZjAxYyIgdmFsdWU9IiIgeG1sbnM9Imh0dHA6Ly93d3cuYm9sZG9uamFtZXMuY29tLzIwMDgvMDEvc2llL2ludGVybmFsL2xhYmVsIiAvPjwvc2lzbD48VXNlck5hbWU+VVNcMTE0OTIwODwvVXNlck5hbWU+PERhdGVUaW1lPjkvMjMvMjAyMSA2OjE1OjA2IFBNPC9EYXRlVGltZT48TGFiZWxTdHJpbmc+T3JpZ2luIEp1cmlzZGljdGlvbjogVVMg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defaultValue">
  <element uid="bba94c65-ac3d-4f34-b2e1-8de11ef6f01c" value=""/>
</sisl>
</file>

<file path=customXml/itemProps1.xml><?xml version="1.0" encoding="utf-8"?>
<ds:datastoreItem xmlns:ds="http://schemas.openxmlformats.org/officeDocument/2006/customXml" ds:itemID="{D116205E-2C64-4BBA-9FC7-21E5BDD414B1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2FCC8805-E7A3-425A-BA2A-7AEC60AC25E0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||rtnexportcontrolcountry:usa||</dc:subject>
  <dc:creator>Tyler Riehl</dc:creator>
  <cp:lastModifiedBy>Tyler Riehl</cp:lastModifiedBy>
  <dcterms:created xsi:type="dcterms:W3CDTF">2021-09-23T17:17:56Z</dcterms:created>
  <dcterms:modified xsi:type="dcterms:W3CDTF">2021-09-23T19:00:37Z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18770491-6d94-4601-b783-abcc49b21b22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policy="cde53ac1-bf5f-4aae-9cf1-07509e23a4b0" origin="defaultValue" xmlns="http://www.boldonj</vt:lpwstr>
  </property>
  <property fmtid="{D5CDD505-2E9C-101B-9397-08002B2CF9AE}" pid="4" name="bjDocumentLabelXML-0">
    <vt:lpwstr>ames.com/2008/01/sie/internal/label"&gt;&lt;element uid="bba94c65-ac3d-4f34-b2e1-8de11ef6f01c" value="" /&gt;&lt;/sisl&gt;</vt:lpwstr>
  </property>
  <property fmtid="{D5CDD505-2E9C-101B-9397-08002B2CF9AE}" pid="5" name="bjDocumentSecurityLabel">
    <vt:lpwstr>Origin Jurisdiction: US </vt:lpwstr>
  </property>
  <property fmtid="{D5CDD505-2E9C-101B-9397-08002B2CF9AE}" pid="6" name="rtxCustomDocumentProperties">
    <vt:lpwstr>rtnexportcontrolcountry:usa|</vt:lpwstr>
  </property>
  <property fmtid="{D5CDD505-2E9C-101B-9397-08002B2CF9AE}" pid="7" name="bjSaver">
    <vt:lpwstr>PvpeMCCPWGQMGQRsAGq7W2RI9cOEw+w9</vt:lpwstr>
  </property>
  <property fmtid="{D5CDD505-2E9C-101B-9397-08002B2CF9AE}" pid="8" name="bjClsUserRVM">
    <vt:lpwstr>[]</vt:lpwstr>
  </property>
  <property fmtid="{D5CDD505-2E9C-101B-9397-08002B2CF9AE}" pid="9" name="bjLabelHistoryID">
    <vt:lpwstr>{D116205E-2C64-4BBA-9FC7-21E5BDD414B1}</vt:lpwstr>
  </property>
</Properties>
</file>