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opbox\AoC2019\"/>
    </mc:Choice>
  </mc:AlternateContent>
  <xr:revisionPtr revIDLastSave="0" documentId="13_ncr:1_{168652CA-8782-4BD9-AAD4-3A2ABC7977A7}" xr6:coauthVersionLast="41" xr6:coauthVersionMax="41" xr10:uidLastSave="{00000000-0000-0000-0000-000000000000}"/>
  <bookViews>
    <workbookView xWindow="14595" yWindow="2355" windowWidth="28695" windowHeight="15435" xr2:uid="{5919126E-F6B3-4973-A050-8D361516151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5" i="1" l="1"/>
  <c r="N13" i="1"/>
  <c r="N7" i="1"/>
  <c r="N16" i="1" s="1"/>
  <c r="O15" i="1"/>
  <c r="O13" i="1"/>
  <c r="O14" i="1"/>
  <c r="O16" i="1"/>
  <c r="O7" i="1"/>
  <c r="O8" i="1"/>
  <c r="Q16" i="1"/>
  <c r="P15" i="1"/>
  <c r="P13" i="1"/>
  <c r="Q15" i="1"/>
  <c r="P7" i="1"/>
  <c r="P8" i="1" s="1"/>
  <c r="P14" i="1" s="1"/>
  <c r="R5" i="1"/>
  <c r="R6" i="1"/>
  <c r="Q7" i="1"/>
  <c r="Q13" i="1" s="1"/>
  <c r="N8" i="1" l="1"/>
  <c r="N14" i="1" s="1"/>
  <c r="P16" i="1"/>
  <c r="R9" i="1"/>
  <c r="Q8" i="1"/>
  <c r="K7" i="1"/>
  <c r="R15" i="1"/>
  <c r="R7" i="1" l="1"/>
  <c r="R8" i="1"/>
  <c r="K8" i="1"/>
  <c r="K14" i="1" s="1"/>
  <c r="K13" i="1"/>
  <c r="H8" i="1"/>
  <c r="H14" i="1" s="1"/>
  <c r="H7" i="1"/>
  <c r="I7" i="1"/>
  <c r="G7" i="1"/>
  <c r="G13" i="1" s="1"/>
  <c r="F7" i="1"/>
  <c r="F9" i="1" s="1"/>
  <c r="D7" i="1"/>
  <c r="D8" i="1" s="1"/>
  <c r="D14" i="1" s="1"/>
  <c r="E7" i="1"/>
  <c r="E8" i="1" s="1"/>
  <c r="E14" i="1" s="1"/>
  <c r="J7" i="1"/>
  <c r="J9" i="1" s="1"/>
  <c r="C7" i="1"/>
  <c r="G8" i="1" l="1"/>
  <c r="G14" i="1" s="1"/>
  <c r="E9" i="1"/>
  <c r="G9" i="1"/>
  <c r="F13" i="1"/>
  <c r="F8" i="1"/>
  <c r="F14" i="1" s="1"/>
  <c r="D9" i="1"/>
  <c r="I9" i="1"/>
  <c r="I8" i="1"/>
  <c r="I14" i="1" s="1"/>
  <c r="E13" i="1"/>
  <c r="D13" i="1"/>
  <c r="J8" i="1"/>
  <c r="J14" i="1" s="1"/>
  <c r="J13" i="1"/>
  <c r="I13" i="1"/>
  <c r="H13" i="1"/>
  <c r="H9" i="1"/>
  <c r="K9" i="1"/>
  <c r="L13" i="1"/>
  <c r="L8" i="1"/>
  <c r="L6" i="1" s="1"/>
  <c r="L14" i="1" l="1"/>
  <c r="L9" i="1"/>
</calcChain>
</file>

<file path=xl/sharedStrings.xml><?xml version="1.0" encoding="utf-8"?>
<sst xmlns="http://schemas.openxmlformats.org/spreadsheetml/2006/main" count="2" uniqueCount="2">
  <si>
    <t>per 1</t>
  </si>
  <si>
    <t>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</si>
</sst>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48A16-E2D6-4299-9783-3B0256BC0C28}">
  <dimension ref="B4:R30"/>
  <sheetViews>
    <sheetView tabSelected="1" topLeftCell="B1" workbookViewId="0">
      <selection activeCell="N15" sqref="N15"/>
    </sheetView>
  </sheetViews>
  <sheetFormatPr defaultRowHeight="15" x14ac:dyDescent="0.25"/>
  <cols>
    <col min="5" max="5" width="11" bestFit="1" customWidth="1"/>
    <col min="6" max="9" width="11" customWidth="1"/>
    <col min="10" max="10" width="12" bestFit="1" customWidth="1"/>
    <col min="11" max="11" width="14.7109375" customWidth="1"/>
    <col min="12" max="12" width="11" bestFit="1" customWidth="1"/>
    <col min="13" max="13" width="14.7109375" customWidth="1"/>
    <col min="14" max="16" width="16.7109375" bestFit="1" customWidth="1"/>
    <col min="17" max="17" width="21.7109375" bestFit="1" customWidth="1"/>
    <col min="18" max="18" width="51.85546875" customWidth="1"/>
  </cols>
  <sheetData>
    <row r="4" spans="2:18" x14ac:dyDescent="0.25">
      <c r="N4" s="1">
        <v>1000000000000</v>
      </c>
      <c r="O4" s="1">
        <v>1000000000000</v>
      </c>
      <c r="P4" s="1">
        <v>1000000000000</v>
      </c>
      <c r="Q4" s="1">
        <v>1000000000000</v>
      </c>
    </row>
    <row r="5" spans="2:18" x14ac:dyDescent="0.25">
      <c r="C5">
        <v>1</v>
      </c>
      <c r="D5">
        <v>50</v>
      </c>
      <c r="E5">
        <v>500</v>
      </c>
      <c r="F5">
        <v>1000</v>
      </c>
      <c r="G5">
        <v>2000</v>
      </c>
      <c r="H5">
        <v>3000</v>
      </c>
      <c r="I5">
        <v>4000</v>
      </c>
      <c r="J5">
        <v>5000</v>
      </c>
      <c r="K5">
        <v>10000</v>
      </c>
      <c r="L5">
        <v>20000</v>
      </c>
      <c r="N5" s="1">
        <v>6226085</v>
      </c>
      <c r="O5" s="1">
        <v>6226300</v>
      </c>
      <c r="P5" s="1">
        <v>6227000</v>
      </c>
      <c r="Q5" s="1">
        <v>6228000</v>
      </c>
      <c r="R5">
        <f>SUM(Q5/2)</f>
        <v>3114000</v>
      </c>
    </row>
    <row r="6" spans="2:18" x14ac:dyDescent="0.25">
      <c r="C6">
        <v>178154</v>
      </c>
      <c r="D6">
        <v>8046537</v>
      </c>
      <c r="E6">
        <v>80313893</v>
      </c>
      <c r="F6">
        <v>160618806</v>
      </c>
      <c r="G6">
        <v>321231114</v>
      </c>
      <c r="H6">
        <v>481843149</v>
      </c>
      <c r="I6">
        <v>642456297</v>
      </c>
      <c r="J6">
        <v>803071067</v>
      </c>
      <c r="K6">
        <v>1606133794</v>
      </c>
      <c r="L6">
        <f>SUM(L8*L5)</f>
        <v>0</v>
      </c>
      <c r="N6" s="1">
        <v>1000000038287</v>
      </c>
      <c r="O6" s="1">
        <v>1000007653400</v>
      </c>
      <c r="P6" s="1">
        <v>1000053468000</v>
      </c>
      <c r="Q6" s="1">
        <v>1000136766000</v>
      </c>
      <c r="R6">
        <f>SUM(Q6/2)</f>
        <v>500068383000</v>
      </c>
    </row>
    <row r="7" spans="2:18" x14ac:dyDescent="0.25">
      <c r="B7" t="s">
        <v>0</v>
      </c>
      <c r="C7">
        <f>SUM(C6/C5)</f>
        <v>178154</v>
      </c>
      <c r="D7">
        <f t="shared" ref="D7:J7" si="0">SUM(D6/D5)</f>
        <v>160930.74</v>
      </c>
      <c r="E7">
        <f t="shared" si="0"/>
        <v>160627.78599999999</v>
      </c>
      <c r="F7">
        <f>SUM(F6/F5)</f>
        <v>160618.80600000001</v>
      </c>
      <c r="G7">
        <f>SUM(G6/G5)</f>
        <v>160615.557</v>
      </c>
      <c r="H7">
        <f t="shared" ref="H7:I7" si="1">SUM(H6/H5)</f>
        <v>160614.383</v>
      </c>
      <c r="I7">
        <f t="shared" si="1"/>
        <v>160614.07425000001</v>
      </c>
      <c r="J7">
        <f t="shared" si="0"/>
        <v>160614.21340000001</v>
      </c>
      <c r="K7">
        <f>SUM(K6/K5)</f>
        <v>160613.37940000001</v>
      </c>
      <c r="N7" s="1">
        <f>SUM(N6/N5)</f>
        <v>160614.58176157248</v>
      </c>
      <c r="O7" s="1">
        <f>SUM(O6/O5)</f>
        <v>160610.25864478102</v>
      </c>
      <c r="P7" s="1">
        <f>SUM(P6/P5)</f>
        <v>160599.56126545687</v>
      </c>
      <c r="Q7" s="1">
        <f>SUM(Q6/Q5)</f>
        <v>160587.1493256262</v>
      </c>
      <c r="R7">
        <f>R6/Q8+Q5</f>
        <v>9342002.8956266697</v>
      </c>
    </row>
    <row r="8" spans="2:18" x14ac:dyDescent="0.25">
      <c r="D8">
        <f t="shared" ref="D8:I8" si="2">ROUND(D7,0)</f>
        <v>160931</v>
      </c>
      <c r="E8">
        <f t="shared" si="2"/>
        <v>160628</v>
      </c>
      <c r="F8">
        <f t="shared" si="2"/>
        <v>160619</v>
      </c>
      <c r="G8">
        <f t="shared" si="2"/>
        <v>160616</v>
      </c>
      <c r="H8">
        <f t="shared" si="2"/>
        <v>160614</v>
      </c>
      <c r="I8">
        <f t="shared" si="2"/>
        <v>160614</v>
      </c>
      <c r="J8">
        <f>ROUND(J7,0)</f>
        <v>160614</v>
      </c>
      <c r="K8">
        <f>ROUND(K7,0)</f>
        <v>160613</v>
      </c>
      <c r="L8">
        <f t="shared" ref="L8" si="3">ROUND(L7,0)</f>
        <v>0</v>
      </c>
      <c r="N8" s="1">
        <f>ROUND(N7,0)</f>
        <v>160615</v>
      </c>
      <c r="O8" s="1">
        <f>ROUND(O7,0)</f>
        <v>160610</v>
      </c>
      <c r="P8" s="1">
        <f>ROUND(P7,0)</f>
        <v>160600</v>
      </c>
      <c r="Q8" s="1">
        <f>ROUND(Q7,0)</f>
        <v>160587</v>
      </c>
      <c r="R8">
        <f>R6/Q7+Q5</f>
        <v>9342000</v>
      </c>
    </row>
    <row r="9" spans="2:18" x14ac:dyDescent="0.25">
      <c r="D9">
        <f>SUM(D7-E7)</f>
        <v>302.9539999999979</v>
      </c>
      <c r="E9">
        <f t="shared" ref="E9:H9" si="4">SUM(E7-F7)</f>
        <v>8.9799999999813735</v>
      </c>
      <c r="F9">
        <f t="shared" si="4"/>
        <v>3.2490000000107102</v>
      </c>
      <c r="G9">
        <f t="shared" si="4"/>
        <v>1.1739999999990687</v>
      </c>
      <c r="H9">
        <f t="shared" si="4"/>
        <v>0.30874999999650754</v>
      </c>
      <c r="I9">
        <f>SUM(I7-J7)</f>
        <v>-0.13915000000270084</v>
      </c>
      <c r="J9">
        <f>SUM(J7-K7)</f>
        <v>0.83400000000256114</v>
      </c>
      <c r="K9">
        <f>SUM(K7-L7)</f>
        <v>160613.37940000001</v>
      </c>
      <c r="L9">
        <f>SUM(L7-P7)</f>
        <v>-160599.56126545687</v>
      </c>
      <c r="N9" s="1">
        <v>160610</v>
      </c>
      <c r="O9" s="1">
        <v>160610</v>
      </c>
      <c r="P9" s="1">
        <v>160611</v>
      </c>
      <c r="Q9" s="1">
        <v>160612</v>
      </c>
      <c r="R9">
        <f>R6/Q9+Q5</f>
        <v>9341518.1866859272</v>
      </c>
    </row>
    <row r="10" spans="2:18" x14ac:dyDescent="0.25">
      <c r="P10" s="1"/>
      <c r="Q10" s="1"/>
    </row>
    <row r="11" spans="2:18" x14ac:dyDescent="0.25">
      <c r="P11" s="1"/>
      <c r="Q11" s="1"/>
    </row>
    <row r="12" spans="2:18" x14ac:dyDescent="0.25">
      <c r="P12" s="1"/>
      <c r="Q12" s="1"/>
      <c r="R12" t="s">
        <v>1</v>
      </c>
    </row>
    <row r="13" spans="2:18" x14ac:dyDescent="0.25">
      <c r="D13">
        <f>$R13/D7</f>
        <v>6213853.2389772153</v>
      </c>
      <c r="E13">
        <f>$R13/E7</f>
        <v>6225572.9528638339</v>
      </c>
      <c r="F13">
        <f>$R13/F7</f>
        <v>6225921.0169947343</v>
      </c>
      <c r="G13">
        <f>$R13/G7</f>
        <v>6226046.9575808272</v>
      </c>
      <c r="H13">
        <f>$R13/H7</f>
        <v>6226092.4664511522</v>
      </c>
      <c r="I13">
        <f>$R13/I7</f>
        <v>6226104.434929369</v>
      </c>
      <c r="J13">
        <f>$R13/J7</f>
        <v>6226099.0408710614</v>
      </c>
      <c r="K13">
        <f>$R13/K7</f>
        <v>6226131.3704728633</v>
      </c>
      <c r="L13" t="e">
        <f>$R13/L7</f>
        <v>#DIV/0!</v>
      </c>
      <c r="N13" s="1">
        <f>SUM(N6)-(N7*1)</f>
        <v>999999877672.41821</v>
      </c>
      <c r="O13" s="1">
        <f>SUM(O6)-(O7*47)</f>
        <v>1000000104717.8438</v>
      </c>
      <c r="P13" s="1">
        <f>SUM(P6)-(P7*332)</f>
        <v>1000000148945.6599</v>
      </c>
      <c r="Q13" s="1">
        <f>SUM(Q6)-(Q7*851)</f>
        <v>1000000106335.924</v>
      </c>
      <c r="R13">
        <v>1000000000000</v>
      </c>
    </row>
    <row r="14" spans="2:18" x14ac:dyDescent="0.25">
      <c r="D14">
        <f>$R13/D8</f>
        <v>6213843.199880694</v>
      </c>
      <c r="E14">
        <f>$R13/E8</f>
        <v>6225564.658714545</v>
      </c>
      <c r="F14">
        <f>$R13/F8</f>
        <v>6225913.4971578708</v>
      </c>
      <c r="G14">
        <f>$R13/G8</f>
        <v>6226029.785326493</v>
      </c>
      <c r="H14">
        <f>$R13/H8</f>
        <v>6226107.3131856499</v>
      </c>
      <c r="I14">
        <f>$R13/I8</f>
        <v>6226107.3131856499</v>
      </c>
      <c r="J14">
        <f>$R13/J8</f>
        <v>6226107.3131856499</v>
      </c>
      <c r="K14">
        <f>$R13/K8</f>
        <v>6226146.0778392786</v>
      </c>
      <c r="L14" t="e">
        <f>$R13/L8</f>
        <v>#DIV/0!</v>
      </c>
      <c r="N14" s="1">
        <f t="shared" ref="N14" si="5">$R13/N8</f>
        <v>6226068.5490147248</v>
      </c>
      <c r="O14" s="1">
        <f t="shared" ref="O14:P14" si="6">$R13/O8</f>
        <v>6226262.3746964699</v>
      </c>
      <c r="P14" s="1">
        <f t="shared" si="6"/>
        <v>6226650.0622665007</v>
      </c>
      <c r="Q14" s="1"/>
    </row>
    <row r="15" spans="2:18" x14ac:dyDescent="0.25">
      <c r="N15" s="1">
        <f>SUM(N5-1)</f>
        <v>6226084</v>
      </c>
      <c r="O15" s="1">
        <f>SUM(O5-48)</f>
        <v>6226252</v>
      </c>
      <c r="P15" s="1">
        <f>SUM(P5-332)</f>
        <v>6226668</v>
      </c>
      <c r="Q15" s="1">
        <f>SUM(Q5-851)</f>
        <v>6227149</v>
      </c>
      <c r="R15">
        <f>SUM(R13)-(Q6*62)</f>
        <v>-61008479492000</v>
      </c>
    </row>
    <row r="16" spans="2:18" x14ac:dyDescent="0.25">
      <c r="N16" s="1">
        <f>SUM(N4/N7)</f>
        <v>6226084.7616218925</v>
      </c>
      <c r="O16" s="1">
        <f>SUM(O4/O7)</f>
        <v>6226252.3480002796</v>
      </c>
      <c r="P16" s="1">
        <f>SUM(P4/P7)</f>
        <v>6226667.0725649642</v>
      </c>
      <c r="Q16" s="1">
        <f>SUM(Q4/Q7)</f>
        <v>6227148.337830428</v>
      </c>
    </row>
    <row r="17" spans="16:17" x14ac:dyDescent="0.25">
      <c r="P17" s="1"/>
      <c r="Q17" s="1"/>
    </row>
    <row r="18" spans="16:17" x14ac:dyDescent="0.25">
      <c r="P18" s="1"/>
      <c r="Q18" s="1"/>
    </row>
    <row r="19" spans="16:17" x14ac:dyDescent="0.25">
      <c r="P19" s="1"/>
      <c r="Q19" s="1"/>
    </row>
    <row r="20" spans="16:17" x14ac:dyDescent="0.25">
      <c r="P20" s="1"/>
      <c r="Q20" s="1"/>
    </row>
    <row r="21" spans="16:17" x14ac:dyDescent="0.25">
      <c r="P21" s="1"/>
      <c r="Q21" s="1"/>
    </row>
    <row r="22" spans="16:17" x14ac:dyDescent="0.25">
      <c r="P22" s="1"/>
      <c r="Q22" s="1"/>
    </row>
    <row r="23" spans="16:17" x14ac:dyDescent="0.25">
      <c r="P23" s="1"/>
      <c r="Q23" s="1"/>
    </row>
    <row r="24" spans="16:17" x14ac:dyDescent="0.25">
      <c r="P24" s="1"/>
      <c r="Q24" s="1"/>
    </row>
    <row r="25" spans="16:17" x14ac:dyDescent="0.25">
      <c r="P25" s="1"/>
      <c r="Q25" s="1"/>
    </row>
    <row r="26" spans="16:17" x14ac:dyDescent="0.25">
      <c r="P26" s="1"/>
      <c r="Q26" s="1"/>
    </row>
    <row r="27" spans="16:17" x14ac:dyDescent="0.25">
      <c r="P27" s="1"/>
      <c r="Q27" s="1"/>
    </row>
    <row r="28" spans="16:17" x14ac:dyDescent="0.25">
      <c r="P28" s="1"/>
      <c r="Q28" s="1"/>
    </row>
    <row r="29" spans="16:17" x14ac:dyDescent="0.25">
      <c r="P29" s="1"/>
      <c r="Q29" s="1"/>
    </row>
    <row r="30" spans="16:17" x14ac:dyDescent="0.25">
      <c r="P30" s="1"/>
      <c r="Q30" s="1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Rien Sach</dc:creator>
  <cp:lastModifiedBy>Rien Sach</cp:lastModifiedBy>
  <dcterms:created xsi:type="dcterms:W3CDTF">2019-12-17T22:14:05Z</dcterms:created>
  <dcterms:modified xsi:type="dcterms:W3CDTF">2019-12-21T17:14:55Z</dcterms:modified>
</cp:coreProperties>
</file>