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FE1D97D-0D6F-2A45-BC28-A4213B06E1ED}" xr6:coauthVersionLast="47" xr6:coauthVersionMax="47" xr10:uidLastSave="{00000000-0000-0000-0000-000000000000}"/>
  <bookViews>
    <workbookView xWindow="1340" yWindow="500" windowWidth="27140" windowHeight="16240" activeTab="1" xr2:uid="{E384F522-736B-9F4B-A38A-CCAF4E0EFCDF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2" i="2" l="1"/>
  <c r="K51" i="2"/>
  <c r="K50" i="2"/>
  <c r="J52" i="2"/>
  <c r="J50" i="2"/>
  <c r="J49" i="2"/>
  <c r="R11" i="2"/>
  <c r="Q11" i="2"/>
  <c r="J51" i="2"/>
  <c r="J48" i="2"/>
</calcChain>
</file>

<file path=xl/sharedStrings.xml><?xml version="1.0" encoding="utf-8"?>
<sst xmlns="http://schemas.openxmlformats.org/spreadsheetml/2006/main" count="1449" uniqueCount="204">
  <si>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</si>
  <si>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</si>
  <si>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</si>
  <si>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</si>
  <si>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</si>
  <si>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</si>
  <si>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</si>
  <si>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</si>
  <si>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</si>
  <si>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</si>
  <si>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</si>
  <si>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</si>
  <si>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</si>
  <si>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</si>
  <si>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</si>
  <si>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</si>
  <si>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</si>
  <si>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</si>
  <si>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</si>
  <si>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</si>
  <si>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</si>
  <si>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</si>
  <si>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</si>
  <si>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</si>
  <si>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</si>
  <si>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</si>
  <si>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</si>
  <si>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</si>
  <si>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</si>
  <si>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</si>
  <si>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</si>
  <si>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</si>
  <si>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</si>
  <si>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</si>
  <si>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</si>
  <si>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</si>
  <si>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</si>
  <si>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</si>
  <si>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</si>
  <si>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</si>
  <si>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</si>
  <si>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</si>
  <si>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</si>
  <si>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</si>
  <si>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</si>
  <si>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</si>
  <si>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</si>
  <si>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</si>
  <si>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</si>
  <si>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</si>
  <si>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</si>
  <si>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</si>
  <si>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</si>
  <si>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</si>
  <si>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</si>
  <si>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</si>
  <si>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</si>
  <si>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</si>
  <si>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</si>
  <si>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</si>
  <si>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</si>
  <si>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</si>
  <si>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</si>
  <si>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</si>
  <si>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</si>
  <si>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</si>
  <si>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</si>
  <si>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</si>
  <si>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</si>
  <si>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</si>
  <si>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</si>
  <si>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</si>
  <si>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</si>
  <si>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</si>
  <si>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</si>
  <si>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</si>
  <si>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</si>
  <si>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</si>
  <si>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</si>
  <si>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</si>
  <si>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</si>
  <si>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</si>
  <si>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</si>
  <si>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</si>
  <si>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</si>
  <si>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</si>
  <si>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</si>
  <si>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</si>
  <si>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</si>
  <si>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</si>
  <si>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</si>
  <si>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</si>
  <si>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</si>
  <si>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</si>
  <si>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</si>
  <si>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</si>
  <si>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</si>
  <si>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age 15-21</t>
  </si>
  <si>
    <t>guitar</t>
  </si>
  <si>
    <t>Daily</t>
  </si>
  <si>
    <t>Rock</t>
  </si>
  <si>
    <t>Pop</t>
  </si>
  <si>
    <t>Classic</t>
  </si>
  <si>
    <t>Biweekly</t>
  </si>
  <si>
    <t>4-5 Days/Week</t>
  </si>
  <si>
    <t>Guitar, the drums, bass, ukulele, voice, piano</t>
  </si>
  <si>
    <t>option_1</t>
  </si>
  <si>
    <t>Yes</t>
  </si>
  <si>
    <t>just conted the measures according to the tempo</t>
  </si>
  <si>
    <t>yes</t>
  </si>
  <si>
    <t>2021-12-30T19:19:41.000Z</t>
  </si>
  <si>
    <t>group_11</t>
  </si>
  <si>
    <t>Prediction2/Cat.3</t>
  </si>
  <si>
    <t>2021-12-30T18:37:15.000Z</t>
  </si>
  <si>
    <t>not measured</t>
  </si>
  <si>
    <t>CategorizationSeg_3</t>
  </si>
  <si>
    <t>Every 2 seconds (every 1 measure)</t>
  </si>
  <si>
    <t>Incorrect</t>
  </si>
  <si>
    <t>8B</t>
  </si>
  <si>
    <t>Every 4 seconds (every 2 measures)</t>
  </si>
  <si>
    <t>1B</t>
  </si>
  <si>
    <t>intact</t>
  </si>
  <si>
    <t>Every 16 seconds (every 8 measures)</t>
  </si>
  <si>
    <t>Correct</t>
  </si>
  <si>
    <t>2B</t>
  </si>
  <si>
    <t>Never</t>
  </si>
  <si>
    <t>Ready?</t>
  </si>
  <si>
    <t>Practice_Categorization</t>
  </si>
  <si>
    <t>Instructions for Categorization Seg.</t>
  </si>
  <si>
    <t>Prediction 2</t>
  </si>
  <si>
    <t>Prediction_2</t>
  </si>
  <si>
    <t>2_1B_prediction_6.mp3</t>
  </si>
  <si>
    <t>incorrect_left</t>
  </si>
  <si>
    <t>First</t>
  </si>
  <si>
    <t>4_8B_prediction_8.mp3</t>
  </si>
  <si>
    <t>2_8B_prediction_5.mp3</t>
  </si>
  <si>
    <t>correct_left</t>
  </si>
  <si>
    <t>Second</t>
  </si>
  <si>
    <t>4_1B_prediction_2.mp3</t>
  </si>
  <si>
    <t>4_2B_prediction_4.mp3</t>
  </si>
  <si>
    <t>4_8B_prediction_3.mp3</t>
  </si>
  <si>
    <t>2_8B_prediction_6.mp3</t>
  </si>
  <si>
    <t>2_8B_prediction_8.mp3</t>
  </si>
  <si>
    <t>4_2B_prediction_1.mp3</t>
  </si>
  <si>
    <t>4_1B_prediction_4.mp3</t>
  </si>
  <si>
    <t>4_8B_prediction_4.mp3</t>
  </si>
  <si>
    <t>4_2B_prediction_3.mp3</t>
  </si>
  <si>
    <t>2_8B_prediction_4.mp3</t>
  </si>
  <si>
    <t>4_2B_prediction_2.mp3</t>
  </si>
  <si>
    <t>4_1B_prediction_3.mp3</t>
  </si>
  <si>
    <t>4_2B_prediction_5.mp3</t>
  </si>
  <si>
    <t>2_2B_prediction_6.mp3</t>
  </si>
  <si>
    <t>2_8B_prediction_7.mp3</t>
  </si>
  <si>
    <t>4_1B_prediction_1.mp3</t>
  </si>
  <si>
    <t>4_8B_prediction_1.mp3</t>
  </si>
  <si>
    <t>2_2B_prediction_8.mp3</t>
  </si>
  <si>
    <t>2_2B_prediction_7.mp3</t>
  </si>
  <si>
    <t>2_1B_prediction_5.mp3</t>
  </si>
  <si>
    <t>2_1B_prediction_4.mp3</t>
  </si>
  <si>
    <t>2_2B_prediction_5.mp3</t>
  </si>
  <si>
    <t>4_8B_prediction_2.mp3</t>
  </si>
  <si>
    <t>2_2B_prediction_4.mp3</t>
  </si>
  <si>
    <t>2_1B_prediction_8.mp3</t>
  </si>
  <si>
    <t>4_1B_prediction_5.mp3</t>
  </si>
  <si>
    <t>2_1B_prediction_7.mp3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</si>
  <si>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</si>
  <si>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</si>
  <si>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</si>
  <si>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</si>
  <si>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</si>
  <si>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</si>
  <si>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</si>
  <si>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two</t>
  </si>
  <si>
    <t>O_S_I</t>
  </si>
  <si>
    <t>three</t>
  </si>
  <si>
    <t>O_I_S</t>
  </si>
  <si>
    <t>I_O_S</t>
  </si>
  <si>
    <t>one</t>
  </si>
  <si>
    <t>S_I_O</t>
  </si>
  <si>
    <t>S_O_I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</si>
  <si>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</si>
  <si>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</si>
  <si>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</si>
  <si>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</si>
  <si>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</si>
  <si>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</si>
  <si>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hp4.3.flac</t>
  </si>
  <si>
    <t>choice 3</t>
  </si>
  <si>
    <t>hp1.1.flac</t>
  </si>
  <si>
    <t>choice 1</t>
  </si>
  <si>
    <t>hp5.1.flac</t>
  </si>
  <si>
    <t>hp6.1.flac</t>
  </si>
  <si>
    <t>hp1.3.flac</t>
  </si>
  <si>
    <t>hp6.3.flac</t>
  </si>
  <si>
    <t>imported_HP Instructions</t>
  </si>
  <si>
    <t>GenInstructPredCat</t>
  </si>
  <si>
    <t>InstructionsPredCat</t>
  </si>
  <si>
    <t>Consent</t>
  </si>
  <si>
    <t>5f9ee9286057414b687627cd</t>
  </si>
  <si>
    <t>% answered</t>
  </si>
  <si>
    <t>8b</t>
  </si>
  <si>
    <t>2b</t>
  </si>
  <si>
    <t>1b</t>
  </si>
  <si>
    <t>overall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</si>
</sst>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B63A-8742-3B4E-A0FC-CDEF77D8C161}">
  <dimension ref="A1:CQ66"/>
  <sheetViews>
    <sheetView workbookViewId="0">
      <selection activeCell="N20" sqref="N20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99</v>
      </c>
      <c r="AK2">
        <v>4</v>
      </c>
      <c r="AM2" t="s">
        <v>99</v>
      </c>
      <c r="AO2" t="s">
        <v>103</v>
      </c>
      <c r="AP2" t="s">
        <v>104</v>
      </c>
      <c r="AQ2" t="s">
        <v>105</v>
      </c>
      <c r="AS2" t="s">
        <v>104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344101</v>
      </c>
      <c r="CG2" t="s">
        <v>111</v>
      </c>
      <c r="CH2">
        <v>380612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5</v>
      </c>
      <c r="M3">
        <v>2</v>
      </c>
      <c r="AU3" t="s">
        <v>116</v>
      </c>
      <c r="BF3" t="s">
        <v>117</v>
      </c>
      <c r="BG3">
        <v>1075</v>
      </c>
      <c r="BK3" t="s">
        <v>118</v>
      </c>
      <c r="CB3" t="s">
        <v>109</v>
      </c>
      <c r="CE3" t="s">
        <v>110</v>
      </c>
      <c r="CF3">
        <v>344101</v>
      </c>
      <c r="CG3" t="s">
        <v>111</v>
      </c>
      <c r="CH3">
        <v>380612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16</v>
      </c>
      <c r="M4">
        <v>4</v>
      </c>
      <c r="AT4" t="s">
        <v>119</v>
      </c>
      <c r="AU4" t="s">
        <v>119</v>
      </c>
      <c r="BE4" t="s">
        <v>117</v>
      </c>
      <c r="BF4" t="s">
        <v>117</v>
      </c>
      <c r="BG4">
        <v>862</v>
      </c>
      <c r="BH4">
        <v>1630</v>
      </c>
      <c r="BK4" t="s">
        <v>120</v>
      </c>
      <c r="CB4" t="s">
        <v>109</v>
      </c>
      <c r="CE4" t="s">
        <v>110</v>
      </c>
      <c r="CF4">
        <v>344101</v>
      </c>
      <c r="CG4" t="s">
        <v>111</v>
      </c>
      <c r="CH4">
        <v>380612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2</v>
      </c>
      <c r="M5">
        <v>1</v>
      </c>
      <c r="AT5" t="s">
        <v>116</v>
      </c>
      <c r="AU5" t="s">
        <v>116</v>
      </c>
      <c r="BE5" t="s">
        <v>117</v>
      </c>
      <c r="BF5" t="s">
        <v>117</v>
      </c>
      <c r="BG5">
        <v>893</v>
      </c>
      <c r="BH5">
        <v>923</v>
      </c>
      <c r="BK5" t="s">
        <v>121</v>
      </c>
      <c r="CB5" t="s">
        <v>109</v>
      </c>
      <c r="CE5" t="s">
        <v>110</v>
      </c>
      <c r="CF5">
        <v>344101</v>
      </c>
      <c r="CG5" t="s">
        <v>111</v>
      </c>
      <c r="CH5">
        <v>380612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12</v>
      </c>
      <c r="M6">
        <v>3</v>
      </c>
      <c r="AT6" t="s">
        <v>122</v>
      </c>
      <c r="AU6" t="s">
        <v>119</v>
      </c>
      <c r="BE6" t="s">
        <v>117</v>
      </c>
      <c r="BF6" t="s">
        <v>123</v>
      </c>
      <c r="BG6">
        <v>3455</v>
      </c>
      <c r="BH6">
        <v>1271</v>
      </c>
      <c r="BK6" t="s">
        <v>124</v>
      </c>
      <c r="CB6" t="s">
        <v>109</v>
      </c>
      <c r="CE6" t="s">
        <v>110</v>
      </c>
      <c r="CF6">
        <v>344101</v>
      </c>
      <c r="CG6" t="s">
        <v>111</v>
      </c>
      <c r="CH6">
        <v>380612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15</v>
      </c>
      <c r="M7">
        <v>4</v>
      </c>
      <c r="AT7" t="s">
        <v>116</v>
      </c>
      <c r="AU7" t="s">
        <v>119</v>
      </c>
      <c r="BE7" t="s">
        <v>123</v>
      </c>
      <c r="BF7" t="s">
        <v>117</v>
      </c>
      <c r="BG7">
        <v>1317</v>
      </c>
      <c r="BH7">
        <v>1448</v>
      </c>
      <c r="BK7" t="s">
        <v>120</v>
      </c>
      <c r="CB7" t="s">
        <v>109</v>
      </c>
      <c r="CE7" t="s">
        <v>110</v>
      </c>
      <c r="CF7">
        <v>344101</v>
      </c>
      <c r="CG7" t="s">
        <v>111</v>
      </c>
      <c r="CH7">
        <v>380612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7</v>
      </c>
      <c r="M8">
        <v>2</v>
      </c>
      <c r="AT8" t="s">
        <v>122</v>
      </c>
      <c r="AU8" t="s">
        <v>122</v>
      </c>
      <c r="BE8" t="s">
        <v>123</v>
      </c>
      <c r="BF8" t="s">
        <v>123</v>
      </c>
      <c r="BG8">
        <v>906</v>
      </c>
      <c r="BH8">
        <v>871</v>
      </c>
      <c r="BK8" t="s">
        <v>118</v>
      </c>
      <c r="CB8" t="s">
        <v>109</v>
      </c>
      <c r="CE8" t="s">
        <v>110</v>
      </c>
      <c r="CF8">
        <v>344101</v>
      </c>
      <c r="CG8" t="s">
        <v>111</v>
      </c>
      <c r="CH8">
        <v>380612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11</v>
      </c>
      <c r="M9">
        <v>3</v>
      </c>
      <c r="AT9" t="s">
        <v>119</v>
      </c>
      <c r="AU9" t="s">
        <v>119</v>
      </c>
      <c r="BE9" t="s">
        <v>123</v>
      </c>
      <c r="BF9" t="s">
        <v>123</v>
      </c>
      <c r="BG9">
        <v>950</v>
      </c>
      <c r="BH9">
        <v>1002</v>
      </c>
      <c r="BK9" t="s">
        <v>124</v>
      </c>
      <c r="CB9" t="s">
        <v>109</v>
      </c>
      <c r="CE9" t="s">
        <v>110</v>
      </c>
      <c r="CF9">
        <v>344101</v>
      </c>
      <c r="CG9" t="s">
        <v>111</v>
      </c>
      <c r="CH9">
        <v>380612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4</v>
      </c>
      <c r="M10">
        <v>1</v>
      </c>
      <c r="AT10" t="s">
        <v>125</v>
      </c>
      <c r="AU10" t="s">
        <v>125</v>
      </c>
      <c r="BE10" t="s">
        <v>123</v>
      </c>
      <c r="BF10" t="s">
        <v>123</v>
      </c>
      <c r="BG10">
        <v>942</v>
      </c>
      <c r="BH10">
        <v>1052</v>
      </c>
      <c r="BK10" t="s">
        <v>121</v>
      </c>
      <c r="CB10" t="s">
        <v>109</v>
      </c>
      <c r="CE10" t="s">
        <v>110</v>
      </c>
      <c r="CF10">
        <v>344101</v>
      </c>
      <c r="CG10" t="s">
        <v>111</v>
      </c>
      <c r="CH10">
        <v>380612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344101</v>
      </c>
      <c r="CG11" t="s">
        <v>111</v>
      </c>
      <c r="CH11">
        <v>380612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3</v>
      </c>
      <c r="M12">
        <v>3</v>
      </c>
      <c r="AT12" t="s">
        <v>119</v>
      </c>
      <c r="AU12" t="s">
        <v>119</v>
      </c>
      <c r="AZ12" t="s">
        <v>124</v>
      </c>
      <c r="BE12" t="s">
        <v>117</v>
      </c>
      <c r="BF12" t="s">
        <v>117</v>
      </c>
      <c r="BG12">
        <v>7310</v>
      </c>
      <c r="BH12">
        <v>8063</v>
      </c>
      <c r="CB12" t="s">
        <v>109</v>
      </c>
      <c r="CE12" t="s">
        <v>110</v>
      </c>
      <c r="CF12">
        <v>344101</v>
      </c>
      <c r="CG12" t="s">
        <v>111</v>
      </c>
      <c r="CH12">
        <v>380612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344101</v>
      </c>
      <c r="CG13" t="s">
        <v>111</v>
      </c>
      <c r="CH13">
        <v>380612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53</v>
      </c>
      <c r="L14" t="s">
        <v>131</v>
      </c>
      <c r="M14">
        <v>6</v>
      </c>
      <c r="T14" t="s">
        <v>132</v>
      </c>
      <c r="BT14" t="s">
        <v>120</v>
      </c>
      <c r="CB14" t="s">
        <v>109</v>
      </c>
      <c r="CE14" t="s">
        <v>110</v>
      </c>
      <c r="CF14">
        <v>344101</v>
      </c>
      <c r="CG14" t="s">
        <v>111</v>
      </c>
      <c r="CH14">
        <v>380612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20</v>
      </c>
      <c r="K15" t="s">
        <v>133</v>
      </c>
      <c r="L15" t="s">
        <v>134</v>
      </c>
      <c r="M15">
        <v>2</v>
      </c>
      <c r="T15" t="s">
        <v>132</v>
      </c>
      <c r="BD15" t="s">
        <v>117</v>
      </c>
      <c r="BH15">
        <v>2307</v>
      </c>
      <c r="BT15" t="s">
        <v>118</v>
      </c>
      <c r="CB15" t="s">
        <v>109</v>
      </c>
      <c r="CE15" t="s">
        <v>110</v>
      </c>
      <c r="CF15">
        <v>344101</v>
      </c>
      <c r="CG15" t="s">
        <v>111</v>
      </c>
      <c r="CH15">
        <v>380612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2</v>
      </c>
      <c r="K16" t="s">
        <v>133</v>
      </c>
      <c r="L16" t="s">
        <v>135</v>
      </c>
      <c r="M16">
        <v>1</v>
      </c>
      <c r="T16" t="s">
        <v>136</v>
      </c>
      <c r="BD16" t="s">
        <v>123</v>
      </c>
      <c r="BH16">
        <v>922</v>
      </c>
      <c r="BT16" t="s">
        <v>118</v>
      </c>
      <c r="CB16" t="s">
        <v>109</v>
      </c>
      <c r="CE16" t="s">
        <v>110</v>
      </c>
      <c r="CF16">
        <v>344101</v>
      </c>
      <c r="CG16" t="s">
        <v>111</v>
      </c>
      <c r="CH16">
        <v>380612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47</v>
      </c>
      <c r="K17" t="s">
        <v>137</v>
      </c>
      <c r="L17" t="s">
        <v>138</v>
      </c>
      <c r="M17">
        <v>5</v>
      </c>
      <c r="T17" t="s">
        <v>136</v>
      </c>
      <c r="BD17" t="s">
        <v>117</v>
      </c>
      <c r="BH17">
        <v>1283</v>
      </c>
      <c r="BT17" t="s">
        <v>120</v>
      </c>
      <c r="CB17" t="s">
        <v>109</v>
      </c>
      <c r="CE17" t="s">
        <v>110</v>
      </c>
      <c r="CF17">
        <v>344101</v>
      </c>
      <c r="CG17" t="s">
        <v>111</v>
      </c>
      <c r="CH17">
        <v>380612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29</v>
      </c>
      <c r="K18" t="s">
        <v>133</v>
      </c>
      <c r="L18" t="s">
        <v>139</v>
      </c>
      <c r="M18">
        <v>3</v>
      </c>
      <c r="T18" t="s">
        <v>136</v>
      </c>
      <c r="BD18" t="s">
        <v>123</v>
      </c>
      <c r="BH18">
        <v>1494</v>
      </c>
      <c r="BT18" t="s">
        <v>124</v>
      </c>
      <c r="CB18" t="s">
        <v>109</v>
      </c>
      <c r="CE18" t="s">
        <v>110</v>
      </c>
      <c r="CF18">
        <v>344101</v>
      </c>
      <c r="CG18" t="s">
        <v>111</v>
      </c>
      <c r="CH18">
        <v>380612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18</v>
      </c>
      <c r="K19" t="s">
        <v>137</v>
      </c>
      <c r="L19" t="s">
        <v>140</v>
      </c>
      <c r="M19">
        <v>2</v>
      </c>
      <c r="T19" t="s">
        <v>132</v>
      </c>
      <c r="BD19" t="s">
        <v>123</v>
      </c>
      <c r="BH19">
        <v>811</v>
      </c>
      <c r="BT19" t="s">
        <v>118</v>
      </c>
      <c r="CB19" t="s">
        <v>109</v>
      </c>
      <c r="CE19" t="s">
        <v>110</v>
      </c>
      <c r="CF19">
        <v>344101</v>
      </c>
      <c r="CG19" t="s">
        <v>111</v>
      </c>
      <c r="CH19">
        <v>380612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13</v>
      </c>
      <c r="L20" t="s">
        <v>141</v>
      </c>
      <c r="M20">
        <v>2</v>
      </c>
      <c r="T20" t="s">
        <v>132</v>
      </c>
      <c r="BT20" t="s">
        <v>118</v>
      </c>
      <c r="CB20" t="s">
        <v>109</v>
      </c>
      <c r="CE20" t="s">
        <v>110</v>
      </c>
      <c r="CF20">
        <v>344101</v>
      </c>
      <c r="CG20" t="s">
        <v>111</v>
      </c>
      <c r="CH20">
        <v>380612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5</v>
      </c>
      <c r="K21" t="s">
        <v>133</v>
      </c>
      <c r="L21" t="s">
        <v>142</v>
      </c>
      <c r="M21">
        <v>1</v>
      </c>
      <c r="T21" t="s">
        <v>136</v>
      </c>
      <c r="BD21" t="s">
        <v>123</v>
      </c>
      <c r="BH21">
        <v>703</v>
      </c>
      <c r="BT21" t="s">
        <v>118</v>
      </c>
      <c r="CB21" t="s">
        <v>109</v>
      </c>
      <c r="CE21" t="s">
        <v>110</v>
      </c>
      <c r="CF21">
        <v>344101</v>
      </c>
      <c r="CG21" t="s">
        <v>111</v>
      </c>
      <c r="CH21">
        <v>380612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26</v>
      </c>
      <c r="K22" t="s">
        <v>133</v>
      </c>
      <c r="L22" t="s">
        <v>143</v>
      </c>
      <c r="M22">
        <v>3</v>
      </c>
      <c r="T22" t="s">
        <v>136</v>
      </c>
      <c r="BD22" t="s">
        <v>123</v>
      </c>
      <c r="BH22">
        <v>825</v>
      </c>
      <c r="BT22" t="s">
        <v>124</v>
      </c>
      <c r="CB22" t="s">
        <v>109</v>
      </c>
      <c r="CE22" t="s">
        <v>110</v>
      </c>
      <c r="CF22">
        <v>344101</v>
      </c>
      <c r="CG22" t="s">
        <v>111</v>
      </c>
      <c r="CH22">
        <v>380612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49</v>
      </c>
      <c r="K23" t="s">
        <v>137</v>
      </c>
      <c r="L23" t="s">
        <v>144</v>
      </c>
      <c r="M23">
        <v>5</v>
      </c>
      <c r="T23" t="s">
        <v>136</v>
      </c>
      <c r="BD23" t="s">
        <v>117</v>
      </c>
      <c r="BH23">
        <v>1098</v>
      </c>
      <c r="BT23" t="s">
        <v>120</v>
      </c>
      <c r="CB23" t="s">
        <v>109</v>
      </c>
      <c r="CE23" t="s">
        <v>110</v>
      </c>
      <c r="CF23">
        <v>344101</v>
      </c>
      <c r="CG23" t="s">
        <v>111</v>
      </c>
      <c r="CH23">
        <v>380612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19</v>
      </c>
      <c r="K24" t="s">
        <v>133</v>
      </c>
      <c r="L24" t="s">
        <v>145</v>
      </c>
      <c r="M24">
        <v>2</v>
      </c>
      <c r="T24" t="s">
        <v>132</v>
      </c>
      <c r="BD24" t="s">
        <v>117</v>
      </c>
      <c r="BH24">
        <v>1078</v>
      </c>
      <c r="BT24" t="s">
        <v>118</v>
      </c>
      <c r="CB24" t="s">
        <v>109</v>
      </c>
      <c r="CE24" t="s">
        <v>110</v>
      </c>
      <c r="CF24">
        <v>344101</v>
      </c>
      <c r="CG24" t="s">
        <v>111</v>
      </c>
      <c r="CH24">
        <v>380612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38</v>
      </c>
      <c r="K25" t="s">
        <v>133</v>
      </c>
      <c r="L25" t="s">
        <v>146</v>
      </c>
      <c r="M25">
        <v>4</v>
      </c>
      <c r="T25" t="s">
        <v>132</v>
      </c>
      <c r="BD25" t="s">
        <v>117</v>
      </c>
      <c r="BH25">
        <v>2730</v>
      </c>
      <c r="BT25" t="s">
        <v>124</v>
      </c>
      <c r="CB25" t="s">
        <v>109</v>
      </c>
      <c r="CE25" t="s">
        <v>110</v>
      </c>
      <c r="CF25">
        <v>344101</v>
      </c>
      <c r="CG25" t="s">
        <v>111</v>
      </c>
      <c r="CH25">
        <v>380612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11</v>
      </c>
      <c r="K26" t="s">
        <v>137</v>
      </c>
      <c r="L26" t="s">
        <v>147</v>
      </c>
      <c r="M26">
        <v>2</v>
      </c>
      <c r="T26" t="s">
        <v>132</v>
      </c>
      <c r="BD26" t="s">
        <v>123</v>
      </c>
      <c r="BH26">
        <v>825</v>
      </c>
      <c r="BT26" t="s">
        <v>118</v>
      </c>
      <c r="CB26" t="s">
        <v>109</v>
      </c>
      <c r="CE26" t="s">
        <v>110</v>
      </c>
      <c r="CF26">
        <v>344101</v>
      </c>
      <c r="CG26" t="s">
        <v>111</v>
      </c>
      <c r="CH26">
        <v>380612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37</v>
      </c>
      <c r="K27" t="s">
        <v>133</v>
      </c>
      <c r="L27" t="s">
        <v>148</v>
      </c>
      <c r="M27">
        <v>4</v>
      </c>
      <c r="T27" t="s">
        <v>132</v>
      </c>
      <c r="BD27" t="s">
        <v>117</v>
      </c>
      <c r="BH27">
        <v>989</v>
      </c>
      <c r="BT27" t="s">
        <v>124</v>
      </c>
      <c r="CB27" t="s">
        <v>109</v>
      </c>
      <c r="CE27" t="s">
        <v>110</v>
      </c>
      <c r="CF27">
        <v>344101</v>
      </c>
      <c r="CG27" t="s">
        <v>111</v>
      </c>
      <c r="CH27">
        <v>380612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48</v>
      </c>
      <c r="K28" t="s">
        <v>137</v>
      </c>
      <c r="L28" t="s">
        <v>149</v>
      </c>
      <c r="M28">
        <v>5</v>
      </c>
      <c r="T28" t="s">
        <v>136</v>
      </c>
      <c r="BD28" t="s">
        <v>117</v>
      </c>
      <c r="BH28">
        <v>846</v>
      </c>
      <c r="BT28" t="s">
        <v>120</v>
      </c>
      <c r="CB28" t="s">
        <v>109</v>
      </c>
      <c r="CE28" t="s">
        <v>110</v>
      </c>
      <c r="CF28">
        <v>344101</v>
      </c>
      <c r="CG28" t="s">
        <v>111</v>
      </c>
      <c r="CH28">
        <v>380612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30</v>
      </c>
      <c r="K29" t="s">
        <v>133</v>
      </c>
      <c r="L29" t="s">
        <v>150</v>
      </c>
      <c r="M29">
        <v>3</v>
      </c>
      <c r="T29" t="s">
        <v>136</v>
      </c>
      <c r="BD29" t="s">
        <v>123</v>
      </c>
      <c r="BH29">
        <v>1154</v>
      </c>
      <c r="BT29" t="s">
        <v>124</v>
      </c>
      <c r="CB29" t="s">
        <v>109</v>
      </c>
      <c r="CE29" t="s">
        <v>110</v>
      </c>
      <c r="CF29">
        <v>344101</v>
      </c>
      <c r="CG29" t="s">
        <v>111</v>
      </c>
      <c r="CH29">
        <v>380612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33</v>
      </c>
      <c r="K30" t="s">
        <v>133</v>
      </c>
      <c r="L30" t="s">
        <v>151</v>
      </c>
      <c r="M30">
        <v>4</v>
      </c>
      <c r="T30" t="s">
        <v>132</v>
      </c>
      <c r="BD30" t="s">
        <v>117</v>
      </c>
      <c r="BH30">
        <v>1003</v>
      </c>
      <c r="BT30" t="s">
        <v>124</v>
      </c>
      <c r="CB30" t="s">
        <v>109</v>
      </c>
      <c r="CE30" t="s">
        <v>110</v>
      </c>
      <c r="CF30">
        <v>344101</v>
      </c>
      <c r="CG30" t="s">
        <v>111</v>
      </c>
      <c r="CH30">
        <v>380612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4</v>
      </c>
      <c r="K31" t="s">
        <v>133</v>
      </c>
      <c r="L31" t="s">
        <v>152</v>
      </c>
      <c r="M31">
        <v>1</v>
      </c>
      <c r="T31" t="s">
        <v>136</v>
      </c>
      <c r="BD31" t="s">
        <v>123</v>
      </c>
      <c r="BH31">
        <v>1175</v>
      </c>
      <c r="BT31" t="s">
        <v>118</v>
      </c>
      <c r="CB31" t="s">
        <v>109</v>
      </c>
      <c r="CE31" t="s">
        <v>110</v>
      </c>
      <c r="CF31">
        <v>344101</v>
      </c>
      <c r="CG31" t="s">
        <v>111</v>
      </c>
      <c r="CH31">
        <v>380612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46</v>
      </c>
      <c r="K32" t="s">
        <v>133</v>
      </c>
      <c r="L32" t="s">
        <v>153</v>
      </c>
      <c r="M32">
        <v>5</v>
      </c>
      <c r="T32" t="s">
        <v>136</v>
      </c>
      <c r="BD32" t="s">
        <v>123</v>
      </c>
      <c r="BH32">
        <v>781</v>
      </c>
      <c r="BT32" t="s">
        <v>120</v>
      </c>
      <c r="CB32" t="s">
        <v>109</v>
      </c>
      <c r="CE32" t="s">
        <v>110</v>
      </c>
      <c r="CF32">
        <v>344101</v>
      </c>
      <c r="CG32" t="s">
        <v>111</v>
      </c>
      <c r="CH32">
        <v>380612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16</v>
      </c>
      <c r="K33" t="s">
        <v>137</v>
      </c>
      <c r="L33" t="s">
        <v>154</v>
      </c>
      <c r="M33">
        <v>2</v>
      </c>
      <c r="T33" t="s">
        <v>132</v>
      </c>
      <c r="BD33" t="s">
        <v>123</v>
      </c>
      <c r="BH33">
        <v>919</v>
      </c>
      <c r="BT33" t="s">
        <v>118</v>
      </c>
      <c r="CB33" t="s">
        <v>109</v>
      </c>
      <c r="CE33" t="s">
        <v>110</v>
      </c>
      <c r="CF33">
        <v>344101</v>
      </c>
      <c r="CG33" t="s">
        <v>111</v>
      </c>
      <c r="CH33">
        <v>380612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25</v>
      </c>
      <c r="K34" t="s">
        <v>133</v>
      </c>
      <c r="L34" t="s">
        <v>155</v>
      </c>
      <c r="M34">
        <v>3</v>
      </c>
      <c r="T34" t="s">
        <v>136</v>
      </c>
      <c r="BD34" t="s">
        <v>123</v>
      </c>
      <c r="BH34">
        <v>763</v>
      </c>
      <c r="BT34" t="s">
        <v>124</v>
      </c>
      <c r="CB34" t="s">
        <v>109</v>
      </c>
      <c r="CE34" t="s">
        <v>110</v>
      </c>
      <c r="CF34">
        <v>344101</v>
      </c>
      <c r="CG34" t="s">
        <v>111</v>
      </c>
      <c r="CH34">
        <v>380612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34</v>
      </c>
      <c r="K35" t="s">
        <v>137</v>
      </c>
      <c r="L35" t="s">
        <v>156</v>
      </c>
      <c r="M35">
        <v>4</v>
      </c>
      <c r="T35" t="s">
        <v>132</v>
      </c>
      <c r="BD35" t="s">
        <v>123</v>
      </c>
      <c r="BH35">
        <v>1111</v>
      </c>
      <c r="BT35" t="s">
        <v>124</v>
      </c>
      <c r="CB35" t="s">
        <v>109</v>
      </c>
      <c r="CE35" t="s">
        <v>110</v>
      </c>
      <c r="CF35">
        <v>344101</v>
      </c>
      <c r="CG35" t="s">
        <v>111</v>
      </c>
      <c r="CH35">
        <v>380612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52</v>
      </c>
      <c r="K36" t="s">
        <v>137</v>
      </c>
      <c r="L36" t="s">
        <v>157</v>
      </c>
      <c r="M36">
        <v>6</v>
      </c>
      <c r="T36" t="s">
        <v>132</v>
      </c>
      <c r="BD36" t="s">
        <v>123</v>
      </c>
      <c r="BH36">
        <v>804</v>
      </c>
      <c r="BT36" t="s">
        <v>120</v>
      </c>
      <c r="CB36" t="s">
        <v>109</v>
      </c>
      <c r="CE36" t="s">
        <v>110</v>
      </c>
      <c r="CF36">
        <v>344101</v>
      </c>
      <c r="CG36" t="s">
        <v>111</v>
      </c>
      <c r="CH36">
        <v>380612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41</v>
      </c>
      <c r="K37" t="s">
        <v>133</v>
      </c>
      <c r="L37" t="s">
        <v>158</v>
      </c>
      <c r="M37">
        <v>5</v>
      </c>
      <c r="T37" t="s">
        <v>136</v>
      </c>
      <c r="BD37" t="s">
        <v>123</v>
      </c>
      <c r="BH37">
        <v>1019</v>
      </c>
      <c r="BT37" t="s">
        <v>120</v>
      </c>
      <c r="CB37" t="s">
        <v>109</v>
      </c>
      <c r="CE37" t="s">
        <v>110</v>
      </c>
      <c r="CF37">
        <v>344101</v>
      </c>
      <c r="CG37" t="s">
        <v>111</v>
      </c>
      <c r="CH37">
        <v>380612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22</v>
      </c>
      <c r="K38" t="s">
        <v>133</v>
      </c>
      <c r="L38" t="s">
        <v>159</v>
      </c>
      <c r="M38">
        <v>3</v>
      </c>
      <c r="T38" t="s">
        <v>136</v>
      </c>
      <c r="BD38" t="s">
        <v>123</v>
      </c>
      <c r="BH38">
        <v>1041</v>
      </c>
      <c r="BT38" t="s">
        <v>124</v>
      </c>
      <c r="CB38" t="s">
        <v>109</v>
      </c>
      <c r="CE38" t="s">
        <v>110</v>
      </c>
      <c r="CF38">
        <v>344101</v>
      </c>
      <c r="CG38" t="s">
        <v>111</v>
      </c>
      <c r="CH38">
        <v>380612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7</v>
      </c>
      <c r="K39" t="s">
        <v>133</v>
      </c>
      <c r="L39" t="s">
        <v>160</v>
      </c>
      <c r="M39">
        <v>1</v>
      </c>
      <c r="T39" t="s">
        <v>136</v>
      </c>
      <c r="BD39" t="s">
        <v>123</v>
      </c>
      <c r="BH39">
        <v>818</v>
      </c>
      <c r="BT39" t="s">
        <v>118</v>
      </c>
      <c r="CB39" t="s">
        <v>109</v>
      </c>
      <c r="CE39" t="s">
        <v>110</v>
      </c>
      <c r="CF39">
        <v>344101</v>
      </c>
      <c r="CG39" t="s">
        <v>111</v>
      </c>
      <c r="CH39">
        <v>380612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31</v>
      </c>
      <c r="K40" t="s">
        <v>133</v>
      </c>
      <c r="L40" t="s">
        <v>161</v>
      </c>
      <c r="M40">
        <v>4</v>
      </c>
      <c r="T40" t="s">
        <v>132</v>
      </c>
      <c r="BD40" t="s">
        <v>117</v>
      </c>
      <c r="BH40">
        <v>1218</v>
      </c>
      <c r="BT40" t="s">
        <v>124</v>
      </c>
      <c r="CB40" t="s">
        <v>109</v>
      </c>
      <c r="CE40" t="s">
        <v>110</v>
      </c>
      <c r="CF40">
        <v>344101</v>
      </c>
      <c r="CG40" t="s">
        <v>111</v>
      </c>
      <c r="CH40">
        <v>380612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45</v>
      </c>
      <c r="K41" t="s">
        <v>133</v>
      </c>
      <c r="L41" t="s">
        <v>162</v>
      </c>
      <c r="M41">
        <v>5</v>
      </c>
      <c r="T41" t="s">
        <v>136</v>
      </c>
      <c r="BD41" t="s">
        <v>123</v>
      </c>
      <c r="BH41">
        <v>1303</v>
      </c>
      <c r="BT41" t="s">
        <v>120</v>
      </c>
      <c r="CB41" t="s">
        <v>109</v>
      </c>
      <c r="CE41" t="s">
        <v>110</v>
      </c>
      <c r="CF41">
        <v>344101</v>
      </c>
      <c r="CG41" t="s">
        <v>111</v>
      </c>
      <c r="CH41">
        <v>380612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60</v>
      </c>
      <c r="K42" t="s">
        <v>133</v>
      </c>
      <c r="L42" t="s">
        <v>163</v>
      </c>
      <c r="M42">
        <v>6</v>
      </c>
      <c r="T42" t="s">
        <v>132</v>
      </c>
      <c r="BD42" t="s">
        <v>117</v>
      </c>
      <c r="BH42">
        <v>1481</v>
      </c>
      <c r="BT42" t="s">
        <v>120</v>
      </c>
      <c r="CB42" t="s">
        <v>109</v>
      </c>
      <c r="CE42" t="s">
        <v>110</v>
      </c>
      <c r="CF42">
        <v>344101</v>
      </c>
      <c r="CG42" t="s">
        <v>111</v>
      </c>
      <c r="CH42">
        <v>380612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54</v>
      </c>
      <c r="K43" t="s">
        <v>137</v>
      </c>
      <c r="L43" t="s">
        <v>164</v>
      </c>
      <c r="M43">
        <v>6</v>
      </c>
      <c r="T43" t="s">
        <v>132</v>
      </c>
      <c r="BD43" t="s">
        <v>123</v>
      </c>
      <c r="BH43">
        <v>1024</v>
      </c>
      <c r="BT43" t="s">
        <v>120</v>
      </c>
      <c r="CB43" t="s">
        <v>109</v>
      </c>
      <c r="CE43" t="s">
        <v>110</v>
      </c>
      <c r="CF43">
        <v>344101</v>
      </c>
      <c r="CG43" t="s">
        <v>111</v>
      </c>
      <c r="CH43">
        <v>380612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344101</v>
      </c>
      <c r="CG44" t="s">
        <v>111</v>
      </c>
      <c r="CH44">
        <v>380612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5</v>
      </c>
      <c r="K45" t="s">
        <v>137</v>
      </c>
      <c r="M45">
        <v>2</v>
      </c>
      <c r="W45" t="s">
        <v>166</v>
      </c>
      <c r="BD45" t="s">
        <v>123</v>
      </c>
      <c r="BH45">
        <v>3635</v>
      </c>
      <c r="CB45" t="s">
        <v>109</v>
      </c>
      <c r="CE45" t="s">
        <v>110</v>
      </c>
      <c r="CF45">
        <v>344101</v>
      </c>
      <c r="CG45" t="s">
        <v>111</v>
      </c>
      <c r="CH45">
        <v>380612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1</v>
      </c>
      <c r="K46" t="s">
        <v>133</v>
      </c>
      <c r="M46">
        <v>1</v>
      </c>
      <c r="W46" t="s">
        <v>167</v>
      </c>
      <c r="BD46" t="s">
        <v>123</v>
      </c>
      <c r="BH46">
        <v>930</v>
      </c>
      <c r="CB46" t="s">
        <v>109</v>
      </c>
      <c r="CE46" t="s">
        <v>110</v>
      </c>
      <c r="CF46">
        <v>344101</v>
      </c>
      <c r="CG46" t="s">
        <v>111</v>
      </c>
      <c r="CH46">
        <v>380612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3</v>
      </c>
      <c r="K47" t="s">
        <v>133</v>
      </c>
      <c r="M47">
        <v>1</v>
      </c>
      <c r="W47" t="s">
        <v>167</v>
      </c>
      <c r="BD47" t="s">
        <v>123</v>
      </c>
      <c r="BH47">
        <v>1320</v>
      </c>
      <c r="CB47" t="s">
        <v>109</v>
      </c>
      <c r="CE47" t="s">
        <v>110</v>
      </c>
      <c r="CF47">
        <v>344101</v>
      </c>
      <c r="CG47" t="s">
        <v>111</v>
      </c>
      <c r="CH47">
        <v>380612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344101</v>
      </c>
      <c r="CG48" t="s">
        <v>111</v>
      </c>
      <c r="CH48">
        <v>380612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344101</v>
      </c>
      <c r="CG49" t="s">
        <v>111</v>
      </c>
      <c r="CH49">
        <v>380612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5</v>
      </c>
      <c r="M50">
        <v>5</v>
      </c>
      <c r="Y50" t="s">
        <v>172</v>
      </c>
      <c r="AN50" t="b">
        <v>1</v>
      </c>
      <c r="AR50">
        <v>0</v>
      </c>
      <c r="BZ50" t="s">
        <v>173</v>
      </c>
      <c r="CB50" t="s">
        <v>109</v>
      </c>
      <c r="CE50" t="s">
        <v>110</v>
      </c>
      <c r="CF50">
        <v>344101</v>
      </c>
      <c r="CG50" t="s">
        <v>111</v>
      </c>
      <c r="CH50">
        <v>380612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6</v>
      </c>
      <c r="M51">
        <v>6</v>
      </c>
      <c r="Y51" t="s">
        <v>174</v>
      </c>
      <c r="AN51" t="b">
        <v>1</v>
      </c>
      <c r="AR51">
        <v>0</v>
      </c>
      <c r="BZ51" t="s">
        <v>175</v>
      </c>
      <c r="CB51" t="s">
        <v>109</v>
      </c>
      <c r="CE51" t="s">
        <v>110</v>
      </c>
      <c r="CF51">
        <v>344101</v>
      </c>
      <c r="CG51" t="s">
        <v>111</v>
      </c>
      <c r="CH51">
        <v>380612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1</v>
      </c>
      <c r="M52">
        <v>1</v>
      </c>
      <c r="Y52" t="s">
        <v>174</v>
      </c>
      <c r="AN52" t="b">
        <v>1</v>
      </c>
      <c r="AR52">
        <v>0</v>
      </c>
      <c r="BZ52" t="s">
        <v>176</v>
      </c>
      <c r="CB52" t="s">
        <v>109</v>
      </c>
      <c r="CE52" t="s">
        <v>110</v>
      </c>
      <c r="CF52">
        <v>344101</v>
      </c>
      <c r="CG52" t="s">
        <v>111</v>
      </c>
      <c r="CH52">
        <v>380612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4</v>
      </c>
      <c r="M53">
        <v>4</v>
      </c>
      <c r="Y53" t="s">
        <v>177</v>
      </c>
      <c r="AN53" t="b">
        <v>1</v>
      </c>
      <c r="AR53">
        <v>0</v>
      </c>
      <c r="BZ53" t="s">
        <v>178</v>
      </c>
      <c r="CB53" t="s">
        <v>109</v>
      </c>
      <c r="CE53" t="s">
        <v>110</v>
      </c>
      <c r="CF53">
        <v>344101</v>
      </c>
      <c r="CG53" t="s">
        <v>111</v>
      </c>
      <c r="CH53">
        <v>380612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3</v>
      </c>
      <c r="M54">
        <v>3</v>
      </c>
      <c r="Y54" t="s">
        <v>177</v>
      </c>
      <c r="AN54" t="b">
        <v>1</v>
      </c>
      <c r="AR54">
        <v>0</v>
      </c>
      <c r="BZ54" t="s">
        <v>179</v>
      </c>
      <c r="CB54" t="s">
        <v>109</v>
      </c>
      <c r="CE54" t="s">
        <v>110</v>
      </c>
      <c r="CF54">
        <v>344101</v>
      </c>
      <c r="CG54" t="s">
        <v>111</v>
      </c>
      <c r="CH54">
        <v>380612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2</v>
      </c>
      <c r="M55">
        <v>2</v>
      </c>
      <c r="Y55" t="s">
        <v>172</v>
      </c>
      <c r="AN55" t="b">
        <v>1</v>
      </c>
      <c r="AR55">
        <v>0</v>
      </c>
      <c r="BZ55" t="s">
        <v>180</v>
      </c>
      <c r="CB55" t="s">
        <v>109</v>
      </c>
      <c r="CE55" t="s">
        <v>110</v>
      </c>
      <c r="CF55">
        <v>344101</v>
      </c>
      <c r="CG55" t="s">
        <v>111</v>
      </c>
      <c r="CH55">
        <v>380612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181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344101</v>
      </c>
      <c r="CG56" t="s">
        <v>111</v>
      </c>
      <c r="CH56">
        <v>380612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344101</v>
      </c>
      <c r="CG57" t="s">
        <v>111</v>
      </c>
      <c r="CH57">
        <v>380612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1</v>
      </c>
      <c r="M58">
        <v>1</v>
      </c>
      <c r="AA58">
        <v>0</v>
      </c>
      <c r="AD58" t="s">
        <v>185</v>
      </c>
      <c r="AE58" t="s">
        <v>186</v>
      </c>
      <c r="BD58" t="s">
        <v>187</v>
      </c>
      <c r="BW58" t="s">
        <v>186</v>
      </c>
      <c r="CB58" t="s">
        <v>109</v>
      </c>
      <c r="CE58" t="s">
        <v>110</v>
      </c>
      <c r="CF58">
        <v>344101</v>
      </c>
      <c r="CG58" t="s">
        <v>111</v>
      </c>
      <c r="CH58">
        <v>380612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4</v>
      </c>
      <c r="M59">
        <v>1</v>
      </c>
      <c r="AA59">
        <v>0</v>
      </c>
      <c r="AD59" t="s">
        <v>185</v>
      </c>
      <c r="AE59" t="s">
        <v>188</v>
      </c>
      <c r="BD59" t="s">
        <v>189</v>
      </c>
      <c r="BW59" t="s">
        <v>188</v>
      </c>
      <c r="CB59" t="s">
        <v>109</v>
      </c>
      <c r="CE59" t="s">
        <v>110</v>
      </c>
      <c r="CF59">
        <v>344101</v>
      </c>
      <c r="CG59" t="s">
        <v>111</v>
      </c>
      <c r="CH59">
        <v>380612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3</v>
      </c>
      <c r="M60">
        <v>1</v>
      </c>
      <c r="AA60">
        <v>0</v>
      </c>
      <c r="AD60" t="s">
        <v>185</v>
      </c>
      <c r="AE60" t="s">
        <v>190</v>
      </c>
      <c r="BD60" t="s">
        <v>189</v>
      </c>
      <c r="BW60" t="s">
        <v>190</v>
      </c>
      <c r="CB60" t="s">
        <v>109</v>
      </c>
      <c r="CE60" t="s">
        <v>110</v>
      </c>
      <c r="CF60">
        <v>344101</v>
      </c>
      <c r="CG60" t="s">
        <v>111</v>
      </c>
      <c r="CH60">
        <v>380612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6</v>
      </c>
      <c r="M61">
        <v>1</v>
      </c>
      <c r="AA61">
        <v>0</v>
      </c>
      <c r="AD61" t="s">
        <v>185</v>
      </c>
      <c r="AE61" t="s">
        <v>191</v>
      </c>
      <c r="BD61" t="s">
        <v>189</v>
      </c>
      <c r="BW61" t="s">
        <v>191</v>
      </c>
      <c r="CB61" t="s">
        <v>109</v>
      </c>
      <c r="CE61" t="s">
        <v>110</v>
      </c>
      <c r="CF61">
        <v>344101</v>
      </c>
      <c r="CG61" t="s">
        <v>111</v>
      </c>
      <c r="CH61">
        <v>380612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2</v>
      </c>
      <c r="M62">
        <v>1</v>
      </c>
      <c r="AA62">
        <v>0</v>
      </c>
      <c r="AD62" t="s">
        <v>185</v>
      </c>
      <c r="AE62" t="s">
        <v>192</v>
      </c>
      <c r="BD62" t="s">
        <v>187</v>
      </c>
      <c r="BW62" t="s">
        <v>192</v>
      </c>
      <c r="CB62" t="s">
        <v>109</v>
      </c>
      <c r="CE62" t="s">
        <v>110</v>
      </c>
      <c r="CF62">
        <v>344101</v>
      </c>
      <c r="CG62" t="s">
        <v>111</v>
      </c>
      <c r="CH62">
        <v>380612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5</v>
      </c>
      <c r="M63">
        <v>1</v>
      </c>
      <c r="AA63">
        <v>0</v>
      </c>
      <c r="AD63" t="s">
        <v>185</v>
      </c>
      <c r="AE63" t="s">
        <v>193</v>
      </c>
      <c r="BD63" t="s">
        <v>187</v>
      </c>
      <c r="BW63" t="s">
        <v>193</v>
      </c>
      <c r="CB63" t="s">
        <v>109</v>
      </c>
      <c r="CE63" t="s">
        <v>110</v>
      </c>
      <c r="CF63">
        <v>344101</v>
      </c>
      <c r="CG63" t="s">
        <v>111</v>
      </c>
      <c r="CH63">
        <v>380612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1</v>
      </c>
      <c r="CB64" t="s">
        <v>109</v>
      </c>
      <c r="CE64" t="s">
        <v>110</v>
      </c>
      <c r="CF64">
        <v>344101</v>
      </c>
      <c r="CG64" t="s">
        <v>111</v>
      </c>
      <c r="CH64">
        <v>380612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344101</v>
      </c>
      <c r="CG65" t="s">
        <v>111</v>
      </c>
      <c r="CH65">
        <v>380612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344101</v>
      </c>
      <c r="CG66" t="s">
        <v>111</v>
      </c>
      <c r="CH66">
        <v>380612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E15-D245-FD47-83F5-C77BDA38DB1E}">
  <dimension ref="A1:BA52"/>
  <sheetViews>
    <sheetView tabSelected="1" topLeftCell="B19" workbookViewId="0">
      <selection activeCell="L50" sqref="L50:L52"/>
    </sheetView>
  </sheetViews>
  <sheetFormatPr baseColWidth="10" defaultRowHeight="16" x14ac:dyDescent="0.2"/>
  <sheetData>
    <row r="1" spans="1:5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10</v>
      </c>
      <c r="G1" t="s">
        <v>11</v>
      </c>
      <c r="H1" t="s">
        <v>12</v>
      </c>
      <c r="I1" t="s">
        <v>19</v>
      </c>
      <c r="J1" t="s">
        <v>55</v>
      </c>
      <c r="K1" t="s">
        <v>71</v>
      </c>
      <c r="L1" t="s">
        <v>45</v>
      </c>
      <c r="M1" t="s">
        <v>46</v>
      </c>
      <c r="N1" t="s">
        <v>47</v>
      </c>
      <c r="O1" t="s">
        <v>48</v>
      </c>
      <c r="P1" t="s">
        <v>51</v>
      </c>
      <c r="Q1" t="s">
        <v>56</v>
      </c>
      <c r="R1" t="s">
        <v>57</v>
      </c>
      <c r="S1" t="s">
        <v>58</v>
      </c>
      <c r="T1" t="s">
        <v>59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</row>
    <row r="2" spans="1:53" x14ac:dyDescent="0.2">
      <c r="A2" t="s">
        <v>95</v>
      </c>
      <c r="B2">
        <v>1</v>
      </c>
      <c r="C2" t="s">
        <v>95</v>
      </c>
      <c r="D2">
        <v>1</v>
      </c>
      <c r="E2">
        <v>1</v>
      </c>
      <c r="H2">
        <v>1</v>
      </c>
      <c r="AH2" t="s">
        <v>108</v>
      </c>
      <c r="AL2" t="s">
        <v>109</v>
      </c>
      <c r="AO2" t="s">
        <v>110</v>
      </c>
      <c r="AP2">
        <v>344101</v>
      </c>
      <c r="AQ2" t="s">
        <v>111</v>
      </c>
      <c r="AR2">
        <v>380612</v>
      </c>
      <c r="AS2" t="s">
        <v>112</v>
      </c>
      <c r="AT2">
        <v>1</v>
      </c>
      <c r="AU2" t="s">
        <v>113</v>
      </c>
      <c r="AY2" t="s">
        <v>114</v>
      </c>
      <c r="BA2" t="b">
        <v>1</v>
      </c>
    </row>
    <row r="3" spans="1:53" x14ac:dyDescent="0.2">
      <c r="A3" t="s">
        <v>115</v>
      </c>
      <c r="B3">
        <v>4</v>
      </c>
      <c r="C3" t="s">
        <v>115</v>
      </c>
      <c r="D3">
        <v>1</v>
      </c>
      <c r="E3">
        <v>5</v>
      </c>
      <c r="H3">
        <v>2</v>
      </c>
      <c r="M3" t="s">
        <v>116</v>
      </c>
      <c r="R3" t="s">
        <v>117</v>
      </c>
      <c r="S3">
        <v>1075</v>
      </c>
      <c r="U3" t="s">
        <v>118</v>
      </c>
      <c r="AL3" t="s">
        <v>109</v>
      </c>
      <c r="AO3" t="s">
        <v>110</v>
      </c>
      <c r="AP3">
        <v>344101</v>
      </c>
      <c r="AQ3" t="s">
        <v>111</v>
      </c>
      <c r="AR3">
        <v>380612</v>
      </c>
      <c r="AS3" t="s">
        <v>112</v>
      </c>
      <c r="AT3">
        <v>1</v>
      </c>
      <c r="AU3" t="s">
        <v>113</v>
      </c>
      <c r="AY3" t="s">
        <v>114</v>
      </c>
      <c r="BA3" t="b">
        <v>1</v>
      </c>
    </row>
    <row r="4" spans="1:53" x14ac:dyDescent="0.2">
      <c r="A4" t="s">
        <v>115</v>
      </c>
      <c r="B4">
        <v>4</v>
      </c>
      <c r="C4" t="s">
        <v>115</v>
      </c>
      <c r="D4">
        <v>2</v>
      </c>
      <c r="E4">
        <v>16</v>
      </c>
      <c r="H4">
        <v>4</v>
      </c>
      <c r="L4" t="s">
        <v>119</v>
      </c>
      <c r="M4" t="s">
        <v>119</v>
      </c>
      <c r="Q4" t="s">
        <v>117</v>
      </c>
      <c r="R4" t="s">
        <v>117</v>
      </c>
      <c r="S4">
        <v>862</v>
      </c>
      <c r="T4">
        <v>1630</v>
      </c>
      <c r="U4" t="s">
        <v>120</v>
      </c>
      <c r="AL4" t="s">
        <v>109</v>
      </c>
      <c r="AO4" t="s">
        <v>110</v>
      </c>
      <c r="AP4">
        <v>344101</v>
      </c>
      <c r="AQ4" t="s">
        <v>111</v>
      </c>
      <c r="AR4">
        <v>380612</v>
      </c>
      <c r="AS4" t="s">
        <v>112</v>
      </c>
      <c r="AT4">
        <v>1</v>
      </c>
      <c r="AU4" t="s">
        <v>113</v>
      </c>
      <c r="AY4" t="s">
        <v>114</v>
      </c>
      <c r="BA4" t="b">
        <v>1</v>
      </c>
    </row>
    <row r="5" spans="1:53" x14ac:dyDescent="0.2">
      <c r="A5" t="s">
        <v>115</v>
      </c>
      <c r="B5">
        <v>4</v>
      </c>
      <c r="C5" t="s">
        <v>115</v>
      </c>
      <c r="D5">
        <v>3</v>
      </c>
      <c r="E5">
        <v>2</v>
      </c>
      <c r="H5">
        <v>1</v>
      </c>
      <c r="L5" t="s">
        <v>116</v>
      </c>
      <c r="M5" t="s">
        <v>116</v>
      </c>
      <c r="Q5" t="s">
        <v>117</v>
      </c>
      <c r="R5" t="s">
        <v>117</v>
      </c>
      <c r="S5">
        <v>893</v>
      </c>
      <c r="T5">
        <v>923</v>
      </c>
      <c r="U5" t="s">
        <v>121</v>
      </c>
      <c r="AL5" t="s">
        <v>109</v>
      </c>
      <c r="AO5" t="s">
        <v>110</v>
      </c>
      <c r="AP5">
        <v>344101</v>
      </c>
      <c r="AQ5" t="s">
        <v>111</v>
      </c>
      <c r="AR5">
        <v>380612</v>
      </c>
      <c r="AS5" t="s">
        <v>112</v>
      </c>
      <c r="AT5">
        <v>1</v>
      </c>
      <c r="AU5" t="s">
        <v>113</v>
      </c>
      <c r="AY5" t="s">
        <v>114</v>
      </c>
      <c r="BA5" t="b">
        <v>1</v>
      </c>
    </row>
    <row r="6" spans="1:53" x14ac:dyDescent="0.2">
      <c r="A6" t="s">
        <v>115</v>
      </c>
      <c r="B6">
        <v>4</v>
      </c>
      <c r="C6" t="s">
        <v>115</v>
      </c>
      <c r="D6">
        <v>4</v>
      </c>
      <c r="E6">
        <v>12</v>
      </c>
      <c r="H6">
        <v>3</v>
      </c>
      <c r="L6" t="s">
        <v>122</v>
      </c>
      <c r="M6" t="s">
        <v>119</v>
      </c>
      <c r="Q6" t="s">
        <v>117</v>
      </c>
      <c r="R6" t="s">
        <v>123</v>
      </c>
      <c r="S6">
        <v>3455</v>
      </c>
      <c r="T6">
        <v>1271</v>
      </c>
      <c r="U6" t="s">
        <v>124</v>
      </c>
      <c r="AL6" t="s">
        <v>109</v>
      </c>
      <c r="AO6" t="s">
        <v>110</v>
      </c>
      <c r="AP6">
        <v>344101</v>
      </c>
      <c r="AQ6" t="s">
        <v>111</v>
      </c>
      <c r="AR6">
        <v>380612</v>
      </c>
      <c r="AS6" t="s">
        <v>112</v>
      </c>
      <c r="AT6">
        <v>1</v>
      </c>
      <c r="AU6" t="s">
        <v>113</v>
      </c>
      <c r="AY6" t="s">
        <v>114</v>
      </c>
      <c r="BA6" t="b">
        <v>1</v>
      </c>
    </row>
    <row r="7" spans="1:53" x14ac:dyDescent="0.2">
      <c r="A7" t="s">
        <v>115</v>
      </c>
      <c r="B7">
        <v>4</v>
      </c>
      <c r="C7" t="s">
        <v>115</v>
      </c>
      <c r="D7">
        <v>5</v>
      </c>
      <c r="E7">
        <v>15</v>
      </c>
      <c r="H7">
        <v>4</v>
      </c>
      <c r="L7" t="s">
        <v>116</v>
      </c>
      <c r="M7" t="s">
        <v>119</v>
      </c>
      <c r="Q7" t="s">
        <v>123</v>
      </c>
      <c r="R7" t="s">
        <v>117</v>
      </c>
      <c r="S7">
        <v>1317</v>
      </c>
      <c r="T7">
        <v>1448</v>
      </c>
      <c r="U7" t="s">
        <v>120</v>
      </c>
      <c r="AL7" t="s">
        <v>109</v>
      </c>
      <c r="AO7" t="s">
        <v>110</v>
      </c>
      <c r="AP7">
        <v>344101</v>
      </c>
      <c r="AQ7" t="s">
        <v>111</v>
      </c>
      <c r="AR7">
        <v>380612</v>
      </c>
      <c r="AS7" t="s">
        <v>112</v>
      </c>
      <c r="AT7">
        <v>1</v>
      </c>
      <c r="AU7" t="s">
        <v>113</v>
      </c>
      <c r="AY7" t="s">
        <v>114</v>
      </c>
      <c r="BA7" t="b">
        <v>1</v>
      </c>
    </row>
    <row r="8" spans="1:53" x14ac:dyDescent="0.2">
      <c r="A8" t="s">
        <v>115</v>
      </c>
      <c r="B8">
        <v>4</v>
      </c>
      <c r="C8" t="s">
        <v>115</v>
      </c>
      <c r="D8">
        <v>6</v>
      </c>
      <c r="E8">
        <v>7</v>
      </c>
      <c r="H8">
        <v>2</v>
      </c>
      <c r="L8" t="s">
        <v>122</v>
      </c>
      <c r="M8" t="s">
        <v>122</v>
      </c>
      <c r="Q8" t="s">
        <v>123</v>
      </c>
      <c r="R8" t="s">
        <v>123</v>
      </c>
      <c r="S8">
        <v>906</v>
      </c>
      <c r="T8">
        <v>871</v>
      </c>
      <c r="U8" t="s">
        <v>118</v>
      </c>
      <c r="AL8" t="s">
        <v>109</v>
      </c>
      <c r="AO8" t="s">
        <v>110</v>
      </c>
      <c r="AP8">
        <v>344101</v>
      </c>
      <c r="AQ8" t="s">
        <v>111</v>
      </c>
      <c r="AR8">
        <v>380612</v>
      </c>
      <c r="AS8" t="s">
        <v>112</v>
      </c>
      <c r="AT8">
        <v>1</v>
      </c>
      <c r="AU8" t="s">
        <v>113</v>
      </c>
      <c r="AY8" t="s">
        <v>114</v>
      </c>
      <c r="BA8" t="b">
        <v>1</v>
      </c>
    </row>
    <row r="9" spans="1:53" x14ac:dyDescent="0.2">
      <c r="A9" t="s">
        <v>115</v>
      </c>
      <c r="B9">
        <v>4</v>
      </c>
      <c r="C9" t="s">
        <v>115</v>
      </c>
      <c r="D9">
        <v>7</v>
      </c>
      <c r="E9">
        <v>11</v>
      </c>
      <c r="H9">
        <v>3</v>
      </c>
      <c r="L9" t="s">
        <v>119</v>
      </c>
      <c r="M9" t="s">
        <v>119</v>
      </c>
      <c r="Q9" t="s">
        <v>123</v>
      </c>
      <c r="R9" t="s">
        <v>123</v>
      </c>
      <c r="S9">
        <v>950</v>
      </c>
      <c r="T9">
        <v>1002</v>
      </c>
      <c r="U9" t="s">
        <v>124</v>
      </c>
      <c r="AL9" t="s">
        <v>109</v>
      </c>
      <c r="AO9" t="s">
        <v>110</v>
      </c>
      <c r="AP9">
        <v>344101</v>
      </c>
      <c r="AQ9" t="s">
        <v>111</v>
      </c>
      <c r="AR9">
        <v>380612</v>
      </c>
      <c r="AS9" t="s">
        <v>112</v>
      </c>
      <c r="AT9">
        <v>1</v>
      </c>
      <c r="AU9" t="s">
        <v>113</v>
      </c>
      <c r="AY9" t="s">
        <v>114</v>
      </c>
      <c r="BA9" t="b">
        <v>1</v>
      </c>
    </row>
    <row r="10" spans="1:53" x14ac:dyDescent="0.2">
      <c r="A10" t="s">
        <v>115</v>
      </c>
      <c r="B10">
        <v>4</v>
      </c>
      <c r="C10" t="s">
        <v>115</v>
      </c>
      <c r="D10">
        <v>8</v>
      </c>
      <c r="E10">
        <v>4</v>
      </c>
      <c r="H10">
        <v>1</v>
      </c>
      <c r="L10" t="s">
        <v>125</v>
      </c>
      <c r="M10" t="s">
        <v>125</v>
      </c>
      <c r="Q10" t="s">
        <v>123</v>
      </c>
      <c r="R10" t="s">
        <v>123</v>
      </c>
      <c r="S10">
        <v>942</v>
      </c>
      <c r="T10">
        <v>1052</v>
      </c>
      <c r="U10" t="s">
        <v>121</v>
      </c>
      <c r="AL10" t="s">
        <v>109</v>
      </c>
      <c r="AO10" t="s">
        <v>110</v>
      </c>
      <c r="AP10">
        <v>344101</v>
      </c>
      <c r="AQ10" t="s">
        <v>111</v>
      </c>
      <c r="AR10">
        <v>380612</v>
      </c>
      <c r="AS10" t="s">
        <v>112</v>
      </c>
      <c r="AT10">
        <v>1</v>
      </c>
      <c r="AU10" t="s">
        <v>113</v>
      </c>
      <c r="AY10" t="s">
        <v>114</v>
      </c>
      <c r="BA10" t="b">
        <v>1</v>
      </c>
    </row>
    <row r="11" spans="1:53" x14ac:dyDescent="0.2">
      <c r="Q11">
        <f>4/7</f>
        <v>0.5714285714285714</v>
      </c>
      <c r="R11">
        <f>4/8</f>
        <v>0.5</v>
      </c>
    </row>
    <row r="12" spans="1:53" x14ac:dyDescent="0.2">
      <c r="A12" t="s">
        <v>115</v>
      </c>
      <c r="B12">
        <v>3</v>
      </c>
      <c r="C12" t="s">
        <v>126</v>
      </c>
      <c r="D12">
        <v>1</v>
      </c>
      <c r="E12">
        <v>1</v>
      </c>
      <c r="H12">
        <v>1</v>
      </c>
      <c r="AL12" t="s">
        <v>109</v>
      </c>
      <c r="AO12" t="s">
        <v>110</v>
      </c>
      <c r="AP12">
        <v>344101</v>
      </c>
      <c r="AQ12" t="s">
        <v>111</v>
      </c>
      <c r="AR12">
        <v>380612</v>
      </c>
      <c r="AS12" t="s">
        <v>112</v>
      </c>
      <c r="AT12">
        <v>1</v>
      </c>
      <c r="AU12" t="s">
        <v>113</v>
      </c>
      <c r="AY12" t="s">
        <v>114</v>
      </c>
      <c r="BA12" t="b">
        <v>1</v>
      </c>
    </row>
    <row r="13" spans="1:53" x14ac:dyDescent="0.2">
      <c r="A13" t="s">
        <v>115</v>
      </c>
      <c r="B13">
        <v>2</v>
      </c>
      <c r="C13" t="s">
        <v>127</v>
      </c>
      <c r="D13">
        <v>1</v>
      </c>
      <c r="E13">
        <v>3</v>
      </c>
      <c r="H13">
        <v>3</v>
      </c>
      <c r="L13" t="s">
        <v>119</v>
      </c>
      <c r="M13" t="s">
        <v>119</v>
      </c>
      <c r="P13" t="s">
        <v>124</v>
      </c>
      <c r="Q13" t="s">
        <v>117</v>
      </c>
      <c r="R13" t="s">
        <v>117</v>
      </c>
      <c r="S13">
        <v>7310</v>
      </c>
      <c r="T13">
        <v>8063</v>
      </c>
      <c r="AL13" t="s">
        <v>109</v>
      </c>
      <c r="AO13" t="s">
        <v>110</v>
      </c>
      <c r="AP13">
        <v>344101</v>
      </c>
      <c r="AQ13" t="s">
        <v>111</v>
      </c>
      <c r="AR13">
        <v>380612</v>
      </c>
      <c r="AS13" t="s">
        <v>112</v>
      </c>
      <c r="AT13">
        <v>1</v>
      </c>
      <c r="AU13" t="s">
        <v>113</v>
      </c>
      <c r="AY13" t="s">
        <v>114</v>
      </c>
      <c r="BA13" t="b">
        <v>1</v>
      </c>
    </row>
    <row r="14" spans="1:53" x14ac:dyDescent="0.2">
      <c r="A14" t="s">
        <v>115</v>
      </c>
      <c r="B14">
        <v>1</v>
      </c>
      <c r="C14" t="s">
        <v>128</v>
      </c>
      <c r="D14">
        <v>1</v>
      </c>
      <c r="E14">
        <v>1</v>
      </c>
      <c r="H14">
        <v>1</v>
      </c>
      <c r="AL14" t="s">
        <v>109</v>
      </c>
      <c r="AO14" t="s">
        <v>110</v>
      </c>
      <c r="AP14">
        <v>344101</v>
      </c>
      <c r="AQ14" t="s">
        <v>111</v>
      </c>
      <c r="AR14">
        <v>380612</v>
      </c>
      <c r="AS14" t="s">
        <v>112</v>
      </c>
      <c r="AT14">
        <v>1</v>
      </c>
      <c r="AU14" t="s">
        <v>113</v>
      </c>
      <c r="AY14" t="s">
        <v>114</v>
      </c>
      <c r="BA14" t="b">
        <v>1</v>
      </c>
    </row>
    <row r="18" spans="1:53" x14ac:dyDescent="0.2">
      <c r="A18" t="s">
        <v>129</v>
      </c>
      <c r="B18">
        <v>4</v>
      </c>
      <c r="C18" t="s">
        <v>130</v>
      </c>
      <c r="D18">
        <v>1</v>
      </c>
      <c r="E18">
        <v>53</v>
      </c>
      <c r="G18" t="s">
        <v>131</v>
      </c>
      <c r="H18">
        <v>6</v>
      </c>
      <c r="I18" t="s">
        <v>132</v>
      </c>
      <c r="K18" t="s">
        <v>120</v>
      </c>
      <c r="AL18" t="s">
        <v>109</v>
      </c>
      <c r="AO18" t="s">
        <v>110</v>
      </c>
      <c r="AP18">
        <v>344101</v>
      </c>
      <c r="AQ18" t="s">
        <v>111</v>
      </c>
      <c r="AR18">
        <v>380612</v>
      </c>
      <c r="AS18" t="s">
        <v>112</v>
      </c>
      <c r="AT18">
        <v>1</v>
      </c>
      <c r="AU18" t="s">
        <v>113</v>
      </c>
      <c r="AY18" t="s">
        <v>114</v>
      </c>
      <c r="BA18" t="b">
        <v>1</v>
      </c>
    </row>
    <row r="19" spans="1:53" x14ac:dyDescent="0.2">
      <c r="A19" t="s">
        <v>129</v>
      </c>
      <c r="B19">
        <v>4</v>
      </c>
      <c r="C19" t="s">
        <v>130</v>
      </c>
      <c r="D19">
        <v>4</v>
      </c>
      <c r="E19">
        <v>47</v>
      </c>
      <c r="F19" t="s">
        <v>137</v>
      </c>
      <c r="G19" t="s">
        <v>138</v>
      </c>
      <c r="H19">
        <v>5</v>
      </c>
      <c r="I19" t="s">
        <v>136</v>
      </c>
      <c r="J19" t="s">
        <v>117</v>
      </c>
      <c r="K19" t="s">
        <v>120</v>
      </c>
      <c r="T19">
        <v>1283</v>
      </c>
      <c r="AL19" t="s">
        <v>109</v>
      </c>
      <c r="AO19" t="s">
        <v>110</v>
      </c>
      <c r="AP19">
        <v>344101</v>
      </c>
      <c r="AQ19" t="s">
        <v>111</v>
      </c>
      <c r="AR19">
        <v>380612</v>
      </c>
      <c r="AS19" t="s">
        <v>112</v>
      </c>
      <c r="AT19">
        <v>1</v>
      </c>
      <c r="AU19" t="s">
        <v>113</v>
      </c>
      <c r="AY19" t="s">
        <v>114</v>
      </c>
      <c r="BA19" t="b">
        <v>1</v>
      </c>
    </row>
    <row r="20" spans="1:53" x14ac:dyDescent="0.2">
      <c r="A20" t="s">
        <v>129</v>
      </c>
      <c r="B20">
        <v>4</v>
      </c>
      <c r="C20" t="s">
        <v>130</v>
      </c>
      <c r="D20">
        <v>10</v>
      </c>
      <c r="E20">
        <v>49</v>
      </c>
      <c r="F20" t="s">
        <v>137</v>
      </c>
      <c r="G20" t="s">
        <v>144</v>
      </c>
      <c r="H20">
        <v>5</v>
      </c>
      <c r="I20" t="s">
        <v>136</v>
      </c>
      <c r="J20" t="s">
        <v>117</v>
      </c>
      <c r="K20" t="s">
        <v>120</v>
      </c>
      <c r="T20">
        <v>1098</v>
      </c>
      <c r="AL20" t="s">
        <v>109</v>
      </c>
      <c r="AO20" t="s">
        <v>110</v>
      </c>
      <c r="AP20">
        <v>344101</v>
      </c>
      <c r="AQ20" t="s">
        <v>111</v>
      </c>
      <c r="AR20">
        <v>380612</v>
      </c>
      <c r="AS20" t="s">
        <v>112</v>
      </c>
      <c r="AT20">
        <v>1</v>
      </c>
      <c r="AU20" t="s">
        <v>113</v>
      </c>
      <c r="AY20" t="s">
        <v>114</v>
      </c>
      <c r="BA20" t="b">
        <v>1</v>
      </c>
    </row>
    <row r="21" spans="1:53" x14ac:dyDescent="0.2">
      <c r="A21" t="s">
        <v>129</v>
      </c>
      <c r="B21">
        <v>4</v>
      </c>
      <c r="C21" t="s">
        <v>130</v>
      </c>
      <c r="D21">
        <v>15</v>
      </c>
      <c r="E21">
        <v>48</v>
      </c>
      <c r="F21" t="s">
        <v>137</v>
      </c>
      <c r="G21" t="s">
        <v>149</v>
      </c>
      <c r="H21">
        <v>5</v>
      </c>
      <c r="I21" t="s">
        <v>136</v>
      </c>
      <c r="J21" t="s">
        <v>117</v>
      </c>
      <c r="K21" t="s">
        <v>120</v>
      </c>
      <c r="T21">
        <v>846</v>
      </c>
      <c r="AL21" t="s">
        <v>109</v>
      </c>
      <c r="AO21" t="s">
        <v>110</v>
      </c>
      <c r="AP21">
        <v>344101</v>
      </c>
      <c r="AQ21" t="s">
        <v>111</v>
      </c>
      <c r="AR21">
        <v>380612</v>
      </c>
      <c r="AS21" t="s">
        <v>112</v>
      </c>
      <c r="AT21">
        <v>1</v>
      </c>
      <c r="AU21" t="s">
        <v>113</v>
      </c>
      <c r="AY21" t="s">
        <v>114</v>
      </c>
      <c r="BA21" t="b">
        <v>1</v>
      </c>
    </row>
    <row r="22" spans="1:53" x14ac:dyDescent="0.2">
      <c r="A22" t="s">
        <v>129</v>
      </c>
      <c r="B22">
        <v>4</v>
      </c>
      <c r="C22" t="s">
        <v>130</v>
      </c>
      <c r="D22">
        <v>19</v>
      </c>
      <c r="E22">
        <v>46</v>
      </c>
      <c r="F22" t="s">
        <v>133</v>
      </c>
      <c r="G22" t="s">
        <v>153</v>
      </c>
      <c r="H22">
        <v>5</v>
      </c>
      <c r="I22" t="s">
        <v>136</v>
      </c>
      <c r="J22" t="s">
        <v>123</v>
      </c>
      <c r="K22" t="s">
        <v>120</v>
      </c>
      <c r="T22">
        <v>781</v>
      </c>
      <c r="AL22" t="s">
        <v>109</v>
      </c>
      <c r="AO22" t="s">
        <v>110</v>
      </c>
      <c r="AP22">
        <v>344101</v>
      </c>
      <c r="AQ22" t="s">
        <v>111</v>
      </c>
      <c r="AR22">
        <v>380612</v>
      </c>
      <c r="AS22" t="s">
        <v>112</v>
      </c>
      <c r="AT22">
        <v>1</v>
      </c>
      <c r="AU22" t="s">
        <v>113</v>
      </c>
      <c r="AY22" t="s">
        <v>114</v>
      </c>
      <c r="BA22" t="b">
        <v>1</v>
      </c>
    </row>
    <row r="23" spans="1:53" x14ac:dyDescent="0.2">
      <c r="A23" t="s">
        <v>129</v>
      </c>
      <c r="B23">
        <v>4</v>
      </c>
      <c r="C23" t="s">
        <v>130</v>
      </c>
      <c r="D23">
        <v>23</v>
      </c>
      <c r="E23">
        <v>52</v>
      </c>
      <c r="F23" t="s">
        <v>137</v>
      </c>
      <c r="G23" t="s">
        <v>157</v>
      </c>
      <c r="H23">
        <v>6</v>
      </c>
      <c r="I23" t="s">
        <v>132</v>
      </c>
      <c r="J23" t="s">
        <v>123</v>
      </c>
      <c r="K23" t="s">
        <v>120</v>
      </c>
      <c r="T23">
        <v>804</v>
      </c>
      <c r="AL23" t="s">
        <v>109</v>
      </c>
      <c r="AO23" t="s">
        <v>110</v>
      </c>
      <c r="AP23">
        <v>344101</v>
      </c>
      <c r="AQ23" t="s">
        <v>111</v>
      </c>
      <c r="AR23">
        <v>380612</v>
      </c>
      <c r="AS23" t="s">
        <v>112</v>
      </c>
      <c r="AT23">
        <v>1</v>
      </c>
      <c r="AU23" t="s">
        <v>113</v>
      </c>
      <c r="AY23" t="s">
        <v>114</v>
      </c>
      <c r="BA23" t="b">
        <v>1</v>
      </c>
    </row>
    <row r="24" spans="1:53" x14ac:dyDescent="0.2">
      <c r="A24" t="s">
        <v>129</v>
      </c>
      <c r="B24">
        <v>4</v>
      </c>
      <c r="C24" t="s">
        <v>130</v>
      </c>
      <c r="D24">
        <v>24</v>
      </c>
      <c r="E24">
        <v>41</v>
      </c>
      <c r="F24" t="s">
        <v>133</v>
      </c>
      <c r="G24" t="s">
        <v>158</v>
      </c>
      <c r="H24">
        <v>5</v>
      </c>
      <c r="I24" t="s">
        <v>136</v>
      </c>
      <c r="J24" t="s">
        <v>123</v>
      </c>
      <c r="K24" t="s">
        <v>120</v>
      </c>
      <c r="T24">
        <v>1019</v>
      </c>
      <c r="AL24" t="s">
        <v>109</v>
      </c>
      <c r="AO24" t="s">
        <v>110</v>
      </c>
      <c r="AP24">
        <v>344101</v>
      </c>
      <c r="AQ24" t="s">
        <v>111</v>
      </c>
      <c r="AR24">
        <v>380612</v>
      </c>
      <c r="AS24" t="s">
        <v>112</v>
      </c>
      <c r="AT24">
        <v>1</v>
      </c>
      <c r="AU24" t="s">
        <v>113</v>
      </c>
      <c r="AY24" t="s">
        <v>114</v>
      </c>
      <c r="BA24" t="b">
        <v>1</v>
      </c>
    </row>
    <row r="25" spans="1:53" x14ac:dyDescent="0.2">
      <c r="A25" t="s">
        <v>129</v>
      </c>
      <c r="B25">
        <v>4</v>
      </c>
      <c r="C25" t="s">
        <v>130</v>
      </c>
      <c r="D25">
        <v>28</v>
      </c>
      <c r="E25">
        <v>45</v>
      </c>
      <c r="F25" t="s">
        <v>133</v>
      </c>
      <c r="G25" t="s">
        <v>162</v>
      </c>
      <c r="H25">
        <v>5</v>
      </c>
      <c r="I25" t="s">
        <v>136</v>
      </c>
      <c r="J25" t="s">
        <v>123</v>
      </c>
      <c r="K25" t="s">
        <v>120</v>
      </c>
      <c r="T25">
        <v>1303</v>
      </c>
      <c r="AL25" t="s">
        <v>109</v>
      </c>
      <c r="AO25" t="s">
        <v>110</v>
      </c>
      <c r="AP25">
        <v>344101</v>
      </c>
      <c r="AQ25" t="s">
        <v>111</v>
      </c>
      <c r="AR25">
        <v>380612</v>
      </c>
      <c r="AS25" t="s">
        <v>112</v>
      </c>
      <c r="AT25">
        <v>1</v>
      </c>
      <c r="AU25" t="s">
        <v>113</v>
      </c>
      <c r="AY25" t="s">
        <v>114</v>
      </c>
      <c r="BA25" t="b">
        <v>1</v>
      </c>
    </row>
    <row r="26" spans="1:53" x14ac:dyDescent="0.2">
      <c r="A26" t="s">
        <v>129</v>
      </c>
      <c r="B26">
        <v>4</v>
      </c>
      <c r="C26" t="s">
        <v>130</v>
      </c>
      <c r="D26">
        <v>29</v>
      </c>
      <c r="E26">
        <v>60</v>
      </c>
      <c r="F26" t="s">
        <v>133</v>
      </c>
      <c r="G26" t="s">
        <v>163</v>
      </c>
      <c r="H26">
        <v>6</v>
      </c>
      <c r="I26" t="s">
        <v>132</v>
      </c>
      <c r="J26" t="s">
        <v>117</v>
      </c>
      <c r="K26" t="s">
        <v>120</v>
      </c>
      <c r="T26">
        <v>1481</v>
      </c>
      <c r="AL26" t="s">
        <v>109</v>
      </c>
      <c r="AO26" t="s">
        <v>110</v>
      </c>
      <c r="AP26">
        <v>344101</v>
      </c>
      <c r="AQ26" t="s">
        <v>111</v>
      </c>
      <c r="AR26">
        <v>380612</v>
      </c>
      <c r="AS26" t="s">
        <v>112</v>
      </c>
      <c r="AT26">
        <v>1</v>
      </c>
      <c r="AU26" t="s">
        <v>113</v>
      </c>
      <c r="AY26" t="s">
        <v>114</v>
      </c>
      <c r="BA26" t="b">
        <v>1</v>
      </c>
    </row>
    <row r="27" spans="1:53" x14ac:dyDescent="0.2">
      <c r="A27" t="s">
        <v>129</v>
      </c>
      <c r="B27">
        <v>4</v>
      </c>
      <c r="C27" t="s">
        <v>130</v>
      </c>
      <c r="D27">
        <v>30</v>
      </c>
      <c r="E27">
        <v>54</v>
      </c>
      <c r="F27" t="s">
        <v>137</v>
      </c>
      <c r="G27" t="s">
        <v>164</v>
      </c>
      <c r="H27">
        <v>6</v>
      </c>
      <c r="I27" t="s">
        <v>132</v>
      </c>
      <c r="J27" t="s">
        <v>123</v>
      </c>
      <c r="K27" t="s">
        <v>120</v>
      </c>
      <c r="T27">
        <v>1024</v>
      </c>
      <c r="AL27" t="s">
        <v>109</v>
      </c>
      <c r="AO27" t="s">
        <v>110</v>
      </c>
      <c r="AP27">
        <v>344101</v>
      </c>
      <c r="AQ27" t="s">
        <v>111</v>
      </c>
      <c r="AR27">
        <v>380612</v>
      </c>
      <c r="AS27" t="s">
        <v>112</v>
      </c>
      <c r="AT27">
        <v>1</v>
      </c>
      <c r="AU27" t="s">
        <v>113</v>
      </c>
      <c r="AY27" t="s">
        <v>114</v>
      </c>
      <c r="BA27" t="b">
        <v>1</v>
      </c>
    </row>
    <row r="28" spans="1:53" x14ac:dyDescent="0.2">
      <c r="A28" t="s">
        <v>129</v>
      </c>
      <c r="B28">
        <v>4</v>
      </c>
      <c r="C28" t="s">
        <v>130</v>
      </c>
      <c r="D28">
        <v>5</v>
      </c>
      <c r="E28">
        <v>29</v>
      </c>
      <c r="F28" t="s">
        <v>133</v>
      </c>
      <c r="G28" t="s">
        <v>139</v>
      </c>
      <c r="H28">
        <v>3</v>
      </c>
      <c r="I28" t="s">
        <v>136</v>
      </c>
      <c r="J28" t="s">
        <v>123</v>
      </c>
      <c r="K28" t="s">
        <v>124</v>
      </c>
      <c r="T28">
        <v>1494</v>
      </c>
      <c r="AL28" t="s">
        <v>109</v>
      </c>
      <c r="AO28" t="s">
        <v>110</v>
      </c>
      <c r="AP28">
        <v>344101</v>
      </c>
      <c r="AQ28" t="s">
        <v>111</v>
      </c>
      <c r="AR28">
        <v>380612</v>
      </c>
      <c r="AS28" t="s">
        <v>112</v>
      </c>
      <c r="AT28">
        <v>1</v>
      </c>
      <c r="AU28" t="s">
        <v>113</v>
      </c>
      <c r="AY28" t="s">
        <v>114</v>
      </c>
      <c r="BA28" t="b">
        <v>1</v>
      </c>
    </row>
    <row r="29" spans="1:53" x14ac:dyDescent="0.2">
      <c r="A29" t="s">
        <v>129</v>
      </c>
      <c r="B29">
        <v>4</v>
      </c>
      <c r="C29" t="s">
        <v>130</v>
      </c>
      <c r="D29">
        <v>9</v>
      </c>
      <c r="E29">
        <v>26</v>
      </c>
      <c r="F29" t="s">
        <v>133</v>
      </c>
      <c r="G29" t="s">
        <v>143</v>
      </c>
      <c r="H29">
        <v>3</v>
      </c>
      <c r="I29" t="s">
        <v>136</v>
      </c>
      <c r="J29" t="s">
        <v>123</v>
      </c>
      <c r="K29" t="s">
        <v>124</v>
      </c>
      <c r="T29">
        <v>825</v>
      </c>
      <c r="AL29" t="s">
        <v>109</v>
      </c>
      <c r="AO29" t="s">
        <v>110</v>
      </c>
      <c r="AP29">
        <v>344101</v>
      </c>
      <c r="AQ29" t="s">
        <v>111</v>
      </c>
      <c r="AR29">
        <v>380612</v>
      </c>
      <c r="AS29" t="s">
        <v>112</v>
      </c>
      <c r="AT29">
        <v>1</v>
      </c>
      <c r="AU29" t="s">
        <v>113</v>
      </c>
      <c r="AY29" t="s">
        <v>114</v>
      </c>
      <c r="BA29" t="b">
        <v>1</v>
      </c>
    </row>
    <row r="30" spans="1:53" x14ac:dyDescent="0.2">
      <c r="A30" t="s">
        <v>129</v>
      </c>
      <c r="B30">
        <v>4</v>
      </c>
      <c r="C30" t="s">
        <v>130</v>
      </c>
      <c r="D30">
        <v>12</v>
      </c>
      <c r="E30">
        <v>38</v>
      </c>
      <c r="F30" t="s">
        <v>133</v>
      </c>
      <c r="G30" t="s">
        <v>146</v>
      </c>
      <c r="H30">
        <v>4</v>
      </c>
      <c r="I30" t="s">
        <v>132</v>
      </c>
      <c r="J30" t="s">
        <v>117</v>
      </c>
      <c r="K30" t="s">
        <v>124</v>
      </c>
      <c r="T30">
        <v>2730</v>
      </c>
      <c r="AL30" t="s">
        <v>109</v>
      </c>
      <c r="AO30" t="s">
        <v>110</v>
      </c>
      <c r="AP30">
        <v>344101</v>
      </c>
      <c r="AQ30" t="s">
        <v>111</v>
      </c>
      <c r="AR30">
        <v>380612</v>
      </c>
      <c r="AS30" t="s">
        <v>112</v>
      </c>
      <c r="AT30">
        <v>1</v>
      </c>
      <c r="AU30" t="s">
        <v>113</v>
      </c>
      <c r="AY30" t="s">
        <v>114</v>
      </c>
      <c r="BA30" t="b">
        <v>1</v>
      </c>
    </row>
    <row r="31" spans="1:53" x14ac:dyDescent="0.2">
      <c r="A31" t="s">
        <v>129</v>
      </c>
      <c r="B31">
        <v>4</v>
      </c>
      <c r="C31" t="s">
        <v>130</v>
      </c>
      <c r="D31">
        <v>14</v>
      </c>
      <c r="E31">
        <v>37</v>
      </c>
      <c r="F31" t="s">
        <v>133</v>
      </c>
      <c r="G31" t="s">
        <v>148</v>
      </c>
      <c r="H31">
        <v>4</v>
      </c>
      <c r="I31" t="s">
        <v>132</v>
      </c>
      <c r="J31" t="s">
        <v>117</v>
      </c>
      <c r="K31" t="s">
        <v>124</v>
      </c>
      <c r="T31">
        <v>989</v>
      </c>
      <c r="AL31" t="s">
        <v>109</v>
      </c>
      <c r="AO31" t="s">
        <v>110</v>
      </c>
      <c r="AP31">
        <v>344101</v>
      </c>
      <c r="AQ31" t="s">
        <v>111</v>
      </c>
      <c r="AR31">
        <v>380612</v>
      </c>
      <c r="AS31" t="s">
        <v>112</v>
      </c>
      <c r="AT31">
        <v>1</v>
      </c>
      <c r="AU31" t="s">
        <v>113</v>
      </c>
      <c r="AY31" t="s">
        <v>114</v>
      </c>
      <c r="BA31" t="b">
        <v>1</v>
      </c>
    </row>
    <row r="32" spans="1:53" x14ac:dyDescent="0.2">
      <c r="A32" t="s">
        <v>129</v>
      </c>
      <c r="B32">
        <v>4</v>
      </c>
      <c r="C32" t="s">
        <v>130</v>
      </c>
      <c r="D32">
        <v>16</v>
      </c>
      <c r="E32">
        <v>30</v>
      </c>
      <c r="F32" t="s">
        <v>133</v>
      </c>
      <c r="G32" t="s">
        <v>150</v>
      </c>
      <c r="H32">
        <v>3</v>
      </c>
      <c r="I32" t="s">
        <v>136</v>
      </c>
      <c r="J32" t="s">
        <v>123</v>
      </c>
      <c r="K32" t="s">
        <v>124</v>
      </c>
      <c r="T32">
        <v>1154</v>
      </c>
      <c r="AL32" t="s">
        <v>109</v>
      </c>
      <c r="AO32" t="s">
        <v>110</v>
      </c>
      <c r="AP32">
        <v>344101</v>
      </c>
      <c r="AQ32" t="s">
        <v>111</v>
      </c>
      <c r="AR32">
        <v>380612</v>
      </c>
      <c r="AS32" t="s">
        <v>112</v>
      </c>
      <c r="AT32">
        <v>1</v>
      </c>
      <c r="AU32" t="s">
        <v>113</v>
      </c>
      <c r="AY32" t="s">
        <v>114</v>
      </c>
      <c r="BA32" t="b">
        <v>1</v>
      </c>
    </row>
    <row r="33" spans="1:53" x14ac:dyDescent="0.2">
      <c r="A33" t="s">
        <v>129</v>
      </c>
      <c r="B33">
        <v>4</v>
      </c>
      <c r="C33" t="s">
        <v>130</v>
      </c>
      <c r="D33">
        <v>17</v>
      </c>
      <c r="E33">
        <v>33</v>
      </c>
      <c r="F33" t="s">
        <v>133</v>
      </c>
      <c r="G33" t="s">
        <v>151</v>
      </c>
      <c r="H33">
        <v>4</v>
      </c>
      <c r="I33" t="s">
        <v>132</v>
      </c>
      <c r="J33" t="s">
        <v>117</v>
      </c>
      <c r="K33" t="s">
        <v>124</v>
      </c>
      <c r="T33">
        <v>1003</v>
      </c>
      <c r="AL33" t="s">
        <v>109</v>
      </c>
      <c r="AO33" t="s">
        <v>110</v>
      </c>
      <c r="AP33">
        <v>344101</v>
      </c>
      <c r="AQ33" t="s">
        <v>111</v>
      </c>
      <c r="AR33">
        <v>380612</v>
      </c>
      <c r="AS33" t="s">
        <v>112</v>
      </c>
      <c r="AT33">
        <v>1</v>
      </c>
      <c r="AU33" t="s">
        <v>113</v>
      </c>
      <c r="AY33" t="s">
        <v>114</v>
      </c>
      <c r="BA33" t="b">
        <v>1</v>
      </c>
    </row>
    <row r="34" spans="1:53" x14ac:dyDescent="0.2">
      <c r="A34" t="s">
        <v>129</v>
      </c>
      <c r="B34">
        <v>4</v>
      </c>
      <c r="C34" t="s">
        <v>130</v>
      </c>
      <c r="D34">
        <v>21</v>
      </c>
      <c r="E34">
        <v>25</v>
      </c>
      <c r="F34" t="s">
        <v>133</v>
      </c>
      <c r="G34" t="s">
        <v>155</v>
      </c>
      <c r="H34">
        <v>3</v>
      </c>
      <c r="I34" t="s">
        <v>136</v>
      </c>
      <c r="J34" t="s">
        <v>123</v>
      </c>
      <c r="K34" t="s">
        <v>124</v>
      </c>
      <c r="T34">
        <v>763</v>
      </c>
      <c r="AL34" t="s">
        <v>109</v>
      </c>
      <c r="AO34" t="s">
        <v>110</v>
      </c>
      <c r="AP34">
        <v>344101</v>
      </c>
      <c r="AQ34" t="s">
        <v>111</v>
      </c>
      <c r="AR34">
        <v>380612</v>
      </c>
      <c r="AS34" t="s">
        <v>112</v>
      </c>
      <c r="AT34">
        <v>1</v>
      </c>
      <c r="AU34" t="s">
        <v>113</v>
      </c>
      <c r="AY34" t="s">
        <v>114</v>
      </c>
      <c r="BA34" t="b">
        <v>1</v>
      </c>
    </row>
    <row r="35" spans="1:53" x14ac:dyDescent="0.2">
      <c r="A35" t="s">
        <v>129</v>
      </c>
      <c r="B35">
        <v>4</v>
      </c>
      <c r="C35" t="s">
        <v>130</v>
      </c>
      <c r="D35">
        <v>22</v>
      </c>
      <c r="E35">
        <v>34</v>
      </c>
      <c r="F35" t="s">
        <v>137</v>
      </c>
      <c r="G35" t="s">
        <v>156</v>
      </c>
      <c r="H35">
        <v>4</v>
      </c>
      <c r="I35" t="s">
        <v>132</v>
      </c>
      <c r="J35" t="s">
        <v>123</v>
      </c>
      <c r="K35" t="s">
        <v>124</v>
      </c>
      <c r="T35">
        <v>1111</v>
      </c>
      <c r="AL35" t="s">
        <v>109</v>
      </c>
      <c r="AO35" t="s">
        <v>110</v>
      </c>
      <c r="AP35">
        <v>344101</v>
      </c>
      <c r="AQ35" t="s">
        <v>111</v>
      </c>
      <c r="AR35">
        <v>380612</v>
      </c>
      <c r="AS35" t="s">
        <v>112</v>
      </c>
      <c r="AT35">
        <v>1</v>
      </c>
      <c r="AU35" t="s">
        <v>113</v>
      </c>
      <c r="AY35" t="s">
        <v>114</v>
      </c>
      <c r="BA35" t="b">
        <v>1</v>
      </c>
    </row>
    <row r="36" spans="1:53" x14ac:dyDescent="0.2">
      <c r="A36" t="s">
        <v>129</v>
      </c>
      <c r="B36">
        <v>4</v>
      </c>
      <c r="C36" t="s">
        <v>130</v>
      </c>
      <c r="D36">
        <v>25</v>
      </c>
      <c r="E36">
        <v>22</v>
      </c>
      <c r="F36" t="s">
        <v>133</v>
      </c>
      <c r="G36" t="s">
        <v>159</v>
      </c>
      <c r="H36">
        <v>3</v>
      </c>
      <c r="I36" t="s">
        <v>136</v>
      </c>
      <c r="J36" t="s">
        <v>123</v>
      </c>
      <c r="K36" t="s">
        <v>124</v>
      </c>
      <c r="T36">
        <v>1041</v>
      </c>
      <c r="AL36" t="s">
        <v>109</v>
      </c>
      <c r="AO36" t="s">
        <v>110</v>
      </c>
      <c r="AP36">
        <v>344101</v>
      </c>
      <c r="AQ36" t="s">
        <v>111</v>
      </c>
      <c r="AR36">
        <v>380612</v>
      </c>
      <c r="AS36" t="s">
        <v>112</v>
      </c>
      <c r="AT36">
        <v>1</v>
      </c>
      <c r="AU36" t="s">
        <v>113</v>
      </c>
      <c r="AY36" t="s">
        <v>114</v>
      </c>
      <c r="BA36" t="b">
        <v>1</v>
      </c>
    </row>
    <row r="37" spans="1:53" x14ac:dyDescent="0.2">
      <c r="A37" t="s">
        <v>129</v>
      </c>
      <c r="B37">
        <v>4</v>
      </c>
      <c r="C37" t="s">
        <v>130</v>
      </c>
      <c r="D37">
        <v>27</v>
      </c>
      <c r="E37">
        <v>31</v>
      </c>
      <c r="F37" t="s">
        <v>133</v>
      </c>
      <c r="G37" t="s">
        <v>161</v>
      </c>
      <c r="H37">
        <v>4</v>
      </c>
      <c r="I37" t="s">
        <v>132</v>
      </c>
      <c r="J37" t="s">
        <v>117</v>
      </c>
      <c r="K37" t="s">
        <v>124</v>
      </c>
      <c r="T37">
        <v>1218</v>
      </c>
      <c r="AL37" t="s">
        <v>109</v>
      </c>
      <c r="AO37" t="s">
        <v>110</v>
      </c>
      <c r="AP37">
        <v>344101</v>
      </c>
      <c r="AQ37" t="s">
        <v>111</v>
      </c>
      <c r="AR37">
        <v>380612</v>
      </c>
      <c r="AS37" t="s">
        <v>112</v>
      </c>
      <c r="AT37">
        <v>1</v>
      </c>
      <c r="AU37" t="s">
        <v>113</v>
      </c>
      <c r="AY37" t="s">
        <v>114</v>
      </c>
      <c r="BA37" t="b">
        <v>1</v>
      </c>
    </row>
    <row r="38" spans="1:53" x14ac:dyDescent="0.2">
      <c r="A38" t="s">
        <v>129</v>
      </c>
      <c r="B38">
        <v>4</v>
      </c>
      <c r="C38" t="s">
        <v>130</v>
      </c>
      <c r="D38">
        <v>2</v>
      </c>
      <c r="E38">
        <v>20</v>
      </c>
      <c r="F38" t="s">
        <v>133</v>
      </c>
      <c r="G38" t="s">
        <v>134</v>
      </c>
      <c r="H38">
        <v>2</v>
      </c>
      <c r="I38" t="s">
        <v>132</v>
      </c>
      <c r="J38" t="s">
        <v>117</v>
      </c>
      <c r="K38" t="s">
        <v>118</v>
      </c>
      <c r="T38">
        <v>2307</v>
      </c>
      <c r="AL38" t="s">
        <v>109</v>
      </c>
      <c r="AO38" t="s">
        <v>110</v>
      </c>
      <c r="AP38">
        <v>344101</v>
      </c>
      <c r="AQ38" t="s">
        <v>111</v>
      </c>
      <c r="AR38">
        <v>380612</v>
      </c>
      <c r="AS38" t="s">
        <v>112</v>
      </c>
      <c r="AT38">
        <v>1</v>
      </c>
      <c r="AU38" t="s">
        <v>113</v>
      </c>
      <c r="AY38" t="s">
        <v>114</v>
      </c>
      <c r="BA38" t="b">
        <v>1</v>
      </c>
    </row>
    <row r="39" spans="1:53" x14ac:dyDescent="0.2">
      <c r="A39" t="s">
        <v>129</v>
      </c>
      <c r="B39">
        <v>4</v>
      </c>
      <c r="C39" t="s">
        <v>130</v>
      </c>
      <c r="D39">
        <v>3</v>
      </c>
      <c r="E39">
        <v>2</v>
      </c>
      <c r="F39" t="s">
        <v>133</v>
      </c>
      <c r="G39" t="s">
        <v>135</v>
      </c>
      <c r="H39">
        <v>1</v>
      </c>
      <c r="I39" t="s">
        <v>136</v>
      </c>
      <c r="J39" t="s">
        <v>123</v>
      </c>
      <c r="K39" t="s">
        <v>118</v>
      </c>
      <c r="T39">
        <v>922</v>
      </c>
      <c r="AL39" t="s">
        <v>109</v>
      </c>
      <c r="AO39" t="s">
        <v>110</v>
      </c>
      <c r="AP39">
        <v>344101</v>
      </c>
      <c r="AQ39" t="s">
        <v>111</v>
      </c>
      <c r="AR39">
        <v>380612</v>
      </c>
      <c r="AS39" t="s">
        <v>112</v>
      </c>
      <c r="AT39">
        <v>1</v>
      </c>
      <c r="AU39" t="s">
        <v>113</v>
      </c>
      <c r="AY39" t="s">
        <v>114</v>
      </c>
      <c r="BA39" t="b">
        <v>1</v>
      </c>
    </row>
    <row r="40" spans="1:53" x14ac:dyDescent="0.2">
      <c r="A40" t="s">
        <v>129</v>
      </c>
      <c r="B40">
        <v>4</v>
      </c>
      <c r="C40" t="s">
        <v>130</v>
      </c>
      <c r="D40">
        <v>6</v>
      </c>
      <c r="E40">
        <v>18</v>
      </c>
      <c r="F40" t="s">
        <v>137</v>
      </c>
      <c r="G40" t="s">
        <v>140</v>
      </c>
      <c r="H40">
        <v>2</v>
      </c>
      <c r="I40" t="s">
        <v>132</v>
      </c>
      <c r="J40" t="s">
        <v>123</v>
      </c>
      <c r="K40" t="s">
        <v>118</v>
      </c>
      <c r="T40">
        <v>811</v>
      </c>
      <c r="AL40" t="s">
        <v>109</v>
      </c>
      <c r="AO40" t="s">
        <v>110</v>
      </c>
      <c r="AP40">
        <v>344101</v>
      </c>
      <c r="AQ40" t="s">
        <v>111</v>
      </c>
      <c r="AR40">
        <v>380612</v>
      </c>
      <c r="AS40" t="s">
        <v>112</v>
      </c>
      <c r="AT40">
        <v>1</v>
      </c>
      <c r="AU40" t="s">
        <v>113</v>
      </c>
      <c r="AY40" t="s">
        <v>114</v>
      </c>
      <c r="BA40" t="b">
        <v>1</v>
      </c>
    </row>
    <row r="41" spans="1:53" x14ac:dyDescent="0.2">
      <c r="A41" t="s">
        <v>129</v>
      </c>
      <c r="B41">
        <v>4</v>
      </c>
      <c r="C41" t="s">
        <v>130</v>
      </c>
      <c r="D41">
        <v>7</v>
      </c>
      <c r="E41">
        <v>13</v>
      </c>
      <c r="G41" t="s">
        <v>141</v>
      </c>
      <c r="H41">
        <v>2</v>
      </c>
      <c r="I41" t="s">
        <v>132</v>
      </c>
      <c r="K41" t="s">
        <v>118</v>
      </c>
      <c r="AL41" t="s">
        <v>109</v>
      </c>
      <c r="AO41" t="s">
        <v>110</v>
      </c>
      <c r="AP41">
        <v>344101</v>
      </c>
      <c r="AQ41" t="s">
        <v>111</v>
      </c>
      <c r="AR41">
        <v>380612</v>
      </c>
      <c r="AS41" t="s">
        <v>112</v>
      </c>
      <c r="AT41">
        <v>1</v>
      </c>
      <c r="AU41" t="s">
        <v>113</v>
      </c>
      <c r="AY41" t="s">
        <v>114</v>
      </c>
      <c r="BA41" t="b">
        <v>1</v>
      </c>
    </row>
    <row r="42" spans="1:53" x14ac:dyDescent="0.2">
      <c r="A42" t="s">
        <v>129</v>
      </c>
      <c r="B42">
        <v>4</v>
      </c>
      <c r="C42" t="s">
        <v>130</v>
      </c>
      <c r="D42">
        <v>8</v>
      </c>
      <c r="E42">
        <v>5</v>
      </c>
      <c r="F42" t="s">
        <v>133</v>
      </c>
      <c r="G42" t="s">
        <v>142</v>
      </c>
      <c r="H42">
        <v>1</v>
      </c>
      <c r="I42" t="s">
        <v>136</v>
      </c>
      <c r="J42" t="s">
        <v>123</v>
      </c>
      <c r="K42" t="s">
        <v>118</v>
      </c>
      <c r="T42">
        <v>703</v>
      </c>
      <c r="AL42" t="s">
        <v>109</v>
      </c>
      <c r="AO42" t="s">
        <v>110</v>
      </c>
      <c r="AP42">
        <v>344101</v>
      </c>
      <c r="AQ42" t="s">
        <v>111</v>
      </c>
      <c r="AR42">
        <v>380612</v>
      </c>
      <c r="AS42" t="s">
        <v>112</v>
      </c>
      <c r="AT42">
        <v>1</v>
      </c>
      <c r="AU42" t="s">
        <v>113</v>
      </c>
      <c r="AY42" t="s">
        <v>114</v>
      </c>
      <c r="BA42" t="b">
        <v>1</v>
      </c>
    </row>
    <row r="43" spans="1:53" x14ac:dyDescent="0.2">
      <c r="A43" t="s">
        <v>129</v>
      </c>
      <c r="B43">
        <v>4</v>
      </c>
      <c r="C43" t="s">
        <v>130</v>
      </c>
      <c r="D43">
        <v>11</v>
      </c>
      <c r="E43">
        <v>19</v>
      </c>
      <c r="F43" t="s">
        <v>133</v>
      </c>
      <c r="G43" t="s">
        <v>145</v>
      </c>
      <c r="H43">
        <v>2</v>
      </c>
      <c r="I43" t="s">
        <v>132</v>
      </c>
      <c r="J43" t="s">
        <v>117</v>
      </c>
      <c r="K43" t="s">
        <v>118</v>
      </c>
      <c r="T43">
        <v>1078</v>
      </c>
      <c r="AL43" t="s">
        <v>109</v>
      </c>
      <c r="AO43" t="s">
        <v>110</v>
      </c>
      <c r="AP43">
        <v>344101</v>
      </c>
      <c r="AQ43" t="s">
        <v>111</v>
      </c>
      <c r="AR43">
        <v>380612</v>
      </c>
      <c r="AS43" t="s">
        <v>112</v>
      </c>
      <c r="AT43">
        <v>1</v>
      </c>
      <c r="AU43" t="s">
        <v>113</v>
      </c>
      <c r="AY43" t="s">
        <v>114</v>
      </c>
      <c r="BA43" t="b">
        <v>1</v>
      </c>
    </row>
    <row r="44" spans="1:53" x14ac:dyDescent="0.2">
      <c r="A44" t="s">
        <v>129</v>
      </c>
      <c r="B44">
        <v>4</v>
      </c>
      <c r="C44" t="s">
        <v>130</v>
      </c>
      <c r="D44">
        <v>13</v>
      </c>
      <c r="E44">
        <v>11</v>
      </c>
      <c r="F44" t="s">
        <v>137</v>
      </c>
      <c r="G44" t="s">
        <v>147</v>
      </c>
      <c r="H44">
        <v>2</v>
      </c>
      <c r="I44" t="s">
        <v>132</v>
      </c>
      <c r="J44" t="s">
        <v>123</v>
      </c>
      <c r="K44" t="s">
        <v>118</v>
      </c>
      <c r="T44">
        <v>825</v>
      </c>
      <c r="AL44" t="s">
        <v>109</v>
      </c>
      <c r="AO44" t="s">
        <v>110</v>
      </c>
      <c r="AP44">
        <v>344101</v>
      </c>
      <c r="AQ44" t="s">
        <v>111</v>
      </c>
      <c r="AR44">
        <v>380612</v>
      </c>
      <c r="AS44" t="s">
        <v>112</v>
      </c>
      <c r="AT44">
        <v>1</v>
      </c>
      <c r="AU44" t="s">
        <v>113</v>
      </c>
      <c r="AY44" t="s">
        <v>114</v>
      </c>
      <c r="BA44" t="b">
        <v>1</v>
      </c>
    </row>
    <row r="45" spans="1:53" x14ac:dyDescent="0.2">
      <c r="A45" t="s">
        <v>129</v>
      </c>
      <c r="B45">
        <v>4</v>
      </c>
      <c r="C45" t="s">
        <v>130</v>
      </c>
      <c r="D45">
        <v>18</v>
      </c>
      <c r="E45">
        <v>4</v>
      </c>
      <c r="F45" t="s">
        <v>133</v>
      </c>
      <c r="G45" t="s">
        <v>152</v>
      </c>
      <c r="H45">
        <v>1</v>
      </c>
      <c r="I45" t="s">
        <v>136</v>
      </c>
      <c r="J45" t="s">
        <v>123</v>
      </c>
      <c r="K45" t="s">
        <v>118</v>
      </c>
      <c r="T45">
        <v>1175</v>
      </c>
      <c r="AL45" t="s">
        <v>109</v>
      </c>
      <c r="AO45" t="s">
        <v>110</v>
      </c>
      <c r="AP45">
        <v>344101</v>
      </c>
      <c r="AQ45" t="s">
        <v>111</v>
      </c>
      <c r="AR45">
        <v>380612</v>
      </c>
      <c r="AS45" t="s">
        <v>112</v>
      </c>
      <c r="AT45">
        <v>1</v>
      </c>
      <c r="AU45" t="s">
        <v>113</v>
      </c>
      <c r="AY45" t="s">
        <v>114</v>
      </c>
      <c r="BA45" t="b">
        <v>1</v>
      </c>
    </row>
    <row r="46" spans="1:53" x14ac:dyDescent="0.2">
      <c r="A46" t="s">
        <v>129</v>
      </c>
      <c r="B46">
        <v>4</v>
      </c>
      <c r="C46" t="s">
        <v>130</v>
      </c>
      <c r="D46">
        <v>20</v>
      </c>
      <c r="E46">
        <v>16</v>
      </c>
      <c r="F46" t="s">
        <v>137</v>
      </c>
      <c r="G46" t="s">
        <v>154</v>
      </c>
      <c r="H46">
        <v>2</v>
      </c>
      <c r="I46" t="s">
        <v>132</v>
      </c>
      <c r="J46" t="s">
        <v>123</v>
      </c>
      <c r="K46" t="s">
        <v>118</v>
      </c>
      <c r="T46">
        <v>919</v>
      </c>
      <c r="AL46" t="s">
        <v>109</v>
      </c>
      <c r="AO46" t="s">
        <v>110</v>
      </c>
      <c r="AP46">
        <v>344101</v>
      </c>
      <c r="AQ46" t="s">
        <v>111</v>
      </c>
      <c r="AR46">
        <v>380612</v>
      </c>
      <c r="AS46" t="s">
        <v>112</v>
      </c>
      <c r="AT46">
        <v>1</v>
      </c>
      <c r="AU46" t="s">
        <v>113</v>
      </c>
      <c r="AY46" t="s">
        <v>114</v>
      </c>
      <c r="BA46" t="b">
        <v>1</v>
      </c>
    </row>
    <row r="47" spans="1:53" x14ac:dyDescent="0.2">
      <c r="A47" t="s">
        <v>129</v>
      </c>
      <c r="B47">
        <v>4</v>
      </c>
      <c r="C47" t="s">
        <v>130</v>
      </c>
      <c r="D47">
        <v>26</v>
      </c>
      <c r="E47">
        <v>7</v>
      </c>
      <c r="F47" t="s">
        <v>133</v>
      </c>
      <c r="G47" t="s">
        <v>160</v>
      </c>
      <c r="H47">
        <v>1</v>
      </c>
      <c r="I47" t="s">
        <v>136</v>
      </c>
      <c r="J47" t="s">
        <v>123</v>
      </c>
      <c r="K47" t="s">
        <v>118</v>
      </c>
      <c r="T47">
        <v>818</v>
      </c>
      <c r="AL47" t="s">
        <v>109</v>
      </c>
      <c r="AO47" t="s">
        <v>110</v>
      </c>
      <c r="AP47">
        <v>344101</v>
      </c>
      <c r="AQ47" t="s">
        <v>111</v>
      </c>
      <c r="AR47">
        <v>380612</v>
      </c>
      <c r="AS47" t="s">
        <v>112</v>
      </c>
      <c r="AT47">
        <v>1</v>
      </c>
      <c r="AU47" t="s">
        <v>113</v>
      </c>
      <c r="AY47" t="s">
        <v>114</v>
      </c>
      <c r="BA47" t="b">
        <v>1</v>
      </c>
    </row>
    <row r="48" spans="1:53" x14ac:dyDescent="0.2">
      <c r="G48" t="s">
        <v>199</v>
      </c>
      <c r="J48">
        <f>28/30</f>
        <v>0.93333333333333335</v>
      </c>
    </row>
    <row r="49" spans="7:12" x14ac:dyDescent="0.2">
      <c r="G49" t="s">
        <v>203</v>
      </c>
      <c r="J49">
        <f>18/30</f>
        <v>0.6</v>
      </c>
    </row>
    <row r="50" spans="7:12" x14ac:dyDescent="0.2">
      <c r="G50" t="s">
        <v>200</v>
      </c>
      <c r="J50">
        <f>7/10</f>
        <v>0.7</v>
      </c>
      <c r="K50">
        <f>AVERAGE(T38:T47)</f>
        <v>1062</v>
      </c>
      <c r="L50">
        <v>1062</v>
      </c>
    </row>
    <row r="51" spans="7:12" x14ac:dyDescent="0.2">
      <c r="G51" t="s">
        <v>201</v>
      </c>
      <c r="J51">
        <f>6/10</f>
        <v>0.6</v>
      </c>
      <c r="K51">
        <f>AVERAGE(T28:T37)</f>
        <v>1232.8</v>
      </c>
      <c r="L51">
        <v>1232.8</v>
      </c>
    </row>
    <row r="52" spans="7:12" x14ac:dyDescent="0.2">
      <c r="G52" t="s">
        <v>202</v>
      </c>
      <c r="J52">
        <f>5/10</f>
        <v>0.5</v>
      </c>
      <c r="K52">
        <f>AVERAGE(T19:T27)</f>
        <v>1071</v>
      </c>
      <c r="L52">
        <v>1071</v>
      </c>
    </row>
  </sheetData>
  <sortState xmlns:xlrd2="http://schemas.microsoft.com/office/spreadsheetml/2017/richdata2" ref="A18:BA47">
    <sortCondition ref="K18:K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2022-03-21T16:01:09Z</dcterms:created>
  <dcterms:modified xsi:type="dcterms:W3CDTF">2022-04-01T19:35:04Z</dcterms:modified>
</cp:coreProperties>
</file>