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40009_{8E91475D-981B-6443-AF7C-673B0D32E14B}" xr6:coauthVersionLast="47" xr6:coauthVersionMax="47" xr10:uidLastSave="{00000000-0000-0000-0000-000000000000}"/>
  <bookViews>
    <workbookView xWindow="700" yWindow="500" windowWidth="28100" windowHeight="16460" activeTab="1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3" i="2"/>
  <c r="Q32" i="2"/>
  <c r="Q31" i="2"/>
  <c r="Q30" i="2"/>
  <c r="Q29" i="2"/>
  <c r="Q28" i="2"/>
  <c r="Q27" i="2"/>
  <c r="Q26" i="2"/>
  <c r="Q25" i="2"/>
</calcChain>
</file>

<file path=xl/sharedStrings.xml><?xml version="1.0" encoding="utf-8"?>
<sst xmlns="http://schemas.openxmlformats.org/spreadsheetml/2006/main" count="1651" uniqueCount="194">
  <si>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</si>
  <si>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</si>
  <si>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</si>
  <si>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</si>
  <si>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</si>
  <si>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</si>
  <si>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</si>
  <si>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</si>
  <si>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</si>
  <si>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</si>
  <si>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</si>
  <si>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</si>
  <si>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</si>
  <si>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</si>
  <si>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</si>
  <si>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</si>
  <si>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</si>
  <si>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</si>
  <si>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</si>
  <si>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</si>
  <si>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</si>
  <si>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</si>
  <si>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</si>
  <si>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</si>
  <si>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</si>
  <si>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</si>
  <si>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</si>
  <si>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</si>
  <si>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</si>
  <si>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</si>
  <si>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</si>
  <si>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</si>
  <si>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</si>
  <si>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</si>
  <si>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</si>
  <si>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</si>
  <si>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</si>
  <si>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</si>
  <si>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</si>
  <si>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</si>
  <si>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</si>
  <si>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</si>
  <si>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</si>
  <si>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</si>
  <si>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</si>
  <si>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</si>
  <si>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</si>
  <si>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</si>
  <si>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</si>
  <si>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</si>
  <si>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</si>
  <si>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</si>
  <si>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</si>
  <si>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</si>
  <si>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</si>
  <si>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</si>
  <si>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</si>
  <si>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</si>
  <si>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</si>
  <si>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</si>
  <si>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</si>
  <si>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</si>
  <si>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</si>
  <si>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</si>
  <si>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</si>
  <si>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</si>
  <si>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</si>
  <si>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</si>
  <si>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</si>
  <si>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</si>
  <si>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</si>
  <si>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</si>
  <si>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</si>
  <si>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</si>
  <si>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</si>
  <si>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</si>
  <si>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</si>
  <si>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</si>
  <si>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</si>
  <si>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</si>
  <si>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</si>
  <si>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</si>
  <si>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</si>
  <si>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</si>
  <si>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</si>
  <si>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</si>
  <si>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</si>
  <si>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</si>
  <si>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</si>
  <si>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</si>
  <si>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</si>
  <si>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</si>
  <si>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</si>
  <si>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</si>
  <si>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</si>
  <si>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</si>
  <si>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5f2448855226b0000a8129e1</t>
  </si>
  <si>
    <t>yes</t>
  </si>
  <si>
    <t>2023-03-04T01:45:47.000Z</t>
  </si>
  <si>
    <t>group_1</t>
  </si>
  <si>
    <t>Memory1/Open4</t>
  </si>
  <si>
    <t>2023-03-04T01:05:18.000Z</t>
  </si>
  <si>
    <t>not measured</t>
  </si>
  <si>
    <t>GenInstructMemOpen</t>
  </si>
  <si>
    <t>InstructionsMemOpen</t>
  </si>
  <si>
    <t>AP_Screen</t>
  </si>
  <si>
    <t>imported_AP_instruction</t>
  </si>
  <si>
    <t>imported_AP_headphone test</t>
  </si>
  <si>
    <t>two</t>
  </si>
  <si>
    <t>I_S_O</t>
  </si>
  <si>
    <t>O_S_I</t>
  </si>
  <si>
    <t>three</t>
  </si>
  <si>
    <t>I_O_S</t>
  </si>
  <si>
    <t>one</t>
  </si>
  <si>
    <t>S_I_O</t>
  </si>
  <si>
    <t>S_O_I</t>
  </si>
  <si>
    <t>O_I_S</t>
  </si>
  <si>
    <t>imported_AP_eval</t>
  </si>
  <si>
    <t>HP_Screen</t>
  </si>
  <si>
    <t>imported_HP Instructions</t>
  </si>
  <si>
    <t>imported_HP Trials</t>
  </si>
  <si>
    <t>"times=;;;;;;;;;;;;;;;;;---values=;;;;;;;;;;;;;;;;;"</t>
  </si>
  <si>
    <t>hp6.1.flac</t>
  </si>
  <si>
    <t>choice 1</t>
  </si>
  <si>
    <t>hp2.3.flac</t>
  </si>
  <si>
    <t>choice 3</t>
  </si>
  <si>
    <t>hp1.2.flac</t>
  </si>
  <si>
    <t>choice 2</t>
  </si>
  <si>
    <t>hp4.2.flac</t>
  </si>
  <si>
    <t>hp2.2.flac</t>
  </si>
  <si>
    <t>hp3.2.flac</t>
  </si>
  <si>
    <t>imported_HP Evaluation</t>
  </si>
  <si>
    <t>Memory 1</t>
  </si>
  <si>
    <t>Instructions_Memory</t>
  </si>
  <si>
    <t>Practice_Memory</t>
  </si>
  <si>
    <t>First</t>
  </si>
  <si>
    <t>correct_incorrect</t>
  </si>
  <si>
    <t>Correct</t>
  </si>
  <si>
    <t>incorrect_correc</t>
  </si>
  <si>
    <t>Ready?</t>
  </si>
  <si>
    <t>Memory_1</t>
  </si>
  <si>
    <t>2_8B_memory_5.mp3</t>
  </si>
  <si>
    <t>correct_left</t>
  </si>
  <si>
    <t>8B</t>
  </si>
  <si>
    <t>Second</t>
  </si>
  <si>
    <t>3_2B_memory_3.mp3</t>
  </si>
  <si>
    <t>incorrect_left</t>
  </si>
  <si>
    <t>2B</t>
  </si>
  <si>
    <t>3_8B_memory_3.mp3</t>
  </si>
  <si>
    <t>3_8B_memory_2.mp3</t>
  </si>
  <si>
    <t>2_2B_memory_4.mp3</t>
  </si>
  <si>
    <t>3_1B_memory_3.mp3</t>
  </si>
  <si>
    <t>1B</t>
  </si>
  <si>
    <t>2_1B_memory_3.mp3</t>
  </si>
  <si>
    <t>2_2B_memory_3.mp3</t>
  </si>
  <si>
    <t>2_1B_memory_4.mp3</t>
  </si>
  <si>
    <t>2_1B_memory_1.mp3</t>
  </si>
  <si>
    <t>2_8B_memory_4.mp3</t>
  </si>
  <si>
    <t>3_1B_memory_4.mp3</t>
  </si>
  <si>
    <t>3_8B_memory_1.mp3</t>
  </si>
  <si>
    <t>Incorrect</t>
  </si>
  <si>
    <t>3_1B_memory_1.mp3</t>
  </si>
  <si>
    <t>2_2B_memory_1.mp3</t>
  </si>
  <si>
    <t>3_1B_memory_2.mp3</t>
  </si>
  <si>
    <t>2_2B_memory_5.mp3</t>
  </si>
  <si>
    <t>3_2B_memory_5.mp3</t>
  </si>
  <si>
    <t>3_2B_memory_4.mp3</t>
  </si>
  <si>
    <t>3_1B_memory_5.mp3</t>
  </si>
  <si>
    <t>2_1B_memory_2.mp3</t>
  </si>
  <si>
    <t>3_8B_memory_5.mp3</t>
  </si>
  <si>
    <t>2_8B_memory_1.mp3</t>
  </si>
  <si>
    <t>2_2B_memory_2.mp3</t>
  </si>
  <si>
    <t>2_8B_memory_2.mp3</t>
  </si>
  <si>
    <t>3_8B_memory_4.mp3</t>
  </si>
  <si>
    <t>3_2B_memory_2.mp3</t>
  </si>
  <si>
    <t>2_8B_memory_3.mp3</t>
  </si>
  <si>
    <t>3_2B_memory_1.mp3</t>
  </si>
  <si>
    <t>2_1B_memory_5.mp3</t>
  </si>
  <si>
    <t>OpenEndedSeg_4</t>
  </si>
  <si>
    <t>Instructions_Open</t>
  </si>
  <si>
    <t>Practice_OpenEnded</t>
  </si>
  <si>
    <t>"times=1677893125989---values=34948"</t>
  </si>
  <si>
    <t>"times=1677893191973---values=25520"</t>
  </si>
  <si>
    <t>"times=1677893250549---values="</t>
  </si>
  <si>
    <t>"times=1677893250549;1677893332662;1677893366128---values=;15263;48729"</t>
  </si>
  <si>
    <t>intact</t>
  </si>
  <si>
    <t>"times=1677893384750;1677893494008---values=;42829"</t>
  </si>
  <si>
    <t>"times=1677893518104;1677893615673;1677893617337;1677893621279;1677893627103;1677893644049;1677893646809---values=;31076;32740;36682;42506;59452;62212"</t>
  </si>
  <si>
    <t>"times=1677893651575;1677893754102;1677893757951;1677893761648;1677893775919;1677893777586---values=;35965;39814;43511;57782;59449"</t>
  </si>
  <si>
    <t>"times=1677893785195;1677893878977---values=;30776"</t>
  </si>
  <si>
    <t>"times=1677893911690---values="</t>
  </si>
  <si>
    <t>Post-Survey</t>
  </si>
  <si>
    <t>option_1</t>
  </si>
  <si>
    <t>I tried to close my eyes and listen carefully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</si>
</sst>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workbookViewId="0">
      <selection sqref="A1:CQ6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610499</v>
      </c>
      <c r="CG2" t="s">
        <v>99</v>
      </c>
      <c r="CH2">
        <v>698878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610499</v>
      </c>
      <c r="CG3" t="s">
        <v>99</v>
      </c>
      <c r="CH3">
        <v>698878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CB4" t="s">
        <v>97</v>
      </c>
      <c r="CE4" t="s">
        <v>98</v>
      </c>
      <c r="CF4">
        <v>610499</v>
      </c>
      <c r="CG4" t="s">
        <v>99</v>
      </c>
      <c r="CH4">
        <v>698878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2</v>
      </c>
      <c r="M5">
        <v>2</v>
      </c>
      <c r="Y5" t="s">
        <v>108</v>
      </c>
      <c r="AN5" t="b">
        <v>1</v>
      </c>
      <c r="AR5">
        <v>0</v>
      </c>
      <c r="BZ5" t="s">
        <v>109</v>
      </c>
      <c r="CB5" t="s">
        <v>97</v>
      </c>
      <c r="CE5" t="s">
        <v>98</v>
      </c>
      <c r="CF5">
        <v>610499</v>
      </c>
      <c r="CG5" t="s">
        <v>99</v>
      </c>
      <c r="CH5">
        <v>698878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5</v>
      </c>
      <c r="M6">
        <v>5</v>
      </c>
      <c r="Y6" t="s">
        <v>108</v>
      </c>
      <c r="AN6" t="b">
        <v>1</v>
      </c>
      <c r="AR6">
        <v>0</v>
      </c>
      <c r="BZ6" t="s">
        <v>110</v>
      </c>
      <c r="CB6" t="s">
        <v>97</v>
      </c>
      <c r="CE6" t="s">
        <v>98</v>
      </c>
      <c r="CF6">
        <v>610499</v>
      </c>
      <c r="CG6" t="s">
        <v>99</v>
      </c>
      <c r="CH6">
        <v>698878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1</v>
      </c>
      <c r="M7">
        <v>1</v>
      </c>
      <c r="Y7" t="s">
        <v>111</v>
      </c>
      <c r="AN7" t="b">
        <v>1</v>
      </c>
      <c r="AR7">
        <v>0</v>
      </c>
      <c r="BZ7" t="s">
        <v>112</v>
      </c>
      <c r="CB7" t="s">
        <v>97</v>
      </c>
      <c r="CE7" t="s">
        <v>98</v>
      </c>
      <c r="CF7">
        <v>610499</v>
      </c>
      <c r="CG7" t="s">
        <v>99</v>
      </c>
      <c r="CH7">
        <v>698878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4</v>
      </c>
      <c r="M8">
        <v>4</v>
      </c>
      <c r="Y8" t="s">
        <v>113</v>
      </c>
      <c r="AN8" t="b">
        <v>1</v>
      </c>
      <c r="AR8">
        <v>0</v>
      </c>
      <c r="BZ8" t="s">
        <v>114</v>
      </c>
      <c r="CB8" t="s">
        <v>97</v>
      </c>
      <c r="CE8" t="s">
        <v>98</v>
      </c>
      <c r="CF8">
        <v>610499</v>
      </c>
      <c r="CG8" t="s">
        <v>99</v>
      </c>
      <c r="CH8">
        <v>698878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3</v>
      </c>
      <c r="M9">
        <v>3</v>
      </c>
      <c r="Y9" t="s">
        <v>113</v>
      </c>
      <c r="AN9" t="b">
        <v>1</v>
      </c>
      <c r="AR9">
        <v>0</v>
      </c>
      <c r="BZ9" t="s">
        <v>115</v>
      </c>
      <c r="CB9" t="s">
        <v>97</v>
      </c>
      <c r="CE9" t="s">
        <v>98</v>
      </c>
      <c r="CF9">
        <v>610499</v>
      </c>
      <c r="CG9" t="s">
        <v>99</v>
      </c>
      <c r="CH9">
        <v>698878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6</v>
      </c>
      <c r="M10">
        <v>6</v>
      </c>
      <c r="Y10" t="s">
        <v>111</v>
      </c>
      <c r="AN10" t="b">
        <v>1</v>
      </c>
      <c r="AR10">
        <v>0</v>
      </c>
      <c r="BZ10" t="s">
        <v>116</v>
      </c>
      <c r="CB10" t="s">
        <v>97</v>
      </c>
      <c r="CE10" t="s">
        <v>98</v>
      </c>
      <c r="CF10">
        <v>610499</v>
      </c>
      <c r="CG10" t="s">
        <v>99</v>
      </c>
      <c r="CH10">
        <v>698878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3</v>
      </c>
      <c r="D11" t="s">
        <v>117</v>
      </c>
      <c r="E11">
        <v>1</v>
      </c>
      <c r="F11">
        <v>1</v>
      </c>
      <c r="M11">
        <v>1</v>
      </c>
      <c r="AR11">
        <v>0</v>
      </c>
      <c r="CB11" t="s">
        <v>97</v>
      </c>
      <c r="CE11" t="s">
        <v>98</v>
      </c>
      <c r="CF11">
        <v>610499</v>
      </c>
      <c r="CG11" t="s">
        <v>99</v>
      </c>
      <c r="CH11">
        <v>698878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118</v>
      </c>
      <c r="C12">
        <v>1</v>
      </c>
      <c r="D12" t="s">
        <v>119</v>
      </c>
      <c r="E12">
        <v>1</v>
      </c>
      <c r="F12">
        <v>1</v>
      </c>
      <c r="M12">
        <v>1</v>
      </c>
      <c r="AB12">
        <v>1</v>
      </c>
      <c r="CB12" t="s">
        <v>97</v>
      </c>
      <c r="CE12" t="s">
        <v>98</v>
      </c>
      <c r="CF12">
        <v>610499</v>
      </c>
      <c r="CG12" t="s">
        <v>99</v>
      </c>
      <c r="CH12">
        <v>698878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118</v>
      </c>
      <c r="C13">
        <v>2</v>
      </c>
      <c r="D13" t="s">
        <v>120</v>
      </c>
      <c r="E13">
        <v>1</v>
      </c>
      <c r="F13">
        <v>6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610499</v>
      </c>
      <c r="CG13" t="s">
        <v>99</v>
      </c>
      <c r="CH13">
        <v>698878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118</v>
      </c>
      <c r="C14">
        <v>2</v>
      </c>
      <c r="D14" t="s">
        <v>120</v>
      </c>
      <c r="E14">
        <v>2</v>
      </c>
      <c r="F14">
        <v>5</v>
      </c>
      <c r="M14">
        <v>1</v>
      </c>
      <c r="AA14">
        <v>0</v>
      </c>
      <c r="AD14" t="s">
        <v>121</v>
      </c>
      <c r="AE14" t="s">
        <v>124</v>
      </c>
      <c r="BD14" t="s">
        <v>125</v>
      </c>
      <c r="BW14" t="s">
        <v>124</v>
      </c>
      <c r="CB14" t="s">
        <v>97</v>
      </c>
      <c r="CE14" t="s">
        <v>98</v>
      </c>
      <c r="CF14">
        <v>610499</v>
      </c>
      <c r="CG14" t="s">
        <v>99</v>
      </c>
      <c r="CH14">
        <v>698878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118</v>
      </c>
      <c r="C15">
        <v>2</v>
      </c>
      <c r="D15" t="s">
        <v>120</v>
      </c>
      <c r="E15">
        <v>3</v>
      </c>
      <c r="F15">
        <v>3</v>
      </c>
      <c r="M15">
        <v>1</v>
      </c>
      <c r="AA15">
        <v>0</v>
      </c>
      <c r="AD15" t="s">
        <v>121</v>
      </c>
      <c r="AE15" t="s">
        <v>126</v>
      </c>
      <c r="BD15" t="s">
        <v>127</v>
      </c>
      <c r="BW15" t="s">
        <v>126</v>
      </c>
      <c r="CB15" t="s">
        <v>97</v>
      </c>
      <c r="CE15" t="s">
        <v>98</v>
      </c>
      <c r="CF15">
        <v>610499</v>
      </c>
      <c r="CG15" t="s">
        <v>99</v>
      </c>
      <c r="CH15">
        <v>698878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118</v>
      </c>
      <c r="C16">
        <v>2</v>
      </c>
      <c r="D16" t="s">
        <v>120</v>
      </c>
      <c r="E16">
        <v>4</v>
      </c>
      <c r="F16">
        <v>2</v>
      </c>
      <c r="M16">
        <v>1</v>
      </c>
      <c r="AA16">
        <v>0</v>
      </c>
      <c r="AD16" t="s">
        <v>121</v>
      </c>
      <c r="AE16" t="s">
        <v>128</v>
      </c>
      <c r="BD16" t="s">
        <v>127</v>
      </c>
      <c r="BW16" t="s">
        <v>128</v>
      </c>
      <c r="CB16" t="s">
        <v>97</v>
      </c>
      <c r="CE16" t="s">
        <v>98</v>
      </c>
      <c r="CF16">
        <v>610499</v>
      </c>
      <c r="CG16" t="s">
        <v>99</v>
      </c>
      <c r="CH16">
        <v>698878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118</v>
      </c>
      <c r="C17">
        <v>2</v>
      </c>
      <c r="D17" t="s">
        <v>120</v>
      </c>
      <c r="E17">
        <v>5</v>
      </c>
      <c r="F17">
        <v>4</v>
      </c>
      <c r="M17">
        <v>1</v>
      </c>
      <c r="AA17">
        <v>0</v>
      </c>
      <c r="AD17" t="s">
        <v>121</v>
      </c>
      <c r="AE17" t="s">
        <v>129</v>
      </c>
      <c r="BD17" t="s">
        <v>127</v>
      </c>
      <c r="BW17" t="s">
        <v>129</v>
      </c>
      <c r="CB17" t="s">
        <v>97</v>
      </c>
      <c r="CE17" t="s">
        <v>98</v>
      </c>
      <c r="CF17">
        <v>610499</v>
      </c>
      <c r="CG17" t="s">
        <v>99</v>
      </c>
      <c r="CH17">
        <v>698878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118</v>
      </c>
      <c r="C18">
        <v>2</v>
      </c>
      <c r="D18" t="s">
        <v>120</v>
      </c>
      <c r="E18">
        <v>6</v>
      </c>
      <c r="F18">
        <v>1</v>
      </c>
      <c r="M18">
        <v>1</v>
      </c>
      <c r="AA18">
        <v>0</v>
      </c>
      <c r="AD18" t="s">
        <v>121</v>
      </c>
      <c r="AE18" t="s">
        <v>130</v>
      </c>
      <c r="BD18" t="s">
        <v>127</v>
      </c>
      <c r="BW18" t="s">
        <v>130</v>
      </c>
      <c r="CB18" t="s">
        <v>97</v>
      </c>
      <c r="CE18" t="s">
        <v>98</v>
      </c>
      <c r="CF18">
        <v>610499</v>
      </c>
      <c r="CG18" t="s">
        <v>99</v>
      </c>
      <c r="CH18">
        <v>698878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118</v>
      </c>
      <c r="C19">
        <v>3</v>
      </c>
      <c r="D19" t="s">
        <v>131</v>
      </c>
      <c r="E19">
        <v>1</v>
      </c>
      <c r="F19">
        <v>1</v>
      </c>
      <c r="M19">
        <v>1</v>
      </c>
      <c r="AA19">
        <v>0</v>
      </c>
      <c r="CB19" t="s">
        <v>97</v>
      </c>
      <c r="CE19" t="s">
        <v>98</v>
      </c>
      <c r="CF19">
        <v>610499</v>
      </c>
      <c r="CG19" t="s">
        <v>99</v>
      </c>
      <c r="CH19">
        <v>698878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132</v>
      </c>
      <c r="C20">
        <v>1</v>
      </c>
      <c r="D20" t="s">
        <v>133</v>
      </c>
      <c r="E20">
        <v>1</v>
      </c>
      <c r="F20">
        <v>1</v>
      </c>
      <c r="M20">
        <v>1</v>
      </c>
      <c r="CB20" t="s">
        <v>97</v>
      </c>
      <c r="CE20" t="s">
        <v>98</v>
      </c>
      <c r="CF20">
        <v>610499</v>
      </c>
      <c r="CG20" t="s">
        <v>99</v>
      </c>
      <c r="CH20">
        <v>698878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132</v>
      </c>
      <c r="C21">
        <v>2</v>
      </c>
      <c r="D21" t="s">
        <v>134</v>
      </c>
      <c r="E21">
        <v>1</v>
      </c>
      <c r="F21">
        <v>3</v>
      </c>
      <c r="K21" t="s">
        <v>135</v>
      </c>
      <c r="M21">
        <v>1</v>
      </c>
      <c r="V21" t="s">
        <v>136</v>
      </c>
      <c r="BD21" t="s">
        <v>137</v>
      </c>
      <c r="BH21">
        <v>1156</v>
      </c>
      <c r="CB21" t="s">
        <v>97</v>
      </c>
      <c r="CE21" t="s">
        <v>98</v>
      </c>
      <c r="CF21">
        <v>610499</v>
      </c>
      <c r="CG21" t="s">
        <v>99</v>
      </c>
      <c r="CH21">
        <v>698878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132</v>
      </c>
      <c r="C22">
        <v>2</v>
      </c>
      <c r="D22" t="s">
        <v>134</v>
      </c>
      <c r="E22">
        <v>2</v>
      </c>
      <c r="F22">
        <v>5</v>
      </c>
      <c r="M22">
        <v>2</v>
      </c>
      <c r="V22" t="s">
        <v>138</v>
      </c>
      <c r="CB22" t="s">
        <v>97</v>
      </c>
      <c r="CE22" t="s">
        <v>98</v>
      </c>
      <c r="CF22">
        <v>610499</v>
      </c>
      <c r="CG22" t="s">
        <v>99</v>
      </c>
      <c r="CH22">
        <v>698878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132</v>
      </c>
      <c r="C23">
        <v>2</v>
      </c>
      <c r="D23" t="s">
        <v>134</v>
      </c>
      <c r="E23">
        <v>3</v>
      </c>
      <c r="F23">
        <v>1</v>
      </c>
      <c r="K23" t="s">
        <v>135</v>
      </c>
      <c r="M23">
        <v>1</v>
      </c>
      <c r="V23" t="s">
        <v>136</v>
      </c>
      <c r="BD23" t="s">
        <v>137</v>
      </c>
      <c r="BH23">
        <v>970</v>
      </c>
      <c r="CB23" t="s">
        <v>97</v>
      </c>
      <c r="CE23" t="s">
        <v>98</v>
      </c>
      <c r="CF23">
        <v>610499</v>
      </c>
      <c r="CG23" t="s">
        <v>99</v>
      </c>
      <c r="CH23">
        <v>698878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132</v>
      </c>
      <c r="C24">
        <v>3</v>
      </c>
      <c r="D24" t="s">
        <v>139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610499</v>
      </c>
      <c r="CG24" t="s">
        <v>99</v>
      </c>
      <c r="CH24">
        <v>698878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132</v>
      </c>
      <c r="C25">
        <v>4</v>
      </c>
      <c r="D25" t="s">
        <v>140</v>
      </c>
      <c r="E25">
        <v>1</v>
      </c>
      <c r="F25">
        <v>5</v>
      </c>
      <c r="K25" t="s">
        <v>135</v>
      </c>
      <c r="L25" t="s">
        <v>141</v>
      </c>
      <c r="M25">
        <v>1</v>
      </c>
      <c r="R25" t="s">
        <v>142</v>
      </c>
      <c r="BD25" t="s">
        <v>137</v>
      </c>
      <c r="BH25">
        <v>836</v>
      </c>
      <c r="BO25" t="s">
        <v>143</v>
      </c>
      <c r="CB25" t="s">
        <v>97</v>
      </c>
      <c r="CE25" t="s">
        <v>98</v>
      </c>
      <c r="CF25">
        <v>610499</v>
      </c>
      <c r="CG25" t="s">
        <v>99</v>
      </c>
      <c r="CH25">
        <v>698878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132</v>
      </c>
      <c r="C26">
        <v>4</v>
      </c>
      <c r="D26" t="s">
        <v>140</v>
      </c>
      <c r="E26">
        <v>2</v>
      </c>
      <c r="F26">
        <v>38</v>
      </c>
      <c r="K26" t="s">
        <v>144</v>
      </c>
      <c r="L26" t="s">
        <v>145</v>
      </c>
      <c r="M26">
        <v>4</v>
      </c>
      <c r="R26" t="s">
        <v>146</v>
      </c>
      <c r="BD26" t="s">
        <v>137</v>
      </c>
      <c r="BH26">
        <v>1071</v>
      </c>
      <c r="BO26" t="s">
        <v>147</v>
      </c>
      <c r="CB26" t="s">
        <v>97</v>
      </c>
      <c r="CE26" t="s">
        <v>98</v>
      </c>
      <c r="CF26">
        <v>610499</v>
      </c>
      <c r="CG26" t="s">
        <v>99</v>
      </c>
      <c r="CH26">
        <v>698878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132</v>
      </c>
      <c r="C27">
        <v>4</v>
      </c>
      <c r="D27" t="s">
        <v>140</v>
      </c>
      <c r="E27">
        <v>3</v>
      </c>
      <c r="F27">
        <v>18</v>
      </c>
      <c r="K27" t="s">
        <v>144</v>
      </c>
      <c r="L27" t="s">
        <v>148</v>
      </c>
      <c r="M27">
        <v>2</v>
      </c>
      <c r="R27" t="s">
        <v>146</v>
      </c>
      <c r="BD27" t="s">
        <v>137</v>
      </c>
      <c r="BH27">
        <v>938</v>
      </c>
      <c r="BO27" t="s">
        <v>143</v>
      </c>
      <c r="CB27" t="s">
        <v>97</v>
      </c>
      <c r="CE27" t="s">
        <v>98</v>
      </c>
      <c r="CF27">
        <v>610499</v>
      </c>
      <c r="CG27" t="s">
        <v>99</v>
      </c>
      <c r="CH27">
        <v>698878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132</v>
      </c>
      <c r="C28">
        <v>4</v>
      </c>
      <c r="D28" t="s">
        <v>140</v>
      </c>
      <c r="E28">
        <v>4</v>
      </c>
      <c r="F28">
        <v>7</v>
      </c>
      <c r="K28" t="s">
        <v>135</v>
      </c>
      <c r="L28" t="s">
        <v>149</v>
      </c>
      <c r="M28">
        <v>1</v>
      </c>
      <c r="R28" t="s">
        <v>142</v>
      </c>
      <c r="BD28" t="s">
        <v>137</v>
      </c>
      <c r="BH28">
        <v>714</v>
      </c>
      <c r="BO28" t="s">
        <v>143</v>
      </c>
      <c r="CB28" t="s">
        <v>97</v>
      </c>
      <c r="CE28" t="s">
        <v>98</v>
      </c>
      <c r="CF28">
        <v>610499</v>
      </c>
      <c r="CG28" t="s">
        <v>99</v>
      </c>
      <c r="CH28">
        <v>698878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132</v>
      </c>
      <c r="C29">
        <v>4</v>
      </c>
      <c r="D29" t="s">
        <v>140</v>
      </c>
      <c r="E29">
        <v>5</v>
      </c>
      <c r="F29">
        <v>24</v>
      </c>
      <c r="K29" t="s">
        <v>135</v>
      </c>
      <c r="L29" t="s">
        <v>150</v>
      </c>
      <c r="M29">
        <v>3</v>
      </c>
      <c r="R29" t="s">
        <v>142</v>
      </c>
      <c r="BD29" t="s">
        <v>137</v>
      </c>
      <c r="BH29">
        <v>725</v>
      </c>
      <c r="BO29" t="s">
        <v>147</v>
      </c>
      <c r="CB29" t="s">
        <v>97</v>
      </c>
      <c r="CE29" t="s">
        <v>98</v>
      </c>
      <c r="CF29">
        <v>610499</v>
      </c>
      <c r="CG29" t="s">
        <v>99</v>
      </c>
      <c r="CH29">
        <v>698878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132</v>
      </c>
      <c r="C30">
        <v>4</v>
      </c>
      <c r="D30" t="s">
        <v>140</v>
      </c>
      <c r="E30">
        <v>6</v>
      </c>
      <c r="F30">
        <v>58</v>
      </c>
      <c r="K30" t="s">
        <v>144</v>
      </c>
      <c r="L30" t="s">
        <v>151</v>
      </c>
      <c r="M30">
        <v>6</v>
      </c>
      <c r="R30" t="s">
        <v>146</v>
      </c>
      <c r="BD30" t="s">
        <v>137</v>
      </c>
      <c r="BH30">
        <v>1310</v>
      </c>
      <c r="BO30" t="s">
        <v>152</v>
      </c>
      <c r="CB30" t="s">
        <v>97</v>
      </c>
      <c r="CE30" t="s">
        <v>98</v>
      </c>
      <c r="CF30">
        <v>610499</v>
      </c>
      <c r="CG30" t="s">
        <v>99</v>
      </c>
      <c r="CH30">
        <v>698878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132</v>
      </c>
      <c r="C31">
        <v>4</v>
      </c>
      <c r="D31" t="s">
        <v>140</v>
      </c>
      <c r="E31">
        <v>7</v>
      </c>
      <c r="F31">
        <v>43</v>
      </c>
      <c r="K31" t="s">
        <v>135</v>
      </c>
      <c r="L31" t="s">
        <v>153</v>
      </c>
      <c r="M31">
        <v>5</v>
      </c>
      <c r="R31" t="s">
        <v>142</v>
      </c>
      <c r="BD31" t="s">
        <v>137</v>
      </c>
      <c r="BH31">
        <v>1783</v>
      </c>
      <c r="BO31" t="s">
        <v>152</v>
      </c>
      <c r="CB31" t="s">
        <v>97</v>
      </c>
      <c r="CE31" t="s">
        <v>98</v>
      </c>
      <c r="CF31">
        <v>610499</v>
      </c>
      <c r="CG31" t="s">
        <v>99</v>
      </c>
      <c r="CH31">
        <v>698878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132</v>
      </c>
      <c r="C32">
        <v>4</v>
      </c>
      <c r="D32" t="s">
        <v>140</v>
      </c>
      <c r="E32">
        <v>8</v>
      </c>
      <c r="F32">
        <v>23</v>
      </c>
      <c r="K32" t="s">
        <v>135</v>
      </c>
      <c r="L32" t="s">
        <v>154</v>
      </c>
      <c r="M32">
        <v>3</v>
      </c>
      <c r="R32" t="s">
        <v>142</v>
      </c>
      <c r="BD32" t="s">
        <v>137</v>
      </c>
      <c r="BH32">
        <v>678</v>
      </c>
      <c r="BO32" t="s">
        <v>147</v>
      </c>
      <c r="CB32" t="s">
        <v>97</v>
      </c>
      <c r="CE32" t="s">
        <v>98</v>
      </c>
      <c r="CF32">
        <v>610499</v>
      </c>
      <c r="CG32" t="s">
        <v>99</v>
      </c>
      <c r="CH32">
        <v>698878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132</v>
      </c>
      <c r="C33">
        <v>4</v>
      </c>
      <c r="D33" t="s">
        <v>140</v>
      </c>
      <c r="E33">
        <v>9</v>
      </c>
      <c r="F33">
        <v>54</v>
      </c>
      <c r="K33" t="s">
        <v>144</v>
      </c>
      <c r="L33" t="s">
        <v>155</v>
      </c>
      <c r="M33">
        <v>6</v>
      </c>
      <c r="R33" t="s">
        <v>146</v>
      </c>
      <c r="BD33" t="s">
        <v>137</v>
      </c>
      <c r="BH33">
        <v>642</v>
      </c>
      <c r="BO33" t="s">
        <v>152</v>
      </c>
      <c r="CB33" t="s">
        <v>97</v>
      </c>
      <c r="CE33" t="s">
        <v>98</v>
      </c>
      <c r="CF33">
        <v>610499</v>
      </c>
      <c r="CG33" t="s">
        <v>99</v>
      </c>
      <c r="CH33">
        <v>698878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132</v>
      </c>
      <c r="C34">
        <v>4</v>
      </c>
      <c r="D34" t="s">
        <v>140</v>
      </c>
      <c r="E34">
        <v>10</v>
      </c>
      <c r="F34">
        <v>41</v>
      </c>
      <c r="K34" t="s">
        <v>135</v>
      </c>
      <c r="L34" t="s">
        <v>156</v>
      </c>
      <c r="M34">
        <v>5</v>
      </c>
      <c r="R34" t="s">
        <v>142</v>
      </c>
      <c r="BD34" t="s">
        <v>137</v>
      </c>
      <c r="BH34">
        <v>1572</v>
      </c>
      <c r="BO34" t="s">
        <v>152</v>
      </c>
      <c r="CB34" t="s">
        <v>97</v>
      </c>
      <c r="CE34" t="s">
        <v>98</v>
      </c>
      <c r="CF34">
        <v>610499</v>
      </c>
      <c r="CG34" t="s">
        <v>99</v>
      </c>
      <c r="CH34">
        <v>698878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132</v>
      </c>
      <c r="C35">
        <v>4</v>
      </c>
      <c r="D35" t="s">
        <v>140</v>
      </c>
      <c r="E35">
        <v>11</v>
      </c>
      <c r="F35">
        <v>4</v>
      </c>
      <c r="K35" t="s">
        <v>135</v>
      </c>
      <c r="L35" t="s">
        <v>157</v>
      </c>
      <c r="M35">
        <v>1</v>
      </c>
      <c r="R35" t="s">
        <v>142</v>
      </c>
      <c r="BD35" t="s">
        <v>137</v>
      </c>
      <c r="BH35">
        <v>1148</v>
      </c>
      <c r="BO35" t="s">
        <v>143</v>
      </c>
      <c r="CB35" t="s">
        <v>97</v>
      </c>
      <c r="CE35" t="s">
        <v>98</v>
      </c>
      <c r="CF35">
        <v>610499</v>
      </c>
      <c r="CG35" t="s">
        <v>99</v>
      </c>
      <c r="CH35">
        <v>698878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132</v>
      </c>
      <c r="C36">
        <v>4</v>
      </c>
      <c r="D36" t="s">
        <v>140</v>
      </c>
      <c r="E36">
        <v>12</v>
      </c>
      <c r="F36">
        <v>59</v>
      </c>
      <c r="K36" t="s">
        <v>144</v>
      </c>
      <c r="L36" t="s">
        <v>158</v>
      </c>
      <c r="M36">
        <v>6</v>
      </c>
      <c r="R36" t="s">
        <v>146</v>
      </c>
      <c r="BD36" t="s">
        <v>137</v>
      </c>
      <c r="BH36">
        <v>647</v>
      </c>
      <c r="BO36" t="s">
        <v>152</v>
      </c>
      <c r="CB36" t="s">
        <v>97</v>
      </c>
      <c r="CE36" t="s">
        <v>98</v>
      </c>
      <c r="CF36">
        <v>610499</v>
      </c>
      <c r="CG36" t="s">
        <v>99</v>
      </c>
      <c r="CH36">
        <v>698878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132</v>
      </c>
      <c r="C37">
        <v>4</v>
      </c>
      <c r="D37" t="s">
        <v>140</v>
      </c>
      <c r="E37">
        <v>13</v>
      </c>
      <c r="F37">
        <v>6</v>
      </c>
      <c r="K37" t="s">
        <v>144</v>
      </c>
      <c r="L37" t="s">
        <v>159</v>
      </c>
      <c r="M37">
        <v>1</v>
      </c>
      <c r="R37" t="s">
        <v>142</v>
      </c>
      <c r="BD37" t="s">
        <v>160</v>
      </c>
      <c r="BH37">
        <v>2079</v>
      </c>
      <c r="BO37" t="s">
        <v>143</v>
      </c>
      <c r="CB37" t="s">
        <v>97</v>
      </c>
      <c r="CE37" t="s">
        <v>98</v>
      </c>
      <c r="CF37">
        <v>610499</v>
      </c>
      <c r="CG37" t="s">
        <v>99</v>
      </c>
      <c r="CH37">
        <v>698878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132</v>
      </c>
      <c r="C38">
        <v>4</v>
      </c>
      <c r="D38" t="s">
        <v>140</v>
      </c>
      <c r="E38">
        <v>14</v>
      </c>
      <c r="F38">
        <v>46</v>
      </c>
      <c r="K38" t="s">
        <v>135</v>
      </c>
      <c r="L38" t="s">
        <v>161</v>
      </c>
      <c r="M38">
        <v>5</v>
      </c>
      <c r="R38" t="s">
        <v>142</v>
      </c>
      <c r="BD38" t="s">
        <v>137</v>
      </c>
      <c r="BH38">
        <v>782</v>
      </c>
      <c r="BO38" t="s">
        <v>152</v>
      </c>
      <c r="CB38" t="s">
        <v>97</v>
      </c>
      <c r="CE38" t="s">
        <v>98</v>
      </c>
      <c r="CF38">
        <v>610499</v>
      </c>
      <c r="CG38" t="s">
        <v>99</v>
      </c>
      <c r="CH38">
        <v>698878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132</v>
      </c>
      <c r="C39">
        <v>4</v>
      </c>
      <c r="D39" t="s">
        <v>140</v>
      </c>
      <c r="E39">
        <v>15</v>
      </c>
      <c r="F39">
        <v>31</v>
      </c>
      <c r="K39" t="s">
        <v>135</v>
      </c>
      <c r="L39" t="s">
        <v>162</v>
      </c>
      <c r="M39">
        <v>4</v>
      </c>
      <c r="R39" t="s">
        <v>146</v>
      </c>
      <c r="BD39" t="s">
        <v>160</v>
      </c>
      <c r="BH39">
        <v>2169</v>
      </c>
      <c r="BO39" t="s">
        <v>147</v>
      </c>
      <c r="CB39" t="s">
        <v>97</v>
      </c>
      <c r="CE39" t="s">
        <v>98</v>
      </c>
      <c r="CF39">
        <v>610499</v>
      </c>
      <c r="CG39" t="s">
        <v>99</v>
      </c>
      <c r="CH39">
        <v>698878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132</v>
      </c>
      <c r="C40">
        <v>4</v>
      </c>
      <c r="D40" t="s">
        <v>140</v>
      </c>
      <c r="E40">
        <v>16</v>
      </c>
      <c r="F40">
        <v>57</v>
      </c>
      <c r="K40" t="s">
        <v>144</v>
      </c>
      <c r="L40" t="s">
        <v>163</v>
      </c>
      <c r="M40">
        <v>6</v>
      </c>
      <c r="R40" t="s">
        <v>146</v>
      </c>
      <c r="BD40" t="s">
        <v>137</v>
      </c>
      <c r="BH40">
        <v>592</v>
      </c>
      <c r="BO40" t="s">
        <v>152</v>
      </c>
      <c r="CB40" t="s">
        <v>97</v>
      </c>
      <c r="CE40" t="s">
        <v>98</v>
      </c>
      <c r="CF40">
        <v>610499</v>
      </c>
      <c r="CG40" t="s">
        <v>99</v>
      </c>
      <c r="CH40">
        <v>698878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132</v>
      </c>
      <c r="C41">
        <v>4</v>
      </c>
      <c r="D41" t="s">
        <v>140</v>
      </c>
      <c r="E41">
        <v>17</v>
      </c>
      <c r="F41">
        <v>35</v>
      </c>
      <c r="K41" t="s">
        <v>144</v>
      </c>
      <c r="L41" t="s">
        <v>164</v>
      </c>
      <c r="M41">
        <v>4</v>
      </c>
      <c r="R41" t="s">
        <v>146</v>
      </c>
      <c r="BD41" t="s">
        <v>137</v>
      </c>
      <c r="BH41">
        <v>1721</v>
      </c>
      <c r="BO41" t="s">
        <v>147</v>
      </c>
      <c r="CB41" t="s">
        <v>97</v>
      </c>
      <c r="CE41" t="s">
        <v>98</v>
      </c>
      <c r="CF41">
        <v>610499</v>
      </c>
      <c r="CG41" t="s">
        <v>99</v>
      </c>
      <c r="CH41">
        <v>698878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132</v>
      </c>
      <c r="C42">
        <v>4</v>
      </c>
      <c r="D42" t="s">
        <v>140</v>
      </c>
      <c r="E42">
        <v>18</v>
      </c>
      <c r="F42">
        <v>30</v>
      </c>
      <c r="K42" t="s">
        <v>144</v>
      </c>
      <c r="L42" t="s">
        <v>165</v>
      </c>
      <c r="M42">
        <v>3</v>
      </c>
      <c r="R42" t="s">
        <v>142</v>
      </c>
      <c r="BD42" t="s">
        <v>160</v>
      </c>
      <c r="BH42">
        <v>2490</v>
      </c>
      <c r="BO42" t="s">
        <v>147</v>
      </c>
      <c r="CB42" t="s">
        <v>97</v>
      </c>
      <c r="CE42" t="s">
        <v>98</v>
      </c>
      <c r="CF42">
        <v>610499</v>
      </c>
      <c r="CG42" t="s">
        <v>99</v>
      </c>
      <c r="CH42">
        <v>698878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132</v>
      </c>
      <c r="C43">
        <v>4</v>
      </c>
      <c r="D43" t="s">
        <v>140</v>
      </c>
      <c r="E43">
        <v>19</v>
      </c>
      <c r="F43">
        <v>39</v>
      </c>
      <c r="K43" t="s">
        <v>144</v>
      </c>
      <c r="L43" t="s">
        <v>166</v>
      </c>
      <c r="M43">
        <v>4</v>
      </c>
      <c r="R43" t="s">
        <v>146</v>
      </c>
      <c r="BD43" t="s">
        <v>137</v>
      </c>
      <c r="BH43">
        <v>739</v>
      </c>
      <c r="BO43" t="s">
        <v>147</v>
      </c>
      <c r="CB43" t="s">
        <v>97</v>
      </c>
      <c r="CE43" t="s">
        <v>98</v>
      </c>
      <c r="CF43">
        <v>610499</v>
      </c>
      <c r="CG43" t="s">
        <v>99</v>
      </c>
      <c r="CH43">
        <v>698878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132</v>
      </c>
      <c r="C44">
        <v>4</v>
      </c>
      <c r="D44" t="s">
        <v>140</v>
      </c>
      <c r="E44">
        <v>20</v>
      </c>
      <c r="F44">
        <v>50</v>
      </c>
      <c r="K44" t="s">
        <v>135</v>
      </c>
      <c r="L44" t="s">
        <v>167</v>
      </c>
      <c r="M44">
        <v>5</v>
      </c>
      <c r="R44" t="s">
        <v>142</v>
      </c>
      <c r="BD44" t="s">
        <v>137</v>
      </c>
      <c r="BH44">
        <v>1267</v>
      </c>
      <c r="BO44" t="s">
        <v>152</v>
      </c>
      <c r="CB44" t="s">
        <v>97</v>
      </c>
      <c r="CE44" t="s">
        <v>98</v>
      </c>
      <c r="CF44">
        <v>610499</v>
      </c>
      <c r="CG44" t="s">
        <v>99</v>
      </c>
      <c r="CH44">
        <v>698878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132</v>
      </c>
      <c r="C45">
        <v>4</v>
      </c>
      <c r="D45" t="s">
        <v>140</v>
      </c>
      <c r="E45">
        <v>21</v>
      </c>
      <c r="F45">
        <v>52</v>
      </c>
      <c r="K45" t="s">
        <v>144</v>
      </c>
      <c r="L45" t="s">
        <v>168</v>
      </c>
      <c r="M45">
        <v>6</v>
      </c>
      <c r="R45" t="s">
        <v>146</v>
      </c>
      <c r="BD45" t="s">
        <v>137</v>
      </c>
      <c r="BH45">
        <v>1980</v>
      </c>
      <c r="BO45" t="s">
        <v>152</v>
      </c>
      <c r="CB45" t="s">
        <v>97</v>
      </c>
      <c r="CE45" t="s">
        <v>98</v>
      </c>
      <c r="CF45">
        <v>610499</v>
      </c>
      <c r="CG45" t="s">
        <v>99</v>
      </c>
      <c r="CH45">
        <v>698878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132</v>
      </c>
      <c r="C46">
        <v>4</v>
      </c>
      <c r="D46" t="s">
        <v>140</v>
      </c>
      <c r="E46">
        <v>22</v>
      </c>
      <c r="F46">
        <v>10</v>
      </c>
      <c r="K46" t="s">
        <v>135</v>
      </c>
      <c r="L46" t="s">
        <v>169</v>
      </c>
      <c r="M46">
        <v>1</v>
      </c>
      <c r="R46" t="s">
        <v>142</v>
      </c>
      <c r="BD46" t="s">
        <v>137</v>
      </c>
      <c r="BH46">
        <v>1271</v>
      </c>
      <c r="BO46" t="s">
        <v>143</v>
      </c>
      <c r="CB46" t="s">
        <v>97</v>
      </c>
      <c r="CE46" t="s">
        <v>98</v>
      </c>
      <c r="CF46">
        <v>610499</v>
      </c>
      <c r="CG46" t="s">
        <v>99</v>
      </c>
      <c r="CH46">
        <v>698878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132</v>
      </c>
      <c r="C47">
        <v>4</v>
      </c>
      <c r="D47" t="s">
        <v>140</v>
      </c>
      <c r="E47">
        <v>23</v>
      </c>
      <c r="F47">
        <v>11</v>
      </c>
      <c r="K47" t="s">
        <v>135</v>
      </c>
      <c r="L47" t="s">
        <v>170</v>
      </c>
      <c r="M47">
        <v>2</v>
      </c>
      <c r="R47" t="s">
        <v>146</v>
      </c>
      <c r="BD47" t="s">
        <v>160</v>
      </c>
      <c r="BH47">
        <v>694</v>
      </c>
      <c r="BO47" t="s">
        <v>143</v>
      </c>
      <c r="CB47" t="s">
        <v>97</v>
      </c>
      <c r="CE47" t="s">
        <v>98</v>
      </c>
      <c r="CF47">
        <v>610499</v>
      </c>
      <c r="CG47" t="s">
        <v>99</v>
      </c>
      <c r="CH47">
        <v>698878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132</v>
      </c>
      <c r="C48">
        <v>4</v>
      </c>
      <c r="D48" t="s">
        <v>140</v>
      </c>
      <c r="E48">
        <v>24</v>
      </c>
      <c r="F48">
        <v>32</v>
      </c>
      <c r="K48" t="s">
        <v>135</v>
      </c>
      <c r="L48" t="s">
        <v>171</v>
      </c>
      <c r="M48">
        <v>4</v>
      </c>
      <c r="R48" t="s">
        <v>146</v>
      </c>
      <c r="BD48" t="s">
        <v>160</v>
      </c>
      <c r="BH48">
        <v>2375</v>
      </c>
      <c r="BO48" t="s">
        <v>147</v>
      </c>
      <c r="CB48" t="s">
        <v>97</v>
      </c>
      <c r="CE48" t="s">
        <v>98</v>
      </c>
      <c r="CF48">
        <v>610499</v>
      </c>
      <c r="CG48" t="s">
        <v>99</v>
      </c>
      <c r="CH48">
        <v>698878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132</v>
      </c>
      <c r="C49">
        <v>4</v>
      </c>
      <c r="D49" t="s">
        <v>140</v>
      </c>
      <c r="E49">
        <v>25</v>
      </c>
      <c r="F49">
        <v>12</v>
      </c>
      <c r="K49" t="s">
        <v>144</v>
      </c>
      <c r="L49" t="s">
        <v>172</v>
      </c>
      <c r="M49">
        <v>2</v>
      </c>
      <c r="R49" t="s">
        <v>146</v>
      </c>
      <c r="BD49" t="s">
        <v>137</v>
      </c>
      <c r="BH49">
        <v>945</v>
      </c>
      <c r="BO49" t="s">
        <v>143</v>
      </c>
      <c r="CB49" t="s">
        <v>97</v>
      </c>
      <c r="CE49" t="s">
        <v>98</v>
      </c>
      <c r="CF49">
        <v>610499</v>
      </c>
      <c r="CG49" t="s">
        <v>99</v>
      </c>
      <c r="CH49">
        <v>698878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132</v>
      </c>
      <c r="C50">
        <v>4</v>
      </c>
      <c r="D50" t="s">
        <v>140</v>
      </c>
      <c r="E50">
        <v>26</v>
      </c>
      <c r="F50">
        <v>9</v>
      </c>
      <c r="K50" t="s">
        <v>135</v>
      </c>
      <c r="L50" t="s">
        <v>173</v>
      </c>
      <c r="M50">
        <v>1</v>
      </c>
      <c r="R50" t="s">
        <v>142</v>
      </c>
      <c r="BD50" t="s">
        <v>137</v>
      </c>
      <c r="BH50">
        <v>3337</v>
      </c>
      <c r="BO50" t="s">
        <v>143</v>
      </c>
      <c r="CB50" t="s">
        <v>97</v>
      </c>
      <c r="CE50" t="s">
        <v>98</v>
      </c>
      <c r="CF50">
        <v>610499</v>
      </c>
      <c r="CG50" t="s">
        <v>99</v>
      </c>
      <c r="CH50">
        <v>698878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132</v>
      </c>
      <c r="C51">
        <v>4</v>
      </c>
      <c r="D51" t="s">
        <v>140</v>
      </c>
      <c r="E51">
        <v>27</v>
      </c>
      <c r="F51">
        <v>37</v>
      </c>
      <c r="K51" t="s">
        <v>135</v>
      </c>
      <c r="L51" t="s">
        <v>174</v>
      </c>
      <c r="M51">
        <v>4</v>
      </c>
      <c r="R51" t="s">
        <v>146</v>
      </c>
      <c r="BD51" t="s">
        <v>160</v>
      </c>
      <c r="BH51">
        <v>895</v>
      </c>
      <c r="BO51" t="s">
        <v>147</v>
      </c>
      <c r="CB51" t="s">
        <v>97</v>
      </c>
      <c r="CE51" t="s">
        <v>98</v>
      </c>
      <c r="CF51">
        <v>610499</v>
      </c>
      <c r="CG51" t="s">
        <v>99</v>
      </c>
      <c r="CH51">
        <v>698878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132</v>
      </c>
      <c r="C52">
        <v>4</v>
      </c>
      <c r="D52" t="s">
        <v>140</v>
      </c>
      <c r="E52">
        <v>28</v>
      </c>
      <c r="F52">
        <v>3</v>
      </c>
      <c r="K52" t="s">
        <v>135</v>
      </c>
      <c r="L52" t="s">
        <v>175</v>
      </c>
      <c r="M52">
        <v>1</v>
      </c>
      <c r="R52" t="s">
        <v>142</v>
      </c>
      <c r="BD52" t="s">
        <v>137</v>
      </c>
      <c r="BH52">
        <v>1815</v>
      </c>
      <c r="BO52" t="s">
        <v>143</v>
      </c>
      <c r="CB52" t="s">
        <v>97</v>
      </c>
      <c r="CE52" t="s">
        <v>98</v>
      </c>
      <c r="CF52">
        <v>610499</v>
      </c>
      <c r="CG52" t="s">
        <v>99</v>
      </c>
      <c r="CH52">
        <v>698878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132</v>
      </c>
      <c r="C53">
        <v>4</v>
      </c>
      <c r="D53" t="s">
        <v>140</v>
      </c>
      <c r="E53">
        <v>29</v>
      </c>
      <c r="F53">
        <v>36</v>
      </c>
      <c r="K53" t="s">
        <v>135</v>
      </c>
      <c r="L53" t="s">
        <v>176</v>
      </c>
      <c r="M53">
        <v>4</v>
      </c>
      <c r="R53" t="s">
        <v>146</v>
      </c>
      <c r="BD53" t="s">
        <v>160</v>
      </c>
      <c r="BH53">
        <v>1823</v>
      </c>
      <c r="BO53" t="s">
        <v>147</v>
      </c>
      <c r="CB53" t="s">
        <v>97</v>
      </c>
      <c r="CE53" t="s">
        <v>98</v>
      </c>
      <c r="CF53">
        <v>610499</v>
      </c>
      <c r="CG53" t="s">
        <v>99</v>
      </c>
      <c r="CH53">
        <v>698878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132</v>
      </c>
      <c r="C54">
        <v>4</v>
      </c>
      <c r="D54" t="s">
        <v>140</v>
      </c>
      <c r="E54">
        <v>30</v>
      </c>
      <c r="F54">
        <v>45</v>
      </c>
      <c r="K54" t="s">
        <v>135</v>
      </c>
      <c r="L54" t="s">
        <v>177</v>
      </c>
      <c r="M54">
        <v>5</v>
      </c>
      <c r="R54" t="s">
        <v>142</v>
      </c>
      <c r="BD54" t="s">
        <v>137</v>
      </c>
      <c r="BH54">
        <v>903</v>
      </c>
      <c r="BO54" t="s">
        <v>152</v>
      </c>
      <c r="CB54" t="s">
        <v>97</v>
      </c>
      <c r="CE54" t="s">
        <v>98</v>
      </c>
      <c r="CF54">
        <v>610499</v>
      </c>
      <c r="CG54" t="s">
        <v>99</v>
      </c>
      <c r="CH54">
        <v>698878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610499</v>
      </c>
      <c r="CG55" t="s">
        <v>99</v>
      </c>
      <c r="CH55">
        <v>698878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1</v>
      </c>
      <c r="M56">
        <v>1</v>
      </c>
      <c r="AW56" t="s">
        <v>181</v>
      </c>
      <c r="AX56" t="s">
        <v>182</v>
      </c>
      <c r="CB56" t="s">
        <v>97</v>
      </c>
      <c r="CE56" t="s">
        <v>98</v>
      </c>
      <c r="CF56">
        <v>610499</v>
      </c>
      <c r="CG56" t="s">
        <v>99</v>
      </c>
      <c r="CH56">
        <v>698878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178</v>
      </c>
      <c r="C57">
        <v>3</v>
      </c>
      <c r="D57" t="s">
        <v>139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610499</v>
      </c>
      <c r="CG57" t="s">
        <v>99</v>
      </c>
      <c r="CH57">
        <v>698878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4</v>
      </c>
      <c r="D58" t="s">
        <v>178</v>
      </c>
      <c r="E58">
        <v>1</v>
      </c>
      <c r="F58">
        <v>1</v>
      </c>
      <c r="M58">
        <v>1</v>
      </c>
      <c r="AW58" t="s">
        <v>183</v>
      </c>
      <c r="AX58" t="s">
        <v>184</v>
      </c>
      <c r="BL58" t="s">
        <v>185</v>
      </c>
      <c r="CB58" t="s">
        <v>97</v>
      </c>
      <c r="CE58" t="s">
        <v>98</v>
      </c>
      <c r="CF58">
        <v>610499</v>
      </c>
      <c r="CG58" t="s">
        <v>99</v>
      </c>
      <c r="CH58">
        <v>698878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2</v>
      </c>
      <c r="F59">
        <v>7</v>
      </c>
      <c r="M59">
        <v>2</v>
      </c>
      <c r="AX59" t="s">
        <v>186</v>
      </c>
      <c r="BL59" t="s">
        <v>143</v>
      </c>
      <c r="CB59" t="s">
        <v>97</v>
      </c>
      <c r="CE59" t="s">
        <v>98</v>
      </c>
      <c r="CF59">
        <v>610499</v>
      </c>
      <c r="CG59" t="s">
        <v>99</v>
      </c>
      <c r="CH59">
        <v>698878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3</v>
      </c>
      <c r="F60">
        <v>2</v>
      </c>
      <c r="M60">
        <v>1</v>
      </c>
      <c r="AX60" t="s">
        <v>187</v>
      </c>
      <c r="BL60" t="s">
        <v>185</v>
      </c>
      <c r="CB60" t="s">
        <v>97</v>
      </c>
      <c r="CE60" t="s">
        <v>98</v>
      </c>
      <c r="CF60">
        <v>610499</v>
      </c>
      <c r="CG60" t="s">
        <v>99</v>
      </c>
      <c r="CH60">
        <v>698878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4</v>
      </c>
      <c r="F61">
        <v>13</v>
      </c>
      <c r="M61">
        <v>4</v>
      </c>
      <c r="AX61" t="s">
        <v>188</v>
      </c>
      <c r="BL61" t="s">
        <v>152</v>
      </c>
      <c r="CB61" t="s">
        <v>97</v>
      </c>
      <c r="CE61" t="s">
        <v>98</v>
      </c>
      <c r="CF61">
        <v>610499</v>
      </c>
      <c r="CG61" t="s">
        <v>99</v>
      </c>
      <c r="CH61">
        <v>698878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5</v>
      </c>
      <c r="F62">
        <v>16</v>
      </c>
      <c r="M62">
        <v>4</v>
      </c>
      <c r="AX62" t="s">
        <v>189</v>
      </c>
      <c r="BL62" t="s">
        <v>152</v>
      </c>
      <c r="CB62" t="s">
        <v>97</v>
      </c>
      <c r="CE62" t="s">
        <v>98</v>
      </c>
      <c r="CF62">
        <v>610499</v>
      </c>
      <c r="CG62" t="s">
        <v>99</v>
      </c>
      <c r="CH62">
        <v>698878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6</v>
      </c>
      <c r="F63">
        <v>9</v>
      </c>
      <c r="M63">
        <v>3</v>
      </c>
      <c r="AX63" t="s">
        <v>190</v>
      </c>
      <c r="BL63" t="s">
        <v>147</v>
      </c>
      <c r="CB63" t="s">
        <v>97</v>
      </c>
      <c r="CE63" t="s">
        <v>98</v>
      </c>
      <c r="CF63">
        <v>610499</v>
      </c>
      <c r="CG63" t="s">
        <v>99</v>
      </c>
      <c r="CH63">
        <v>698878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4</v>
      </c>
      <c r="D64" t="s">
        <v>178</v>
      </c>
      <c r="E64">
        <v>7</v>
      </c>
      <c r="F64">
        <v>8</v>
      </c>
      <c r="M64">
        <v>2</v>
      </c>
      <c r="BL64" t="s">
        <v>143</v>
      </c>
      <c r="CB64" t="s">
        <v>97</v>
      </c>
      <c r="CE64" t="s">
        <v>98</v>
      </c>
      <c r="CF64">
        <v>610499</v>
      </c>
      <c r="CG64" t="s">
        <v>99</v>
      </c>
      <c r="CH64">
        <v>698878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4</v>
      </c>
      <c r="D65" t="s">
        <v>178</v>
      </c>
      <c r="E65">
        <v>8</v>
      </c>
      <c r="F65">
        <v>10</v>
      </c>
      <c r="M65">
        <v>3</v>
      </c>
      <c r="BL65" t="s">
        <v>147</v>
      </c>
      <c r="CB65" t="s">
        <v>97</v>
      </c>
      <c r="CE65" t="s">
        <v>98</v>
      </c>
      <c r="CF65">
        <v>610499</v>
      </c>
      <c r="CG65" t="s">
        <v>99</v>
      </c>
      <c r="CH65">
        <v>698878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191</v>
      </c>
      <c r="C66">
        <v>1</v>
      </c>
      <c r="D66" t="s">
        <v>191</v>
      </c>
      <c r="E66">
        <v>1</v>
      </c>
      <c r="F66">
        <v>1</v>
      </c>
      <c r="M66">
        <v>1</v>
      </c>
      <c r="AC66">
        <v>2</v>
      </c>
      <c r="AY66" t="s">
        <v>192</v>
      </c>
      <c r="BX66" t="s">
        <v>193</v>
      </c>
      <c r="CB66" t="s">
        <v>97</v>
      </c>
      <c r="CE66" t="s">
        <v>98</v>
      </c>
      <c r="CF66">
        <v>610499</v>
      </c>
      <c r="CG66" t="s">
        <v>99</v>
      </c>
      <c r="CH66">
        <v>698878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6"/>
  <sheetViews>
    <sheetView tabSelected="1" topLeftCell="A21" workbookViewId="0">
      <selection activeCell="R25" sqref="R25:R34"/>
    </sheetView>
  </sheetViews>
  <sheetFormatPr baseColWidth="10" defaultRowHeight="16" x14ac:dyDescent="0.2"/>
  <sheetData>
    <row r="1" spans="1:9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55</v>
      </c>
      <c r="O1" t="s">
        <v>59</v>
      </c>
      <c r="P1" t="s">
        <v>66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56</v>
      </c>
      <c r="BC1" t="s">
        <v>57</v>
      </c>
      <c r="BD1" t="s">
        <v>58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</row>
    <row r="2" spans="1:90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AY2" t="s">
        <v>96</v>
      </c>
      <c r="BW2" t="s">
        <v>97</v>
      </c>
      <c r="BZ2" t="s">
        <v>98</v>
      </c>
      <c r="CA2">
        <v>610499</v>
      </c>
      <c r="CB2" t="s">
        <v>99</v>
      </c>
      <c r="CC2">
        <v>698878</v>
      </c>
      <c r="CD2" t="s">
        <v>100</v>
      </c>
      <c r="CE2">
        <v>1</v>
      </c>
      <c r="CF2" t="s">
        <v>101</v>
      </c>
      <c r="CJ2" t="s">
        <v>102</v>
      </c>
      <c r="CL2" t="b">
        <v>1</v>
      </c>
    </row>
    <row r="3" spans="1:90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BW3" t="s">
        <v>97</v>
      </c>
      <c r="BZ3" t="s">
        <v>98</v>
      </c>
      <c r="CA3">
        <v>610499</v>
      </c>
      <c r="CB3" t="s">
        <v>99</v>
      </c>
      <c r="CC3">
        <v>698878</v>
      </c>
      <c r="CD3" t="s">
        <v>100</v>
      </c>
      <c r="CE3">
        <v>1</v>
      </c>
      <c r="CF3" t="s">
        <v>101</v>
      </c>
      <c r="CJ3" t="s">
        <v>102</v>
      </c>
      <c r="CL3" t="b">
        <v>1</v>
      </c>
    </row>
    <row r="4" spans="1:90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BW4" t="s">
        <v>97</v>
      </c>
      <c r="BZ4" t="s">
        <v>98</v>
      </c>
      <c r="CA4">
        <v>610499</v>
      </c>
      <c r="CB4" t="s">
        <v>99</v>
      </c>
      <c r="CC4">
        <v>698878</v>
      </c>
      <c r="CD4" t="s">
        <v>100</v>
      </c>
      <c r="CE4">
        <v>1</v>
      </c>
      <c r="CF4" t="s">
        <v>101</v>
      </c>
      <c r="CJ4" t="s">
        <v>102</v>
      </c>
      <c r="CL4" t="b">
        <v>1</v>
      </c>
    </row>
    <row r="5" spans="1:90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2</v>
      </c>
      <c r="W5" t="s">
        <v>108</v>
      </c>
      <c r="AL5" t="b">
        <v>1</v>
      </c>
      <c r="AP5">
        <v>0</v>
      </c>
      <c r="BU5" t="s">
        <v>109</v>
      </c>
      <c r="BW5" t="s">
        <v>97</v>
      </c>
      <c r="BZ5" t="s">
        <v>98</v>
      </c>
      <c r="CA5">
        <v>610499</v>
      </c>
      <c r="CB5" t="s">
        <v>99</v>
      </c>
      <c r="CC5">
        <v>698878</v>
      </c>
      <c r="CD5" t="s">
        <v>100</v>
      </c>
      <c r="CE5">
        <v>1</v>
      </c>
      <c r="CF5" t="s">
        <v>101</v>
      </c>
      <c r="CJ5" t="s">
        <v>102</v>
      </c>
      <c r="CL5" t="b">
        <v>1</v>
      </c>
    </row>
    <row r="6" spans="1:90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5</v>
      </c>
      <c r="W6" t="s">
        <v>108</v>
      </c>
      <c r="AL6" t="b">
        <v>1</v>
      </c>
      <c r="AP6">
        <v>0</v>
      </c>
      <c r="BU6" t="s">
        <v>110</v>
      </c>
      <c r="BW6" t="s">
        <v>97</v>
      </c>
      <c r="BZ6" t="s">
        <v>98</v>
      </c>
      <c r="CA6">
        <v>610499</v>
      </c>
      <c r="CB6" t="s">
        <v>99</v>
      </c>
      <c r="CC6">
        <v>698878</v>
      </c>
      <c r="CD6" t="s">
        <v>100</v>
      </c>
      <c r="CE6">
        <v>1</v>
      </c>
      <c r="CF6" t="s">
        <v>101</v>
      </c>
      <c r="CJ6" t="s">
        <v>102</v>
      </c>
      <c r="CL6" t="b">
        <v>1</v>
      </c>
    </row>
    <row r="7" spans="1:90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1</v>
      </c>
      <c r="W7" t="s">
        <v>111</v>
      </c>
      <c r="AL7" t="b">
        <v>1</v>
      </c>
      <c r="AP7">
        <v>0</v>
      </c>
      <c r="BU7" t="s">
        <v>112</v>
      </c>
      <c r="BW7" t="s">
        <v>97</v>
      </c>
      <c r="BZ7" t="s">
        <v>98</v>
      </c>
      <c r="CA7">
        <v>610499</v>
      </c>
      <c r="CB7" t="s">
        <v>99</v>
      </c>
      <c r="CC7">
        <v>698878</v>
      </c>
      <c r="CD7" t="s">
        <v>100</v>
      </c>
      <c r="CE7">
        <v>1</v>
      </c>
      <c r="CF7" t="s">
        <v>101</v>
      </c>
      <c r="CJ7" t="s">
        <v>102</v>
      </c>
      <c r="CL7" t="b">
        <v>1</v>
      </c>
    </row>
    <row r="8" spans="1:90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4</v>
      </c>
      <c r="W8" t="s">
        <v>113</v>
      </c>
      <c r="AL8" t="b">
        <v>1</v>
      </c>
      <c r="AP8">
        <v>0</v>
      </c>
      <c r="BU8" t="s">
        <v>114</v>
      </c>
      <c r="BW8" t="s">
        <v>97</v>
      </c>
      <c r="BZ8" t="s">
        <v>98</v>
      </c>
      <c r="CA8">
        <v>610499</v>
      </c>
      <c r="CB8" t="s">
        <v>99</v>
      </c>
      <c r="CC8">
        <v>698878</v>
      </c>
      <c r="CD8" t="s">
        <v>100</v>
      </c>
      <c r="CE8">
        <v>1</v>
      </c>
      <c r="CF8" t="s">
        <v>101</v>
      </c>
      <c r="CJ8" t="s">
        <v>102</v>
      </c>
      <c r="CL8" t="b">
        <v>1</v>
      </c>
    </row>
    <row r="9" spans="1:90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3</v>
      </c>
      <c r="W9" t="s">
        <v>113</v>
      </c>
      <c r="AL9" t="b">
        <v>1</v>
      </c>
      <c r="AP9">
        <v>0</v>
      </c>
      <c r="BU9" t="s">
        <v>115</v>
      </c>
      <c r="BW9" t="s">
        <v>97</v>
      </c>
      <c r="BZ9" t="s">
        <v>98</v>
      </c>
      <c r="CA9">
        <v>610499</v>
      </c>
      <c r="CB9" t="s">
        <v>99</v>
      </c>
      <c r="CC9">
        <v>698878</v>
      </c>
      <c r="CD9" t="s">
        <v>100</v>
      </c>
      <c r="CE9">
        <v>1</v>
      </c>
      <c r="CF9" t="s">
        <v>101</v>
      </c>
      <c r="CJ9" t="s">
        <v>102</v>
      </c>
      <c r="CL9" t="b">
        <v>1</v>
      </c>
    </row>
    <row r="10" spans="1:90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6</v>
      </c>
      <c r="W10" t="s">
        <v>111</v>
      </c>
      <c r="AL10" t="b">
        <v>1</v>
      </c>
      <c r="AP10">
        <v>0</v>
      </c>
      <c r="BU10" t="s">
        <v>116</v>
      </c>
      <c r="BW10" t="s">
        <v>97</v>
      </c>
      <c r="BZ10" t="s">
        <v>98</v>
      </c>
      <c r="CA10">
        <v>610499</v>
      </c>
      <c r="CB10" t="s">
        <v>99</v>
      </c>
      <c r="CC10">
        <v>698878</v>
      </c>
      <c r="CD10" t="s">
        <v>100</v>
      </c>
      <c r="CE10">
        <v>1</v>
      </c>
      <c r="CF10" t="s">
        <v>101</v>
      </c>
      <c r="CJ10" t="s">
        <v>102</v>
      </c>
      <c r="CL10" t="b">
        <v>1</v>
      </c>
    </row>
    <row r="11" spans="1:90" x14ac:dyDescent="0.2">
      <c r="A11">
        <v>6</v>
      </c>
      <c r="B11" t="s">
        <v>105</v>
      </c>
      <c r="C11">
        <v>3</v>
      </c>
      <c r="D11" t="s">
        <v>117</v>
      </c>
      <c r="E11">
        <v>1</v>
      </c>
      <c r="F11">
        <v>1</v>
      </c>
      <c r="AP11">
        <v>0</v>
      </c>
      <c r="BW11" t="s">
        <v>97</v>
      </c>
      <c r="BZ11" t="s">
        <v>98</v>
      </c>
      <c r="CA11">
        <v>610499</v>
      </c>
      <c r="CB11" t="s">
        <v>99</v>
      </c>
      <c r="CC11">
        <v>698878</v>
      </c>
      <c r="CD11" t="s">
        <v>100</v>
      </c>
      <c r="CE11">
        <v>1</v>
      </c>
      <c r="CF11" t="s">
        <v>101</v>
      </c>
      <c r="CJ11" t="s">
        <v>102</v>
      </c>
      <c r="CL11" t="b">
        <v>1</v>
      </c>
    </row>
    <row r="12" spans="1:90" x14ac:dyDescent="0.2">
      <c r="A12">
        <v>7</v>
      </c>
      <c r="B12" t="s">
        <v>118</v>
      </c>
      <c r="C12">
        <v>1</v>
      </c>
      <c r="D12" t="s">
        <v>119</v>
      </c>
      <c r="E12">
        <v>1</v>
      </c>
      <c r="F12">
        <v>1</v>
      </c>
      <c r="Z12">
        <v>1</v>
      </c>
      <c r="BW12" t="s">
        <v>97</v>
      </c>
      <c r="BZ12" t="s">
        <v>98</v>
      </c>
      <c r="CA12">
        <v>610499</v>
      </c>
      <c r="CB12" t="s">
        <v>99</v>
      </c>
      <c r="CC12">
        <v>698878</v>
      </c>
      <c r="CD12" t="s">
        <v>100</v>
      </c>
      <c r="CE12">
        <v>1</v>
      </c>
      <c r="CF12" t="s">
        <v>101</v>
      </c>
      <c r="CJ12" t="s">
        <v>102</v>
      </c>
      <c r="CL12" t="b">
        <v>1</v>
      </c>
    </row>
    <row r="13" spans="1:90" x14ac:dyDescent="0.2">
      <c r="A13">
        <v>7</v>
      </c>
      <c r="B13" t="s">
        <v>118</v>
      </c>
      <c r="C13">
        <v>2</v>
      </c>
      <c r="D13" t="s">
        <v>120</v>
      </c>
      <c r="E13">
        <v>1</v>
      </c>
      <c r="F13">
        <v>6</v>
      </c>
      <c r="N13" t="s">
        <v>123</v>
      </c>
      <c r="Y13">
        <v>0</v>
      </c>
      <c r="AB13" t="s">
        <v>121</v>
      </c>
      <c r="AC13" t="s">
        <v>122</v>
      </c>
      <c r="BR13" t="s">
        <v>122</v>
      </c>
      <c r="BW13" t="s">
        <v>97</v>
      </c>
      <c r="BZ13" t="s">
        <v>98</v>
      </c>
      <c r="CA13">
        <v>610499</v>
      </c>
      <c r="CB13" t="s">
        <v>99</v>
      </c>
      <c r="CC13">
        <v>698878</v>
      </c>
      <c r="CD13" t="s">
        <v>100</v>
      </c>
      <c r="CE13">
        <v>1</v>
      </c>
      <c r="CF13" t="s">
        <v>101</v>
      </c>
      <c r="CJ13" t="s">
        <v>102</v>
      </c>
      <c r="CL13" t="b">
        <v>1</v>
      </c>
    </row>
    <row r="14" spans="1:90" x14ac:dyDescent="0.2">
      <c r="A14">
        <v>7</v>
      </c>
      <c r="B14" t="s">
        <v>118</v>
      </c>
      <c r="C14">
        <v>2</v>
      </c>
      <c r="D14" t="s">
        <v>120</v>
      </c>
      <c r="E14">
        <v>2</v>
      </c>
      <c r="F14">
        <v>5</v>
      </c>
      <c r="N14" t="s">
        <v>125</v>
      </c>
      <c r="Y14">
        <v>0</v>
      </c>
      <c r="AB14" t="s">
        <v>121</v>
      </c>
      <c r="AC14" t="s">
        <v>124</v>
      </c>
      <c r="BR14" t="s">
        <v>124</v>
      </c>
      <c r="BW14" t="s">
        <v>97</v>
      </c>
      <c r="BZ14" t="s">
        <v>98</v>
      </c>
      <c r="CA14">
        <v>610499</v>
      </c>
      <c r="CB14" t="s">
        <v>99</v>
      </c>
      <c r="CC14">
        <v>698878</v>
      </c>
      <c r="CD14" t="s">
        <v>100</v>
      </c>
      <c r="CE14">
        <v>1</v>
      </c>
      <c r="CF14" t="s">
        <v>101</v>
      </c>
      <c r="CJ14" t="s">
        <v>102</v>
      </c>
      <c r="CL14" t="b">
        <v>1</v>
      </c>
    </row>
    <row r="15" spans="1:90" x14ac:dyDescent="0.2">
      <c r="A15">
        <v>7</v>
      </c>
      <c r="B15" t="s">
        <v>118</v>
      </c>
      <c r="C15">
        <v>2</v>
      </c>
      <c r="D15" t="s">
        <v>120</v>
      </c>
      <c r="E15">
        <v>3</v>
      </c>
      <c r="F15">
        <v>3</v>
      </c>
      <c r="N15" t="s">
        <v>127</v>
      </c>
      <c r="Y15">
        <v>0</v>
      </c>
      <c r="AB15" t="s">
        <v>121</v>
      </c>
      <c r="AC15" t="s">
        <v>126</v>
      </c>
      <c r="BR15" t="s">
        <v>126</v>
      </c>
      <c r="BW15" t="s">
        <v>97</v>
      </c>
      <c r="BZ15" t="s">
        <v>98</v>
      </c>
      <c r="CA15">
        <v>610499</v>
      </c>
      <c r="CB15" t="s">
        <v>99</v>
      </c>
      <c r="CC15">
        <v>698878</v>
      </c>
      <c r="CD15" t="s">
        <v>100</v>
      </c>
      <c r="CE15">
        <v>1</v>
      </c>
      <c r="CF15" t="s">
        <v>101</v>
      </c>
      <c r="CJ15" t="s">
        <v>102</v>
      </c>
      <c r="CL15" t="b">
        <v>1</v>
      </c>
    </row>
    <row r="16" spans="1:90" x14ac:dyDescent="0.2">
      <c r="A16">
        <v>7</v>
      </c>
      <c r="B16" t="s">
        <v>118</v>
      </c>
      <c r="C16">
        <v>2</v>
      </c>
      <c r="D16" t="s">
        <v>120</v>
      </c>
      <c r="E16">
        <v>4</v>
      </c>
      <c r="F16">
        <v>2</v>
      </c>
      <c r="N16" t="s">
        <v>127</v>
      </c>
      <c r="Y16">
        <v>0</v>
      </c>
      <c r="AB16" t="s">
        <v>121</v>
      </c>
      <c r="AC16" t="s">
        <v>128</v>
      </c>
      <c r="BR16" t="s">
        <v>128</v>
      </c>
      <c r="BW16" t="s">
        <v>97</v>
      </c>
      <c r="BZ16" t="s">
        <v>98</v>
      </c>
      <c r="CA16">
        <v>610499</v>
      </c>
      <c r="CB16" t="s">
        <v>99</v>
      </c>
      <c r="CC16">
        <v>698878</v>
      </c>
      <c r="CD16" t="s">
        <v>100</v>
      </c>
      <c r="CE16">
        <v>1</v>
      </c>
      <c r="CF16" t="s">
        <v>101</v>
      </c>
      <c r="CJ16" t="s">
        <v>102</v>
      </c>
      <c r="CL16" t="b">
        <v>1</v>
      </c>
    </row>
    <row r="17" spans="1:90" x14ac:dyDescent="0.2">
      <c r="A17">
        <v>7</v>
      </c>
      <c r="B17" t="s">
        <v>118</v>
      </c>
      <c r="C17">
        <v>2</v>
      </c>
      <c r="D17" t="s">
        <v>120</v>
      </c>
      <c r="E17">
        <v>5</v>
      </c>
      <c r="F17">
        <v>4</v>
      </c>
      <c r="N17" t="s">
        <v>127</v>
      </c>
      <c r="Y17">
        <v>0</v>
      </c>
      <c r="AB17" t="s">
        <v>121</v>
      </c>
      <c r="AC17" t="s">
        <v>129</v>
      </c>
      <c r="BR17" t="s">
        <v>129</v>
      </c>
      <c r="BW17" t="s">
        <v>97</v>
      </c>
      <c r="BZ17" t="s">
        <v>98</v>
      </c>
      <c r="CA17">
        <v>610499</v>
      </c>
      <c r="CB17" t="s">
        <v>99</v>
      </c>
      <c r="CC17">
        <v>698878</v>
      </c>
      <c r="CD17" t="s">
        <v>100</v>
      </c>
      <c r="CE17">
        <v>1</v>
      </c>
      <c r="CF17" t="s">
        <v>101</v>
      </c>
      <c r="CJ17" t="s">
        <v>102</v>
      </c>
      <c r="CL17" t="b">
        <v>1</v>
      </c>
    </row>
    <row r="18" spans="1:90" x14ac:dyDescent="0.2">
      <c r="A18">
        <v>7</v>
      </c>
      <c r="B18" t="s">
        <v>118</v>
      </c>
      <c r="C18">
        <v>2</v>
      </c>
      <c r="D18" t="s">
        <v>120</v>
      </c>
      <c r="E18">
        <v>6</v>
      </c>
      <c r="F18">
        <v>1</v>
      </c>
      <c r="N18" t="s">
        <v>127</v>
      </c>
      <c r="Y18">
        <v>0</v>
      </c>
      <c r="AB18" t="s">
        <v>121</v>
      </c>
      <c r="AC18" t="s">
        <v>130</v>
      </c>
      <c r="BR18" t="s">
        <v>130</v>
      </c>
      <c r="BW18" t="s">
        <v>97</v>
      </c>
      <c r="BZ18" t="s">
        <v>98</v>
      </c>
      <c r="CA18">
        <v>610499</v>
      </c>
      <c r="CB18" t="s">
        <v>99</v>
      </c>
      <c r="CC18">
        <v>698878</v>
      </c>
      <c r="CD18" t="s">
        <v>100</v>
      </c>
      <c r="CE18">
        <v>1</v>
      </c>
      <c r="CF18" t="s">
        <v>101</v>
      </c>
      <c r="CJ18" t="s">
        <v>102</v>
      </c>
      <c r="CL18" t="b">
        <v>1</v>
      </c>
    </row>
    <row r="19" spans="1:90" x14ac:dyDescent="0.2">
      <c r="A19">
        <v>7</v>
      </c>
      <c r="B19" t="s">
        <v>118</v>
      </c>
      <c r="C19">
        <v>3</v>
      </c>
      <c r="D19" t="s">
        <v>131</v>
      </c>
      <c r="E19">
        <v>1</v>
      </c>
      <c r="F19">
        <v>1</v>
      </c>
      <c r="Y19">
        <v>0</v>
      </c>
      <c r="BW19" t="s">
        <v>97</v>
      </c>
      <c r="BZ19" t="s">
        <v>98</v>
      </c>
      <c r="CA19">
        <v>610499</v>
      </c>
      <c r="CB19" t="s">
        <v>99</v>
      </c>
      <c r="CC19">
        <v>698878</v>
      </c>
      <c r="CD19" t="s">
        <v>100</v>
      </c>
      <c r="CE19">
        <v>1</v>
      </c>
      <c r="CF19" t="s">
        <v>101</v>
      </c>
      <c r="CJ19" t="s">
        <v>102</v>
      </c>
      <c r="CL19" t="b">
        <v>1</v>
      </c>
    </row>
    <row r="20" spans="1:90" x14ac:dyDescent="0.2">
      <c r="A20">
        <v>9</v>
      </c>
      <c r="B20" t="s">
        <v>132</v>
      </c>
      <c r="C20">
        <v>1</v>
      </c>
      <c r="D20" t="s">
        <v>133</v>
      </c>
      <c r="E20">
        <v>1</v>
      </c>
      <c r="F20">
        <v>1</v>
      </c>
      <c r="BW20" t="s">
        <v>97</v>
      </c>
      <c r="BZ20" t="s">
        <v>98</v>
      </c>
      <c r="CA20">
        <v>610499</v>
      </c>
      <c r="CB20" t="s">
        <v>99</v>
      </c>
      <c r="CC20">
        <v>698878</v>
      </c>
      <c r="CD20" t="s">
        <v>100</v>
      </c>
      <c r="CE20">
        <v>1</v>
      </c>
      <c r="CF20" t="s">
        <v>101</v>
      </c>
      <c r="CJ20" t="s">
        <v>102</v>
      </c>
      <c r="CL20" t="b">
        <v>1</v>
      </c>
    </row>
    <row r="21" spans="1:90" x14ac:dyDescent="0.2">
      <c r="A21">
        <v>9</v>
      </c>
      <c r="B21" t="s">
        <v>132</v>
      </c>
      <c r="C21">
        <v>2</v>
      </c>
      <c r="D21" t="s">
        <v>134</v>
      </c>
      <c r="E21">
        <v>1</v>
      </c>
      <c r="F21">
        <v>3</v>
      </c>
      <c r="K21" t="s">
        <v>135</v>
      </c>
      <c r="N21" t="s">
        <v>137</v>
      </c>
      <c r="O21">
        <v>1156</v>
      </c>
      <c r="T21" t="s">
        <v>136</v>
      </c>
      <c r="BW21" t="s">
        <v>97</v>
      </c>
      <c r="BZ21" t="s">
        <v>98</v>
      </c>
      <c r="CA21">
        <v>610499</v>
      </c>
      <c r="CB21" t="s">
        <v>99</v>
      </c>
      <c r="CC21">
        <v>698878</v>
      </c>
      <c r="CD21" t="s">
        <v>100</v>
      </c>
      <c r="CE21">
        <v>1</v>
      </c>
      <c r="CF21" t="s">
        <v>101</v>
      </c>
      <c r="CJ21" t="s">
        <v>102</v>
      </c>
      <c r="CL21" t="b">
        <v>1</v>
      </c>
    </row>
    <row r="22" spans="1:90" x14ac:dyDescent="0.2">
      <c r="A22">
        <v>9</v>
      </c>
      <c r="B22" t="s">
        <v>132</v>
      </c>
      <c r="C22">
        <v>2</v>
      </c>
      <c r="D22" t="s">
        <v>134</v>
      </c>
      <c r="E22">
        <v>2</v>
      </c>
      <c r="F22">
        <v>5</v>
      </c>
      <c r="T22" t="s">
        <v>138</v>
      </c>
      <c r="BW22" t="s">
        <v>97</v>
      </c>
      <c r="BZ22" t="s">
        <v>98</v>
      </c>
      <c r="CA22">
        <v>610499</v>
      </c>
      <c r="CB22" t="s">
        <v>99</v>
      </c>
      <c r="CC22">
        <v>698878</v>
      </c>
      <c r="CD22" t="s">
        <v>100</v>
      </c>
      <c r="CE22">
        <v>1</v>
      </c>
      <c r="CF22" t="s">
        <v>101</v>
      </c>
      <c r="CJ22" t="s">
        <v>102</v>
      </c>
      <c r="CL22" t="b">
        <v>1</v>
      </c>
    </row>
    <row r="23" spans="1:90" x14ac:dyDescent="0.2">
      <c r="A23">
        <v>9</v>
      </c>
      <c r="B23" t="s">
        <v>132</v>
      </c>
      <c r="C23">
        <v>2</v>
      </c>
      <c r="D23" t="s">
        <v>134</v>
      </c>
      <c r="E23">
        <v>3</v>
      </c>
      <c r="F23">
        <v>1</v>
      </c>
      <c r="K23" t="s">
        <v>135</v>
      </c>
      <c r="N23" t="s">
        <v>137</v>
      </c>
      <c r="O23">
        <v>970</v>
      </c>
      <c r="T23" t="s">
        <v>136</v>
      </c>
      <c r="BW23" t="s">
        <v>97</v>
      </c>
      <c r="BZ23" t="s">
        <v>98</v>
      </c>
      <c r="CA23">
        <v>610499</v>
      </c>
      <c r="CB23" t="s">
        <v>99</v>
      </c>
      <c r="CC23">
        <v>698878</v>
      </c>
      <c r="CD23" t="s">
        <v>100</v>
      </c>
      <c r="CE23">
        <v>1</v>
      </c>
      <c r="CF23" t="s">
        <v>101</v>
      </c>
      <c r="CJ23" t="s">
        <v>102</v>
      </c>
      <c r="CL23" t="b">
        <v>1</v>
      </c>
    </row>
    <row r="24" spans="1:90" x14ac:dyDescent="0.2">
      <c r="A24">
        <v>9</v>
      </c>
      <c r="B24" t="s">
        <v>132</v>
      </c>
      <c r="C24">
        <v>3</v>
      </c>
      <c r="D24" t="s">
        <v>139</v>
      </c>
      <c r="E24">
        <v>1</v>
      </c>
      <c r="F24">
        <v>1</v>
      </c>
      <c r="BW24" t="s">
        <v>97</v>
      </c>
      <c r="BZ24" t="s">
        <v>98</v>
      </c>
      <c r="CA24">
        <v>610499</v>
      </c>
      <c r="CB24" t="s">
        <v>99</v>
      </c>
      <c r="CC24">
        <v>698878</v>
      </c>
      <c r="CD24" t="s">
        <v>100</v>
      </c>
      <c r="CE24">
        <v>1</v>
      </c>
      <c r="CF24" t="s">
        <v>101</v>
      </c>
      <c r="CJ24" t="s">
        <v>102</v>
      </c>
      <c r="CL24" t="b">
        <v>1</v>
      </c>
    </row>
    <row r="25" spans="1:90" x14ac:dyDescent="0.2">
      <c r="A25">
        <v>9</v>
      </c>
      <c r="B25" t="s">
        <v>132</v>
      </c>
      <c r="C25">
        <v>4</v>
      </c>
      <c r="D25" t="s">
        <v>140</v>
      </c>
      <c r="E25">
        <v>6</v>
      </c>
      <c r="F25">
        <v>58</v>
      </c>
      <c r="K25" t="s">
        <v>144</v>
      </c>
      <c r="L25" t="s">
        <v>151</v>
      </c>
      <c r="M25" t="s">
        <v>146</v>
      </c>
      <c r="N25" t="s">
        <v>137</v>
      </c>
      <c r="O25">
        <v>1310</v>
      </c>
      <c r="P25" t="s">
        <v>152</v>
      </c>
      <c r="Q25">
        <f>2/3</f>
        <v>0.66666666666666663</v>
      </c>
      <c r="R25">
        <v>0.66666666666666663</v>
      </c>
      <c r="BW25" t="s">
        <v>97</v>
      </c>
      <c r="BZ25" t="s">
        <v>98</v>
      </c>
      <c r="CA25">
        <v>610499</v>
      </c>
      <c r="CB25" t="s">
        <v>99</v>
      </c>
      <c r="CC25">
        <v>698878</v>
      </c>
      <c r="CD25" t="s">
        <v>100</v>
      </c>
      <c r="CE25">
        <v>1</v>
      </c>
      <c r="CF25" t="s">
        <v>101</v>
      </c>
      <c r="CJ25" t="s">
        <v>102</v>
      </c>
      <c r="CL25" t="b">
        <v>1</v>
      </c>
    </row>
    <row r="26" spans="1:90" x14ac:dyDescent="0.2">
      <c r="A26">
        <v>9</v>
      </c>
      <c r="B26" t="s">
        <v>132</v>
      </c>
      <c r="C26">
        <v>4</v>
      </c>
      <c r="D26" t="s">
        <v>140</v>
      </c>
      <c r="E26">
        <v>7</v>
      </c>
      <c r="F26">
        <v>43</v>
      </c>
      <c r="K26" t="s">
        <v>135</v>
      </c>
      <c r="L26" t="s">
        <v>153</v>
      </c>
      <c r="M26" t="s">
        <v>142</v>
      </c>
      <c r="N26" t="s">
        <v>137</v>
      </c>
      <c r="O26">
        <v>1783</v>
      </c>
      <c r="P26" t="s">
        <v>152</v>
      </c>
      <c r="Q26">
        <f>2/2</f>
        <v>1</v>
      </c>
      <c r="R26">
        <v>1</v>
      </c>
      <c r="BW26" t="s">
        <v>97</v>
      </c>
      <c r="BZ26" t="s">
        <v>98</v>
      </c>
      <c r="CA26">
        <v>610499</v>
      </c>
      <c r="CB26" t="s">
        <v>99</v>
      </c>
      <c r="CC26">
        <v>698878</v>
      </c>
      <c r="CD26" t="s">
        <v>100</v>
      </c>
      <c r="CE26">
        <v>1</v>
      </c>
      <c r="CF26" t="s">
        <v>101</v>
      </c>
      <c r="CJ26" t="s">
        <v>102</v>
      </c>
      <c r="CL26" t="b">
        <v>1</v>
      </c>
    </row>
    <row r="27" spans="1:90" x14ac:dyDescent="0.2">
      <c r="A27">
        <v>9</v>
      </c>
      <c r="B27" t="s">
        <v>132</v>
      </c>
      <c r="C27">
        <v>4</v>
      </c>
      <c r="D27" t="s">
        <v>140</v>
      </c>
      <c r="E27">
        <v>9</v>
      </c>
      <c r="F27">
        <v>54</v>
      </c>
      <c r="K27" t="s">
        <v>144</v>
      </c>
      <c r="L27" t="s">
        <v>155</v>
      </c>
      <c r="M27" t="s">
        <v>146</v>
      </c>
      <c r="N27" t="s">
        <v>137</v>
      </c>
      <c r="O27">
        <v>642</v>
      </c>
      <c r="P27" t="s">
        <v>152</v>
      </c>
      <c r="Q27">
        <f>30/30</f>
        <v>1</v>
      </c>
      <c r="R27">
        <v>1</v>
      </c>
      <c r="BW27" t="s">
        <v>97</v>
      </c>
      <c r="BZ27" t="s">
        <v>98</v>
      </c>
      <c r="CA27">
        <v>610499</v>
      </c>
      <c r="CB27" t="s">
        <v>99</v>
      </c>
      <c r="CC27">
        <v>698878</v>
      </c>
      <c r="CD27" t="s">
        <v>100</v>
      </c>
      <c r="CE27">
        <v>1</v>
      </c>
      <c r="CF27" t="s">
        <v>101</v>
      </c>
      <c r="CJ27" t="s">
        <v>102</v>
      </c>
      <c r="CL27" t="b">
        <v>1</v>
      </c>
    </row>
    <row r="28" spans="1:90" x14ac:dyDescent="0.2">
      <c r="A28">
        <v>9</v>
      </c>
      <c r="B28" t="s">
        <v>132</v>
      </c>
      <c r="C28">
        <v>4</v>
      </c>
      <c r="D28" t="s">
        <v>140</v>
      </c>
      <c r="E28">
        <v>10</v>
      </c>
      <c r="F28">
        <v>41</v>
      </c>
      <c r="K28" t="s">
        <v>135</v>
      </c>
      <c r="L28" t="s">
        <v>156</v>
      </c>
      <c r="M28" t="s">
        <v>142</v>
      </c>
      <c r="N28" t="s">
        <v>137</v>
      </c>
      <c r="O28">
        <v>1572</v>
      </c>
      <c r="P28" t="s">
        <v>152</v>
      </c>
      <c r="Q28">
        <f>23/30</f>
        <v>0.76666666666666672</v>
      </c>
      <c r="R28">
        <v>0.76666666666666672</v>
      </c>
      <c r="BW28" t="s">
        <v>97</v>
      </c>
      <c r="BZ28" t="s">
        <v>98</v>
      </c>
      <c r="CA28">
        <v>610499</v>
      </c>
      <c r="CB28" t="s">
        <v>99</v>
      </c>
      <c r="CC28">
        <v>698878</v>
      </c>
      <c r="CD28" t="s">
        <v>100</v>
      </c>
      <c r="CE28">
        <v>1</v>
      </c>
      <c r="CF28" t="s">
        <v>101</v>
      </c>
      <c r="CJ28" t="s">
        <v>102</v>
      </c>
      <c r="CL28" t="b">
        <v>1</v>
      </c>
    </row>
    <row r="29" spans="1:90" x14ac:dyDescent="0.2">
      <c r="A29">
        <v>9</v>
      </c>
      <c r="B29" t="s">
        <v>132</v>
      </c>
      <c r="C29">
        <v>4</v>
      </c>
      <c r="D29" t="s">
        <v>140</v>
      </c>
      <c r="E29">
        <v>12</v>
      </c>
      <c r="F29">
        <v>59</v>
      </c>
      <c r="K29" t="s">
        <v>144</v>
      </c>
      <c r="L29" t="s">
        <v>158</v>
      </c>
      <c r="M29" t="s">
        <v>146</v>
      </c>
      <c r="N29" t="s">
        <v>137</v>
      </c>
      <c r="O29">
        <v>647</v>
      </c>
      <c r="P29" t="s">
        <v>152</v>
      </c>
      <c r="Q29">
        <f>8/10</f>
        <v>0.8</v>
      </c>
      <c r="R29">
        <v>0.8</v>
      </c>
      <c r="BW29" t="s">
        <v>97</v>
      </c>
      <c r="BZ29" t="s">
        <v>98</v>
      </c>
      <c r="CA29">
        <v>610499</v>
      </c>
      <c r="CB29" t="s">
        <v>99</v>
      </c>
      <c r="CC29">
        <v>698878</v>
      </c>
      <c r="CD29" t="s">
        <v>100</v>
      </c>
      <c r="CE29">
        <v>1</v>
      </c>
      <c r="CF29" t="s">
        <v>101</v>
      </c>
      <c r="CJ29" t="s">
        <v>102</v>
      </c>
      <c r="CL29" t="b">
        <v>1</v>
      </c>
    </row>
    <row r="30" spans="1:90" x14ac:dyDescent="0.2">
      <c r="A30">
        <v>9</v>
      </c>
      <c r="B30" t="s">
        <v>132</v>
      </c>
      <c r="C30">
        <v>4</v>
      </c>
      <c r="D30" t="s">
        <v>140</v>
      </c>
      <c r="E30">
        <v>14</v>
      </c>
      <c r="F30">
        <v>46</v>
      </c>
      <c r="K30" t="s">
        <v>135</v>
      </c>
      <c r="L30" t="s">
        <v>161</v>
      </c>
      <c r="M30" t="s">
        <v>142</v>
      </c>
      <c r="N30" t="s">
        <v>137</v>
      </c>
      <c r="O30">
        <v>782</v>
      </c>
      <c r="P30" t="s">
        <v>152</v>
      </c>
      <c r="Q30">
        <f>5/10</f>
        <v>0.5</v>
      </c>
      <c r="R30">
        <v>0.5</v>
      </c>
      <c r="BW30" t="s">
        <v>97</v>
      </c>
      <c r="BZ30" t="s">
        <v>98</v>
      </c>
      <c r="CA30">
        <v>610499</v>
      </c>
      <c r="CB30" t="s">
        <v>99</v>
      </c>
      <c r="CC30">
        <v>698878</v>
      </c>
      <c r="CD30" t="s">
        <v>100</v>
      </c>
      <c r="CE30">
        <v>1</v>
      </c>
      <c r="CF30" t="s">
        <v>101</v>
      </c>
      <c r="CJ30" t="s">
        <v>102</v>
      </c>
      <c r="CL30" t="b">
        <v>1</v>
      </c>
    </row>
    <row r="31" spans="1:90" x14ac:dyDescent="0.2">
      <c r="A31">
        <v>9</v>
      </c>
      <c r="B31" t="s">
        <v>132</v>
      </c>
      <c r="C31">
        <v>4</v>
      </c>
      <c r="D31" t="s">
        <v>140</v>
      </c>
      <c r="E31">
        <v>16</v>
      </c>
      <c r="F31">
        <v>57</v>
      </c>
      <c r="K31" t="s">
        <v>144</v>
      </c>
      <c r="L31" t="s">
        <v>163</v>
      </c>
      <c r="M31" t="s">
        <v>146</v>
      </c>
      <c r="N31" t="s">
        <v>137</v>
      </c>
      <c r="O31">
        <v>592</v>
      </c>
      <c r="P31" t="s">
        <v>152</v>
      </c>
      <c r="Q31">
        <f>10/10</f>
        <v>1</v>
      </c>
      <c r="R31">
        <v>1</v>
      </c>
      <c r="BW31" t="s">
        <v>97</v>
      </c>
      <c r="BZ31" t="s">
        <v>98</v>
      </c>
      <c r="CA31">
        <v>610499</v>
      </c>
      <c r="CB31" t="s">
        <v>99</v>
      </c>
      <c r="CC31">
        <v>698878</v>
      </c>
      <c r="CD31" t="s">
        <v>100</v>
      </c>
      <c r="CE31">
        <v>1</v>
      </c>
      <c r="CF31" t="s">
        <v>101</v>
      </c>
      <c r="CJ31" t="s">
        <v>102</v>
      </c>
      <c r="CL31" t="b">
        <v>1</v>
      </c>
    </row>
    <row r="32" spans="1:90" x14ac:dyDescent="0.2">
      <c r="A32">
        <v>9</v>
      </c>
      <c r="B32" t="s">
        <v>132</v>
      </c>
      <c r="C32">
        <v>4</v>
      </c>
      <c r="D32" t="s">
        <v>140</v>
      </c>
      <c r="E32">
        <v>20</v>
      </c>
      <c r="F32">
        <v>50</v>
      </c>
      <c r="K32" t="s">
        <v>135</v>
      </c>
      <c r="L32" t="s">
        <v>167</v>
      </c>
      <c r="M32" t="s">
        <v>142</v>
      </c>
      <c r="N32" t="s">
        <v>137</v>
      </c>
      <c r="O32">
        <v>1267</v>
      </c>
      <c r="P32" t="s">
        <v>152</v>
      </c>
      <c r="Q32">
        <f>AVERAGE(O45:O54)</f>
        <v>1377.7</v>
      </c>
      <c r="R32">
        <v>1377.7</v>
      </c>
      <c r="BW32" t="s">
        <v>97</v>
      </c>
      <c r="BZ32" t="s">
        <v>98</v>
      </c>
      <c r="CA32">
        <v>610499</v>
      </c>
      <c r="CB32" t="s">
        <v>99</v>
      </c>
      <c r="CC32">
        <v>698878</v>
      </c>
      <c r="CD32" t="s">
        <v>100</v>
      </c>
      <c r="CE32">
        <v>1</v>
      </c>
      <c r="CF32" t="s">
        <v>101</v>
      </c>
      <c r="CJ32" t="s">
        <v>102</v>
      </c>
      <c r="CL32" t="b">
        <v>1</v>
      </c>
    </row>
    <row r="33" spans="1:90" x14ac:dyDescent="0.2">
      <c r="A33">
        <v>9</v>
      </c>
      <c r="B33" t="s">
        <v>132</v>
      </c>
      <c r="C33">
        <v>4</v>
      </c>
      <c r="D33" t="s">
        <v>140</v>
      </c>
      <c r="E33">
        <v>21</v>
      </c>
      <c r="F33">
        <v>52</v>
      </c>
      <c r="K33" t="s">
        <v>144</v>
      </c>
      <c r="L33" t="s">
        <v>168</v>
      </c>
      <c r="M33" t="s">
        <v>146</v>
      </c>
      <c r="N33" t="s">
        <v>137</v>
      </c>
      <c r="O33">
        <v>1980</v>
      </c>
      <c r="P33" t="s">
        <v>152</v>
      </c>
      <c r="Q33">
        <f>AVERAGE(O35:O44)</f>
        <v>1468.6</v>
      </c>
      <c r="R33">
        <v>1468.6</v>
      </c>
      <c r="BW33" t="s">
        <v>97</v>
      </c>
      <c r="BZ33" t="s">
        <v>98</v>
      </c>
      <c r="CA33">
        <v>610499</v>
      </c>
      <c r="CB33" t="s">
        <v>99</v>
      </c>
      <c r="CC33">
        <v>698878</v>
      </c>
      <c r="CD33" t="s">
        <v>100</v>
      </c>
      <c r="CE33">
        <v>1</v>
      </c>
      <c r="CF33" t="s">
        <v>101</v>
      </c>
      <c r="CJ33" t="s">
        <v>102</v>
      </c>
      <c r="CL33" t="b">
        <v>1</v>
      </c>
    </row>
    <row r="34" spans="1:90" x14ac:dyDescent="0.2">
      <c r="A34">
        <v>9</v>
      </c>
      <c r="B34" t="s">
        <v>132</v>
      </c>
      <c r="C34">
        <v>4</v>
      </c>
      <c r="D34" t="s">
        <v>140</v>
      </c>
      <c r="E34">
        <v>30</v>
      </c>
      <c r="F34">
        <v>45</v>
      </c>
      <c r="K34" t="s">
        <v>135</v>
      </c>
      <c r="L34" t="s">
        <v>177</v>
      </c>
      <c r="M34" t="s">
        <v>142</v>
      </c>
      <c r="N34" t="s">
        <v>137</v>
      </c>
      <c r="O34">
        <v>903</v>
      </c>
      <c r="P34" t="s">
        <v>152</v>
      </c>
      <c r="Q34">
        <f>AVERAGE(O25:O34)</f>
        <v>1147.8</v>
      </c>
      <c r="R34">
        <v>1147.8</v>
      </c>
      <c r="BW34" t="s">
        <v>97</v>
      </c>
      <c r="BZ34" t="s">
        <v>98</v>
      </c>
      <c r="CA34">
        <v>610499</v>
      </c>
      <c r="CB34" t="s">
        <v>99</v>
      </c>
      <c r="CC34">
        <v>698878</v>
      </c>
      <c r="CD34" t="s">
        <v>100</v>
      </c>
      <c r="CE34">
        <v>1</v>
      </c>
      <c r="CF34" t="s">
        <v>101</v>
      </c>
      <c r="CJ34" t="s">
        <v>102</v>
      </c>
      <c r="CL34" t="b">
        <v>1</v>
      </c>
    </row>
    <row r="35" spans="1:90" x14ac:dyDescent="0.2">
      <c r="A35">
        <v>9</v>
      </c>
      <c r="B35" t="s">
        <v>132</v>
      </c>
      <c r="C35">
        <v>4</v>
      </c>
      <c r="D35" t="s">
        <v>140</v>
      </c>
      <c r="E35">
        <v>2</v>
      </c>
      <c r="F35">
        <v>38</v>
      </c>
      <c r="K35" t="s">
        <v>144</v>
      </c>
      <c r="L35" t="s">
        <v>145</v>
      </c>
      <c r="M35" t="s">
        <v>146</v>
      </c>
      <c r="N35" t="s">
        <v>137</v>
      </c>
      <c r="O35">
        <v>1071</v>
      </c>
      <c r="P35" t="s">
        <v>147</v>
      </c>
      <c r="BW35" t="s">
        <v>97</v>
      </c>
      <c r="BZ35" t="s">
        <v>98</v>
      </c>
      <c r="CA35">
        <v>610499</v>
      </c>
      <c r="CB35" t="s">
        <v>99</v>
      </c>
      <c r="CC35">
        <v>698878</v>
      </c>
      <c r="CD35" t="s">
        <v>100</v>
      </c>
      <c r="CE35">
        <v>1</v>
      </c>
      <c r="CF35" t="s">
        <v>101</v>
      </c>
      <c r="CJ35" t="s">
        <v>102</v>
      </c>
      <c r="CL35" t="b">
        <v>1</v>
      </c>
    </row>
    <row r="36" spans="1:90" x14ac:dyDescent="0.2">
      <c r="A36">
        <v>9</v>
      </c>
      <c r="B36" t="s">
        <v>132</v>
      </c>
      <c r="C36">
        <v>4</v>
      </c>
      <c r="D36" t="s">
        <v>140</v>
      </c>
      <c r="E36">
        <v>5</v>
      </c>
      <c r="F36">
        <v>24</v>
      </c>
      <c r="K36" t="s">
        <v>135</v>
      </c>
      <c r="L36" t="s">
        <v>150</v>
      </c>
      <c r="M36" t="s">
        <v>142</v>
      </c>
      <c r="N36" t="s">
        <v>137</v>
      </c>
      <c r="O36">
        <v>725</v>
      </c>
      <c r="P36" t="s">
        <v>147</v>
      </c>
      <c r="BW36" t="s">
        <v>97</v>
      </c>
      <c r="BZ36" t="s">
        <v>98</v>
      </c>
      <c r="CA36">
        <v>610499</v>
      </c>
      <c r="CB36" t="s">
        <v>99</v>
      </c>
      <c r="CC36">
        <v>698878</v>
      </c>
      <c r="CD36" t="s">
        <v>100</v>
      </c>
      <c r="CE36">
        <v>1</v>
      </c>
      <c r="CF36" t="s">
        <v>101</v>
      </c>
      <c r="CJ36" t="s">
        <v>102</v>
      </c>
      <c r="CL36" t="b">
        <v>1</v>
      </c>
    </row>
    <row r="37" spans="1:90" x14ac:dyDescent="0.2">
      <c r="A37">
        <v>9</v>
      </c>
      <c r="B37" t="s">
        <v>132</v>
      </c>
      <c r="C37">
        <v>4</v>
      </c>
      <c r="D37" t="s">
        <v>140</v>
      </c>
      <c r="E37">
        <v>8</v>
      </c>
      <c r="F37">
        <v>23</v>
      </c>
      <c r="K37" t="s">
        <v>135</v>
      </c>
      <c r="L37" t="s">
        <v>154</v>
      </c>
      <c r="M37" t="s">
        <v>142</v>
      </c>
      <c r="N37" t="s">
        <v>137</v>
      </c>
      <c r="O37">
        <v>678</v>
      </c>
      <c r="P37" t="s">
        <v>147</v>
      </c>
      <c r="BW37" t="s">
        <v>97</v>
      </c>
      <c r="BZ37" t="s">
        <v>98</v>
      </c>
      <c r="CA37">
        <v>610499</v>
      </c>
      <c r="CB37" t="s">
        <v>99</v>
      </c>
      <c r="CC37">
        <v>698878</v>
      </c>
      <c r="CD37" t="s">
        <v>100</v>
      </c>
      <c r="CE37">
        <v>1</v>
      </c>
      <c r="CF37" t="s">
        <v>101</v>
      </c>
      <c r="CJ37" t="s">
        <v>102</v>
      </c>
      <c r="CL37" t="b">
        <v>1</v>
      </c>
    </row>
    <row r="38" spans="1:90" x14ac:dyDescent="0.2">
      <c r="A38">
        <v>9</v>
      </c>
      <c r="B38" t="s">
        <v>132</v>
      </c>
      <c r="C38">
        <v>4</v>
      </c>
      <c r="D38" t="s">
        <v>140</v>
      </c>
      <c r="E38">
        <v>15</v>
      </c>
      <c r="F38">
        <v>31</v>
      </c>
      <c r="K38" t="s">
        <v>135</v>
      </c>
      <c r="L38" t="s">
        <v>162</v>
      </c>
      <c r="M38" t="s">
        <v>146</v>
      </c>
      <c r="N38" t="s">
        <v>160</v>
      </c>
      <c r="O38">
        <v>2169</v>
      </c>
      <c r="P38" t="s">
        <v>147</v>
      </c>
      <c r="BW38" t="s">
        <v>97</v>
      </c>
      <c r="BZ38" t="s">
        <v>98</v>
      </c>
      <c r="CA38">
        <v>610499</v>
      </c>
      <c r="CB38" t="s">
        <v>99</v>
      </c>
      <c r="CC38">
        <v>698878</v>
      </c>
      <c r="CD38" t="s">
        <v>100</v>
      </c>
      <c r="CE38">
        <v>1</v>
      </c>
      <c r="CF38" t="s">
        <v>101</v>
      </c>
      <c r="CJ38" t="s">
        <v>102</v>
      </c>
      <c r="CL38" t="b">
        <v>1</v>
      </c>
    </row>
    <row r="39" spans="1:90" x14ac:dyDescent="0.2">
      <c r="A39">
        <v>9</v>
      </c>
      <c r="B39" t="s">
        <v>132</v>
      </c>
      <c r="C39">
        <v>4</v>
      </c>
      <c r="D39" t="s">
        <v>140</v>
      </c>
      <c r="E39">
        <v>17</v>
      </c>
      <c r="F39">
        <v>35</v>
      </c>
      <c r="K39" t="s">
        <v>144</v>
      </c>
      <c r="L39" t="s">
        <v>164</v>
      </c>
      <c r="M39" t="s">
        <v>146</v>
      </c>
      <c r="N39" t="s">
        <v>137</v>
      </c>
      <c r="O39">
        <v>1721</v>
      </c>
      <c r="P39" t="s">
        <v>147</v>
      </c>
      <c r="BW39" t="s">
        <v>97</v>
      </c>
      <c r="BZ39" t="s">
        <v>98</v>
      </c>
      <c r="CA39">
        <v>610499</v>
      </c>
      <c r="CB39" t="s">
        <v>99</v>
      </c>
      <c r="CC39">
        <v>698878</v>
      </c>
      <c r="CD39" t="s">
        <v>100</v>
      </c>
      <c r="CE39">
        <v>1</v>
      </c>
      <c r="CF39" t="s">
        <v>101</v>
      </c>
      <c r="CJ39" t="s">
        <v>102</v>
      </c>
      <c r="CL39" t="b">
        <v>1</v>
      </c>
    </row>
    <row r="40" spans="1:90" x14ac:dyDescent="0.2">
      <c r="A40">
        <v>9</v>
      </c>
      <c r="B40" t="s">
        <v>132</v>
      </c>
      <c r="C40">
        <v>4</v>
      </c>
      <c r="D40" t="s">
        <v>140</v>
      </c>
      <c r="E40">
        <v>18</v>
      </c>
      <c r="F40">
        <v>30</v>
      </c>
      <c r="K40" t="s">
        <v>144</v>
      </c>
      <c r="L40" t="s">
        <v>165</v>
      </c>
      <c r="M40" t="s">
        <v>142</v>
      </c>
      <c r="N40" t="s">
        <v>160</v>
      </c>
      <c r="O40">
        <v>2490</v>
      </c>
      <c r="P40" t="s">
        <v>147</v>
      </c>
      <c r="BW40" t="s">
        <v>97</v>
      </c>
      <c r="BZ40" t="s">
        <v>98</v>
      </c>
      <c r="CA40">
        <v>610499</v>
      </c>
      <c r="CB40" t="s">
        <v>99</v>
      </c>
      <c r="CC40">
        <v>698878</v>
      </c>
      <c r="CD40" t="s">
        <v>100</v>
      </c>
      <c r="CE40">
        <v>1</v>
      </c>
      <c r="CF40" t="s">
        <v>101</v>
      </c>
      <c r="CJ40" t="s">
        <v>102</v>
      </c>
      <c r="CL40" t="b">
        <v>1</v>
      </c>
    </row>
    <row r="41" spans="1:90" x14ac:dyDescent="0.2">
      <c r="A41">
        <v>9</v>
      </c>
      <c r="B41" t="s">
        <v>132</v>
      </c>
      <c r="C41">
        <v>4</v>
      </c>
      <c r="D41" t="s">
        <v>140</v>
      </c>
      <c r="E41">
        <v>19</v>
      </c>
      <c r="F41">
        <v>39</v>
      </c>
      <c r="K41" t="s">
        <v>144</v>
      </c>
      <c r="L41" t="s">
        <v>166</v>
      </c>
      <c r="M41" t="s">
        <v>146</v>
      </c>
      <c r="N41" t="s">
        <v>137</v>
      </c>
      <c r="O41">
        <v>739</v>
      </c>
      <c r="P41" t="s">
        <v>147</v>
      </c>
      <c r="BW41" t="s">
        <v>97</v>
      </c>
      <c r="BZ41" t="s">
        <v>98</v>
      </c>
      <c r="CA41">
        <v>610499</v>
      </c>
      <c r="CB41" t="s">
        <v>99</v>
      </c>
      <c r="CC41">
        <v>698878</v>
      </c>
      <c r="CD41" t="s">
        <v>100</v>
      </c>
      <c r="CE41">
        <v>1</v>
      </c>
      <c r="CF41" t="s">
        <v>101</v>
      </c>
      <c r="CJ41" t="s">
        <v>102</v>
      </c>
      <c r="CL41" t="b">
        <v>1</v>
      </c>
    </row>
    <row r="42" spans="1:90" x14ac:dyDescent="0.2">
      <c r="A42">
        <v>9</v>
      </c>
      <c r="B42" t="s">
        <v>132</v>
      </c>
      <c r="C42">
        <v>4</v>
      </c>
      <c r="D42" t="s">
        <v>140</v>
      </c>
      <c r="E42">
        <v>24</v>
      </c>
      <c r="F42">
        <v>32</v>
      </c>
      <c r="K42" t="s">
        <v>135</v>
      </c>
      <c r="L42" t="s">
        <v>171</v>
      </c>
      <c r="M42" t="s">
        <v>146</v>
      </c>
      <c r="N42" t="s">
        <v>160</v>
      </c>
      <c r="O42">
        <v>2375</v>
      </c>
      <c r="P42" t="s">
        <v>147</v>
      </c>
      <c r="BW42" t="s">
        <v>97</v>
      </c>
      <c r="BZ42" t="s">
        <v>98</v>
      </c>
      <c r="CA42">
        <v>610499</v>
      </c>
      <c r="CB42" t="s">
        <v>99</v>
      </c>
      <c r="CC42">
        <v>698878</v>
      </c>
      <c r="CD42" t="s">
        <v>100</v>
      </c>
      <c r="CE42">
        <v>1</v>
      </c>
      <c r="CF42" t="s">
        <v>101</v>
      </c>
      <c r="CJ42" t="s">
        <v>102</v>
      </c>
      <c r="CL42" t="b">
        <v>1</v>
      </c>
    </row>
    <row r="43" spans="1:90" x14ac:dyDescent="0.2">
      <c r="A43">
        <v>9</v>
      </c>
      <c r="B43" t="s">
        <v>132</v>
      </c>
      <c r="C43">
        <v>4</v>
      </c>
      <c r="D43" t="s">
        <v>140</v>
      </c>
      <c r="E43">
        <v>27</v>
      </c>
      <c r="F43">
        <v>37</v>
      </c>
      <c r="K43" t="s">
        <v>135</v>
      </c>
      <c r="L43" t="s">
        <v>174</v>
      </c>
      <c r="M43" t="s">
        <v>146</v>
      </c>
      <c r="N43" t="s">
        <v>160</v>
      </c>
      <c r="O43">
        <v>895</v>
      </c>
      <c r="P43" t="s">
        <v>147</v>
      </c>
      <c r="BW43" t="s">
        <v>97</v>
      </c>
      <c r="BZ43" t="s">
        <v>98</v>
      </c>
      <c r="CA43">
        <v>610499</v>
      </c>
      <c r="CB43" t="s">
        <v>99</v>
      </c>
      <c r="CC43">
        <v>698878</v>
      </c>
      <c r="CD43" t="s">
        <v>100</v>
      </c>
      <c r="CE43">
        <v>1</v>
      </c>
      <c r="CF43" t="s">
        <v>101</v>
      </c>
      <c r="CJ43" t="s">
        <v>102</v>
      </c>
      <c r="CL43" t="b">
        <v>1</v>
      </c>
    </row>
    <row r="44" spans="1:90" x14ac:dyDescent="0.2">
      <c r="A44">
        <v>9</v>
      </c>
      <c r="B44" t="s">
        <v>132</v>
      </c>
      <c r="C44">
        <v>4</v>
      </c>
      <c r="D44" t="s">
        <v>140</v>
      </c>
      <c r="E44">
        <v>29</v>
      </c>
      <c r="F44">
        <v>36</v>
      </c>
      <c r="K44" t="s">
        <v>135</v>
      </c>
      <c r="L44" t="s">
        <v>176</v>
      </c>
      <c r="M44" t="s">
        <v>146</v>
      </c>
      <c r="N44" t="s">
        <v>160</v>
      </c>
      <c r="O44">
        <v>1823</v>
      </c>
      <c r="P44" t="s">
        <v>147</v>
      </c>
      <c r="BW44" t="s">
        <v>97</v>
      </c>
      <c r="BZ44" t="s">
        <v>98</v>
      </c>
      <c r="CA44">
        <v>610499</v>
      </c>
      <c r="CB44" t="s">
        <v>99</v>
      </c>
      <c r="CC44">
        <v>698878</v>
      </c>
      <c r="CD44" t="s">
        <v>100</v>
      </c>
      <c r="CE44">
        <v>1</v>
      </c>
      <c r="CF44" t="s">
        <v>101</v>
      </c>
      <c r="CJ44" t="s">
        <v>102</v>
      </c>
      <c r="CL44" t="b">
        <v>1</v>
      </c>
    </row>
    <row r="45" spans="1:90" x14ac:dyDescent="0.2">
      <c r="A45">
        <v>9</v>
      </c>
      <c r="B45" t="s">
        <v>132</v>
      </c>
      <c r="C45">
        <v>4</v>
      </c>
      <c r="D45" t="s">
        <v>140</v>
      </c>
      <c r="E45">
        <v>1</v>
      </c>
      <c r="F45">
        <v>5</v>
      </c>
      <c r="K45" t="s">
        <v>135</v>
      </c>
      <c r="L45" t="s">
        <v>141</v>
      </c>
      <c r="M45" t="s">
        <v>142</v>
      </c>
      <c r="N45" t="s">
        <v>137</v>
      </c>
      <c r="O45">
        <v>836</v>
      </c>
      <c r="P45" t="s">
        <v>143</v>
      </c>
      <c r="BW45" t="s">
        <v>97</v>
      </c>
      <c r="BZ45" t="s">
        <v>98</v>
      </c>
      <c r="CA45">
        <v>610499</v>
      </c>
      <c r="CB45" t="s">
        <v>99</v>
      </c>
      <c r="CC45">
        <v>698878</v>
      </c>
      <c r="CD45" t="s">
        <v>100</v>
      </c>
      <c r="CE45">
        <v>1</v>
      </c>
      <c r="CF45" t="s">
        <v>101</v>
      </c>
      <c r="CJ45" t="s">
        <v>102</v>
      </c>
      <c r="CL45" t="b">
        <v>1</v>
      </c>
    </row>
    <row r="46" spans="1:90" x14ac:dyDescent="0.2">
      <c r="A46">
        <v>9</v>
      </c>
      <c r="B46" t="s">
        <v>132</v>
      </c>
      <c r="C46">
        <v>4</v>
      </c>
      <c r="D46" t="s">
        <v>140</v>
      </c>
      <c r="E46">
        <v>3</v>
      </c>
      <c r="F46">
        <v>18</v>
      </c>
      <c r="K46" t="s">
        <v>144</v>
      </c>
      <c r="L46" t="s">
        <v>148</v>
      </c>
      <c r="M46" t="s">
        <v>146</v>
      </c>
      <c r="N46" t="s">
        <v>137</v>
      </c>
      <c r="O46">
        <v>938</v>
      </c>
      <c r="P46" t="s">
        <v>143</v>
      </c>
      <c r="BW46" t="s">
        <v>97</v>
      </c>
      <c r="BZ46" t="s">
        <v>98</v>
      </c>
      <c r="CA46">
        <v>610499</v>
      </c>
      <c r="CB46" t="s">
        <v>99</v>
      </c>
      <c r="CC46">
        <v>698878</v>
      </c>
      <c r="CD46" t="s">
        <v>100</v>
      </c>
      <c r="CE46">
        <v>1</v>
      </c>
      <c r="CF46" t="s">
        <v>101</v>
      </c>
      <c r="CJ46" t="s">
        <v>102</v>
      </c>
      <c r="CL46" t="b">
        <v>1</v>
      </c>
    </row>
    <row r="47" spans="1:90" x14ac:dyDescent="0.2">
      <c r="A47">
        <v>9</v>
      </c>
      <c r="B47" t="s">
        <v>132</v>
      </c>
      <c r="C47">
        <v>4</v>
      </c>
      <c r="D47" t="s">
        <v>140</v>
      </c>
      <c r="E47">
        <v>4</v>
      </c>
      <c r="F47">
        <v>7</v>
      </c>
      <c r="K47" t="s">
        <v>135</v>
      </c>
      <c r="L47" t="s">
        <v>149</v>
      </c>
      <c r="M47" t="s">
        <v>142</v>
      </c>
      <c r="N47" t="s">
        <v>137</v>
      </c>
      <c r="O47">
        <v>714</v>
      </c>
      <c r="P47" t="s">
        <v>143</v>
      </c>
      <c r="BW47" t="s">
        <v>97</v>
      </c>
      <c r="BZ47" t="s">
        <v>98</v>
      </c>
      <c r="CA47">
        <v>610499</v>
      </c>
      <c r="CB47" t="s">
        <v>99</v>
      </c>
      <c r="CC47">
        <v>698878</v>
      </c>
      <c r="CD47" t="s">
        <v>100</v>
      </c>
      <c r="CE47">
        <v>1</v>
      </c>
      <c r="CF47" t="s">
        <v>101</v>
      </c>
      <c r="CJ47" t="s">
        <v>102</v>
      </c>
      <c r="CL47" t="b">
        <v>1</v>
      </c>
    </row>
    <row r="48" spans="1:90" x14ac:dyDescent="0.2">
      <c r="A48">
        <v>9</v>
      </c>
      <c r="B48" t="s">
        <v>132</v>
      </c>
      <c r="C48">
        <v>4</v>
      </c>
      <c r="D48" t="s">
        <v>140</v>
      </c>
      <c r="E48">
        <v>11</v>
      </c>
      <c r="F48">
        <v>4</v>
      </c>
      <c r="K48" t="s">
        <v>135</v>
      </c>
      <c r="L48" t="s">
        <v>157</v>
      </c>
      <c r="M48" t="s">
        <v>142</v>
      </c>
      <c r="N48" t="s">
        <v>137</v>
      </c>
      <c r="O48">
        <v>1148</v>
      </c>
      <c r="P48" t="s">
        <v>143</v>
      </c>
      <c r="BW48" t="s">
        <v>97</v>
      </c>
      <c r="BZ48" t="s">
        <v>98</v>
      </c>
      <c r="CA48">
        <v>610499</v>
      </c>
      <c r="CB48" t="s">
        <v>99</v>
      </c>
      <c r="CC48">
        <v>698878</v>
      </c>
      <c r="CD48" t="s">
        <v>100</v>
      </c>
      <c r="CE48">
        <v>1</v>
      </c>
      <c r="CF48" t="s">
        <v>101</v>
      </c>
      <c r="CJ48" t="s">
        <v>102</v>
      </c>
      <c r="CL48" t="b">
        <v>1</v>
      </c>
    </row>
    <row r="49" spans="1:90" x14ac:dyDescent="0.2">
      <c r="A49">
        <v>9</v>
      </c>
      <c r="B49" t="s">
        <v>132</v>
      </c>
      <c r="C49">
        <v>4</v>
      </c>
      <c r="D49" t="s">
        <v>140</v>
      </c>
      <c r="E49">
        <v>13</v>
      </c>
      <c r="F49">
        <v>6</v>
      </c>
      <c r="K49" t="s">
        <v>144</v>
      </c>
      <c r="L49" t="s">
        <v>159</v>
      </c>
      <c r="M49" t="s">
        <v>142</v>
      </c>
      <c r="N49" t="s">
        <v>160</v>
      </c>
      <c r="O49">
        <v>2079</v>
      </c>
      <c r="P49" t="s">
        <v>143</v>
      </c>
      <c r="BW49" t="s">
        <v>97</v>
      </c>
      <c r="BZ49" t="s">
        <v>98</v>
      </c>
      <c r="CA49">
        <v>610499</v>
      </c>
      <c r="CB49" t="s">
        <v>99</v>
      </c>
      <c r="CC49">
        <v>698878</v>
      </c>
      <c r="CD49" t="s">
        <v>100</v>
      </c>
      <c r="CE49">
        <v>1</v>
      </c>
      <c r="CF49" t="s">
        <v>101</v>
      </c>
      <c r="CJ49" t="s">
        <v>102</v>
      </c>
      <c r="CL49" t="b">
        <v>1</v>
      </c>
    </row>
    <row r="50" spans="1:90" x14ac:dyDescent="0.2">
      <c r="A50">
        <v>9</v>
      </c>
      <c r="B50" t="s">
        <v>132</v>
      </c>
      <c r="C50">
        <v>4</v>
      </c>
      <c r="D50" t="s">
        <v>140</v>
      </c>
      <c r="E50">
        <v>22</v>
      </c>
      <c r="F50">
        <v>10</v>
      </c>
      <c r="K50" t="s">
        <v>135</v>
      </c>
      <c r="L50" t="s">
        <v>169</v>
      </c>
      <c r="M50" t="s">
        <v>142</v>
      </c>
      <c r="N50" t="s">
        <v>137</v>
      </c>
      <c r="O50">
        <v>1271</v>
      </c>
      <c r="P50" t="s">
        <v>143</v>
      </c>
      <c r="BW50" t="s">
        <v>97</v>
      </c>
      <c r="BZ50" t="s">
        <v>98</v>
      </c>
      <c r="CA50">
        <v>610499</v>
      </c>
      <c r="CB50" t="s">
        <v>99</v>
      </c>
      <c r="CC50">
        <v>698878</v>
      </c>
      <c r="CD50" t="s">
        <v>100</v>
      </c>
      <c r="CE50">
        <v>1</v>
      </c>
      <c r="CF50" t="s">
        <v>101</v>
      </c>
      <c r="CJ50" t="s">
        <v>102</v>
      </c>
      <c r="CL50" t="b">
        <v>1</v>
      </c>
    </row>
    <row r="51" spans="1:90" x14ac:dyDescent="0.2">
      <c r="A51">
        <v>9</v>
      </c>
      <c r="B51" t="s">
        <v>132</v>
      </c>
      <c r="C51">
        <v>4</v>
      </c>
      <c r="D51" t="s">
        <v>140</v>
      </c>
      <c r="E51">
        <v>23</v>
      </c>
      <c r="F51">
        <v>11</v>
      </c>
      <c r="K51" t="s">
        <v>135</v>
      </c>
      <c r="L51" t="s">
        <v>170</v>
      </c>
      <c r="M51" t="s">
        <v>146</v>
      </c>
      <c r="N51" t="s">
        <v>160</v>
      </c>
      <c r="O51">
        <v>694</v>
      </c>
      <c r="P51" t="s">
        <v>143</v>
      </c>
      <c r="BW51" t="s">
        <v>97</v>
      </c>
      <c r="BZ51" t="s">
        <v>98</v>
      </c>
      <c r="CA51">
        <v>610499</v>
      </c>
      <c r="CB51" t="s">
        <v>99</v>
      </c>
      <c r="CC51">
        <v>698878</v>
      </c>
      <c r="CD51" t="s">
        <v>100</v>
      </c>
      <c r="CE51">
        <v>1</v>
      </c>
      <c r="CF51" t="s">
        <v>101</v>
      </c>
      <c r="CJ51" t="s">
        <v>102</v>
      </c>
      <c r="CL51" t="b">
        <v>1</v>
      </c>
    </row>
    <row r="52" spans="1:90" x14ac:dyDescent="0.2">
      <c r="A52">
        <v>9</v>
      </c>
      <c r="B52" t="s">
        <v>132</v>
      </c>
      <c r="C52">
        <v>4</v>
      </c>
      <c r="D52" t="s">
        <v>140</v>
      </c>
      <c r="E52">
        <v>25</v>
      </c>
      <c r="F52">
        <v>12</v>
      </c>
      <c r="K52" t="s">
        <v>144</v>
      </c>
      <c r="L52" t="s">
        <v>172</v>
      </c>
      <c r="M52" t="s">
        <v>146</v>
      </c>
      <c r="N52" t="s">
        <v>137</v>
      </c>
      <c r="O52">
        <v>945</v>
      </c>
      <c r="P52" t="s">
        <v>143</v>
      </c>
      <c r="BW52" t="s">
        <v>97</v>
      </c>
      <c r="BZ52" t="s">
        <v>98</v>
      </c>
      <c r="CA52">
        <v>610499</v>
      </c>
      <c r="CB52" t="s">
        <v>99</v>
      </c>
      <c r="CC52">
        <v>698878</v>
      </c>
      <c r="CD52" t="s">
        <v>100</v>
      </c>
      <c r="CE52">
        <v>1</v>
      </c>
      <c r="CF52" t="s">
        <v>101</v>
      </c>
      <c r="CJ52" t="s">
        <v>102</v>
      </c>
      <c r="CL52" t="b">
        <v>1</v>
      </c>
    </row>
    <row r="53" spans="1:90" x14ac:dyDescent="0.2">
      <c r="A53">
        <v>9</v>
      </c>
      <c r="B53" t="s">
        <v>132</v>
      </c>
      <c r="C53">
        <v>4</v>
      </c>
      <c r="D53" t="s">
        <v>140</v>
      </c>
      <c r="E53">
        <v>26</v>
      </c>
      <c r="F53">
        <v>9</v>
      </c>
      <c r="K53" t="s">
        <v>135</v>
      </c>
      <c r="L53" t="s">
        <v>173</v>
      </c>
      <c r="M53" t="s">
        <v>142</v>
      </c>
      <c r="N53" t="s">
        <v>137</v>
      </c>
      <c r="O53">
        <v>3337</v>
      </c>
      <c r="P53" t="s">
        <v>143</v>
      </c>
      <c r="BW53" t="s">
        <v>97</v>
      </c>
      <c r="BZ53" t="s">
        <v>98</v>
      </c>
      <c r="CA53">
        <v>610499</v>
      </c>
      <c r="CB53" t="s">
        <v>99</v>
      </c>
      <c r="CC53">
        <v>698878</v>
      </c>
      <c r="CD53" t="s">
        <v>100</v>
      </c>
      <c r="CE53">
        <v>1</v>
      </c>
      <c r="CF53" t="s">
        <v>101</v>
      </c>
      <c r="CJ53" t="s">
        <v>102</v>
      </c>
      <c r="CL53" t="b">
        <v>1</v>
      </c>
    </row>
    <row r="54" spans="1:90" x14ac:dyDescent="0.2">
      <c r="A54">
        <v>9</v>
      </c>
      <c r="B54" t="s">
        <v>132</v>
      </c>
      <c r="C54">
        <v>4</v>
      </c>
      <c r="D54" t="s">
        <v>140</v>
      </c>
      <c r="E54">
        <v>28</v>
      </c>
      <c r="F54">
        <v>3</v>
      </c>
      <c r="K54" t="s">
        <v>135</v>
      </c>
      <c r="L54" t="s">
        <v>175</v>
      </c>
      <c r="M54" t="s">
        <v>142</v>
      </c>
      <c r="N54" t="s">
        <v>137</v>
      </c>
      <c r="O54">
        <v>1815</v>
      </c>
      <c r="P54" t="s">
        <v>143</v>
      </c>
      <c r="BW54" t="s">
        <v>97</v>
      </c>
      <c r="BZ54" t="s">
        <v>98</v>
      </c>
      <c r="CA54">
        <v>610499</v>
      </c>
      <c r="CB54" t="s">
        <v>99</v>
      </c>
      <c r="CC54">
        <v>698878</v>
      </c>
      <c r="CD54" t="s">
        <v>100</v>
      </c>
      <c r="CE54">
        <v>1</v>
      </c>
      <c r="CF54" t="s">
        <v>101</v>
      </c>
      <c r="CJ54" t="s">
        <v>102</v>
      </c>
      <c r="CL54" t="b">
        <v>1</v>
      </c>
    </row>
    <row r="55" spans="1:90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BW55" t="s">
        <v>97</v>
      </c>
      <c r="BZ55" t="s">
        <v>98</v>
      </c>
      <c r="CA55">
        <v>610499</v>
      </c>
      <c r="CB55" t="s">
        <v>99</v>
      </c>
      <c r="CC55">
        <v>698878</v>
      </c>
      <c r="CD55" t="s">
        <v>100</v>
      </c>
      <c r="CE55">
        <v>1</v>
      </c>
      <c r="CF55" t="s">
        <v>101</v>
      </c>
      <c r="CJ55" t="s">
        <v>102</v>
      </c>
      <c r="CL55" t="b">
        <v>1</v>
      </c>
    </row>
    <row r="56" spans="1:90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1</v>
      </c>
      <c r="AU56" t="s">
        <v>181</v>
      </c>
      <c r="AV56" t="s">
        <v>182</v>
      </c>
      <c r="BW56" t="s">
        <v>97</v>
      </c>
      <c r="BZ56" t="s">
        <v>98</v>
      </c>
      <c r="CA56">
        <v>610499</v>
      </c>
      <c r="CB56" t="s">
        <v>99</v>
      </c>
      <c r="CC56">
        <v>698878</v>
      </c>
      <c r="CD56" t="s">
        <v>100</v>
      </c>
      <c r="CE56">
        <v>1</v>
      </c>
      <c r="CF56" t="s">
        <v>101</v>
      </c>
      <c r="CJ56" t="s">
        <v>102</v>
      </c>
      <c r="CL56" t="b">
        <v>1</v>
      </c>
    </row>
    <row r="57" spans="1:90" x14ac:dyDescent="0.2">
      <c r="A57">
        <v>11</v>
      </c>
      <c r="B57" t="s">
        <v>178</v>
      </c>
      <c r="C57">
        <v>3</v>
      </c>
      <c r="D57" t="s">
        <v>139</v>
      </c>
      <c r="E57">
        <v>1</v>
      </c>
      <c r="F57">
        <v>1</v>
      </c>
      <c r="BW57" t="s">
        <v>97</v>
      </c>
      <c r="BZ57" t="s">
        <v>98</v>
      </c>
      <c r="CA57">
        <v>610499</v>
      </c>
      <c r="CB57" t="s">
        <v>99</v>
      </c>
      <c r="CC57">
        <v>698878</v>
      </c>
      <c r="CD57" t="s">
        <v>100</v>
      </c>
      <c r="CE57">
        <v>1</v>
      </c>
      <c r="CF57" t="s">
        <v>101</v>
      </c>
      <c r="CJ57" t="s">
        <v>102</v>
      </c>
      <c r="CL57" t="b">
        <v>1</v>
      </c>
    </row>
    <row r="58" spans="1:90" x14ac:dyDescent="0.2">
      <c r="A58">
        <v>11</v>
      </c>
      <c r="B58" t="s">
        <v>178</v>
      </c>
      <c r="C58">
        <v>4</v>
      </c>
      <c r="D58" t="s">
        <v>178</v>
      </c>
      <c r="E58">
        <v>1</v>
      </c>
      <c r="F58">
        <v>1</v>
      </c>
      <c r="AU58" t="s">
        <v>183</v>
      </c>
      <c r="AV58" t="s">
        <v>184</v>
      </c>
      <c r="BH58" t="s">
        <v>185</v>
      </c>
      <c r="BW58" t="s">
        <v>97</v>
      </c>
      <c r="BZ58" t="s">
        <v>98</v>
      </c>
      <c r="CA58">
        <v>610499</v>
      </c>
      <c r="CB58" t="s">
        <v>99</v>
      </c>
      <c r="CC58">
        <v>698878</v>
      </c>
      <c r="CD58" t="s">
        <v>100</v>
      </c>
      <c r="CE58">
        <v>1</v>
      </c>
      <c r="CF58" t="s">
        <v>101</v>
      </c>
      <c r="CJ58" t="s">
        <v>102</v>
      </c>
      <c r="CL58" t="b">
        <v>1</v>
      </c>
    </row>
    <row r="59" spans="1:90" x14ac:dyDescent="0.2">
      <c r="A59">
        <v>11</v>
      </c>
      <c r="B59" t="s">
        <v>178</v>
      </c>
      <c r="C59">
        <v>4</v>
      </c>
      <c r="D59" t="s">
        <v>178</v>
      </c>
      <c r="E59">
        <v>2</v>
      </c>
      <c r="F59">
        <v>7</v>
      </c>
      <c r="AV59" t="s">
        <v>186</v>
      </c>
      <c r="BH59" t="s">
        <v>143</v>
      </c>
      <c r="BW59" t="s">
        <v>97</v>
      </c>
      <c r="BZ59" t="s">
        <v>98</v>
      </c>
      <c r="CA59">
        <v>610499</v>
      </c>
      <c r="CB59" t="s">
        <v>99</v>
      </c>
      <c r="CC59">
        <v>698878</v>
      </c>
      <c r="CD59" t="s">
        <v>100</v>
      </c>
      <c r="CE59">
        <v>1</v>
      </c>
      <c r="CF59" t="s">
        <v>101</v>
      </c>
      <c r="CJ59" t="s">
        <v>102</v>
      </c>
      <c r="CL59" t="b">
        <v>1</v>
      </c>
    </row>
    <row r="60" spans="1:90" x14ac:dyDescent="0.2">
      <c r="A60">
        <v>11</v>
      </c>
      <c r="B60" t="s">
        <v>178</v>
      </c>
      <c r="C60">
        <v>4</v>
      </c>
      <c r="D60" t="s">
        <v>178</v>
      </c>
      <c r="E60">
        <v>3</v>
      </c>
      <c r="F60">
        <v>2</v>
      </c>
      <c r="AV60" t="s">
        <v>187</v>
      </c>
      <c r="BH60" t="s">
        <v>185</v>
      </c>
      <c r="BW60" t="s">
        <v>97</v>
      </c>
      <c r="BZ60" t="s">
        <v>98</v>
      </c>
      <c r="CA60">
        <v>610499</v>
      </c>
      <c r="CB60" t="s">
        <v>99</v>
      </c>
      <c r="CC60">
        <v>698878</v>
      </c>
      <c r="CD60" t="s">
        <v>100</v>
      </c>
      <c r="CE60">
        <v>1</v>
      </c>
      <c r="CF60" t="s">
        <v>101</v>
      </c>
      <c r="CJ60" t="s">
        <v>102</v>
      </c>
      <c r="CL60" t="b">
        <v>1</v>
      </c>
    </row>
    <row r="61" spans="1:90" x14ac:dyDescent="0.2">
      <c r="A61">
        <v>11</v>
      </c>
      <c r="B61" t="s">
        <v>178</v>
      </c>
      <c r="C61">
        <v>4</v>
      </c>
      <c r="D61" t="s">
        <v>178</v>
      </c>
      <c r="E61">
        <v>4</v>
      </c>
      <c r="F61">
        <v>13</v>
      </c>
      <c r="AV61" t="s">
        <v>188</v>
      </c>
      <c r="BH61" t="s">
        <v>152</v>
      </c>
      <c r="BW61" t="s">
        <v>97</v>
      </c>
      <c r="BZ61" t="s">
        <v>98</v>
      </c>
      <c r="CA61">
        <v>610499</v>
      </c>
      <c r="CB61" t="s">
        <v>99</v>
      </c>
      <c r="CC61">
        <v>698878</v>
      </c>
      <c r="CD61" t="s">
        <v>100</v>
      </c>
      <c r="CE61">
        <v>1</v>
      </c>
      <c r="CF61" t="s">
        <v>101</v>
      </c>
      <c r="CJ61" t="s">
        <v>102</v>
      </c>
      <c r="CL61" t="b">
        <v>1</v>
      </c>
    </row>
    <row r="62" spans="1:90" x14ac:dyDescent="0.2">
      <c r="A62">
        <v>11</v>
      </c>
      <c r="B62" t="s">
        <v>178</v>
      </c>
      <c r="C62">
        <v>4</v>
      </c>
      <c r="D62" t="s">
        <v>178</v>
      </c>
      <c r="E62">
        <v>5</v>
      </c>
      <c r="F62">
        <v>16</v>
      </c>
      <c r="AV62" t="s">
        <v>189</v>
      </c>
      <c r="BH62" t="s">
        <v>152</v>
      </c>
      <c r="BW62" t="s">
        <v>97</v>
      </c>
      <c r="BZ62" t="s">
        <v>98</v>
      </c>
      <c r="CA62">
        <v>610499</v>
      </c>
      <c r="CB62" t="s">
        <v>99</v>
      </c>
      <c r="CC62">
        <v>698878</v>
      </c>
      <c r="CD62" t="s">
        <v>100</v>
      </c>
      <c r="CE62">
        <v>1</v>
      </c>
      <c r="CF62" t="s">
        <v>101</v>
      </c>
      <c r="CJ62" t="s">
        <v>102</v>
      </c>
      <c r="CL62" t="b">
        <v>1</v>
      </c>
    </row>
    <row r="63" spans="1:90" x14ac:dyDescent="0.2">
      <c r="A63">
        <v>11</v>
      </c>
      <c r="B63" t="s">
        <v>178</v>
      </c>
      <c r="C63">
        <v>4</v>
      </c>
      <c r="D63" t="s">
        <v>178</v>
      </c>
      <c r="E63">
        <v>6</v>
      </c>
      <c r="F63">
        <v>9</v>
      </c>
      <c r="AV63" t="s">
        <v>190</v>
      </c>
      <c r="BH63" t="s">
        <v>147</v>
      </c>
      <c r="BW63" t="s">
        <v>97</v>
      </c>
      <c r="BZ63" t="s">
        <v>98</v>
      </c>
      <c r="CA63">
        <v>610499</v>
      </c>
      <c r="CB63" t="s">
        <v>99</v>
      </c>
      <c r="CC63">
        <v>698878</v>
      </c>
      <c r="CD63" t="s">
        <v>100</v>
      </c>
      <c r="CE63">
        <v>1</v>
      </c>
      <c r="CF63" t="s">
        <v>101</v>
      </c>
      <c r="CJ63" t="s">
        <v>102</v>
      </c>
      <c r="CL63" t="b">
        <v>1</v>
      </c>
    </row>
    <row r="64" spans="1:90" x14ac:dyDescent="0.2">
      <c r="A64">
        <v>11</v>
      </c>
      <c r="B64" t="s">
        <v>178</v>
      </c>
      <c r="C64">
        <v>4</v>
      </c>
      <c r="D64" t="s">
        <v>178</v>
      </c>
      <c r="E64">
        <v>7</v>
      </c>
      <c r="F64">
        <v>8</v>
      </c>
      <c r="BH64" t="s">
        <v>143</v>
      </c>
      <c r="BW64" t="s">
        <v>97</v>
      </c>
      <c r="BZ64" t="s">
        <v>98</v>
      </c>
      <c r="CA64">
        <v>610499</v>
      </c>
      <c r="CB64" t="s">
        <v>99</v>
      </c>
      <c r="CC64">
        <v>698878</v>
      </c>
      <c r="CD64" t="s">
        <v>100</v>
      </c>
      <c r="CE64">
        <v>1</v>
      </c>
      <c r="CF64" t="s">
        <v>101</v>
      </c>
      <c r="CJ64" t="s">
        <v>102</v>
      </c>
      <c r="CL64" t="b">
        <v>1</v>
      </c>
    </row>
    <row r="65" spans="1:90" x14ac:dyDescent="0.2">
      <c r="A65">
        <v>11</v>
      </c>
      <c r="B65" t="s">
        <v>178</v>
      </c>
      <c r="C65">
        <v>4</v>
      </c>
      <c r="D65" t="s">
        <v>178</v>
      </c>
      <c r="E65">
        <v>8</v>
      </c>
      <c r="F65">
        <v>10</v>
      </c>
      <c r="BH65" t="s">
        <v>147</v>
      </c>
      <c r="BW65" t="s">
        <v>97</v>
      </c>
      <c r="BZ65" t="s">
        <v>98</v>
      </c>
      <c r="CA65">
        <v>610499</v>
      </c>
      <c r="CB65" t="s">
        <v>99</v>
      </c>
      <c r="CC65">
        <v>698878</v>
      </c>
      <c r="CD65" t="s">
        <v>100</v>
      </c>
      <c r="CE65">
        <v>1</v>
      </c>
      <c r="CF65" t="s">
        <v>101</v>
      </c>
      <c r="CJ65" t="s">
        <v>102</v>
      </c>
      <c r="CL65" t="b">
        <v>1</v>
      </c>
    </row>
    <row r="66" spans="1:90" x14ac:dyDescent="0.2">
      <c r="A66">
        <v>13</v>
      </c>
      <c r="B66" t="s">
        <v>191</v>
      </c>
      <c r="C66">
        <v>1</v>
      </c>
      <c r="D66" t="s">
        <v>191</v>
      </c>
      <c r="E66">
        <v>1</v>
      </c>
      <c r="F66">
        <v>1</v>
      </c>
      <c r="AA66">
        <v>2</v>
      </c>
      <c r="AW66" t="s">
        <v>192</v>
      </c>
      <c r="BS66" t="s">
        <v>193</v>
      </c>
      <c r="BW66" t="s">
        <v>97</v>
      </c>
      <c r="BZ66" t="s">
        <v>98</v>
      </c>
      <c r="CA66">
        <v>610499</v>
      </c>
      <c r="CB66" t="s">
        <v>99</v>
      </c>
      <c r="CC66">
        <v>698878</v>
      </c>
      <c r="CD66" t="s">
        <v>100</v>
      </c>
      <c r="CE66">
        <v>1</v>
      </c>
      <c r="CF66" t="s">
        <v>101</v>
      </c>
      <c r="CJ66" t="s">
        <v>102</v>
      </c>
      <c r="CL66" t="b">
        <v>1</v>
      </c>
    </row>
  </sheetData>
  <sortState xmlns:xlrd2="http://schemas.microsoft.com/office/spreadsheetml/2017/richdata2" ref="A25:P54">
    <sortCondition ref="P25:P54"/>
  </sortState>
  <pageMargins left="0.7" right="0.7" top="0.75" bottom="0.75" header="0.3" footer="0.3"/>
</worksheet>
</file>