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4NM20AI042_Excel\13-10\"/>
    </mc:Choice>
  </mc:AlternateContent>
  <xr:revisionPtr revIDLastSave="0" documentId="8_{B204444B-A325-4672-B093-827DAF6E39F1}" xr6:coauthVersionLast="46" xr6:coauthVersionMax="46" xr10:uidLastSave="{00000000-0000-0000-0000-000000000000}"/>
  <bookViews>
    <workbookView xWindow="-120" yWindow="-120" windowWidth="20730" windowHeight="11160" xr2:uid="{5B00F3D6-F557-41E5-83F3-9EAD4A890C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F26" i="1"/>
  <c r="F2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B26" i="1"/>
  <c r="B27" i="1"/>
  <c r="B2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<sst xmlns="http://schemas.openxmlformats.org/spreadsheetml/2006/main" count="41" uniqueCount="36">
  <si>
    <t>Name</t>
  </si>
  <si>
    <t>DOB</t>
  </si>
  <si>
    <t>Age</t>
  </si>
  <si>
    <t>Class</t>
  </si>
  <si>
    <t>Maths</t>
  </si>
  <si>
    <t>Science</t>
  </si>
  <si>
    <t>English</t>
  </si>
  <si>
    <t>Hindi</t>
  </si>
  <si>
    <t>Kannada</t>
  </si>
  <si>
    <t>Suman</t>
  </si>
  <si>
    <t>Joy</t>
  </si>
  <si>
    <t>Karthik</t>
  </si>
  <si>
    <t>Anjali</t>
  </si>
  <si>
    <t>David</t>
  </si>
  <si>
    <t>Messi</t>
  </si>
  <si>
    <t>Ronaldo</t>
  </si>
  <si>
    <t>Hameed</t>
  </si>
  <si>
    <t>Zayed</t>
  </si>
  <si>
    <t>Hamdan</t>
  </si>
  <si>
    <t>Muhammed</t>
  </si>
  <si>
    <t>Rafi</t>
  </si>
  <si>
    <t>Ansari</t>
  </si>
  <si>
    <t>Mansoor</t>
  </si>
  <si>
    <t>Muneer</t>
  </si>
  <si>
    <t>Ibrahim</t>
  </si>
  <si>
    <t>Mijwad</t>
  </si>
  <si>
    <t>Shelan</t>
  </si>
  <si>
    <t>Nafi</t>
  </si>
  <si>
    <t>Bashar</t>
  </si>
  <si>
    <t>Nahyan</t>
  </si>
  <si>
    <t>Students</t>
  </si>
  <si>
    <t>Max</t>
  </si>
  <si>
    <t>Min</t>
  </si>
  <si>
    <t>Total</t>
  </si>
  <si>
    <t>Average</t>
  </si>
  <si>
    <t>S 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</si>
</sst>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3" borderId="1" xfId="0" applyNumberFormat="1" applyFill="1" applyBorder="1"/>
    <xf numFmtId="1" fontId="0" fillId="3" borderId="1" xfId="0" applyNumberFormat="1" applyFill="1" applyBorder="1"/>
    <xf numFmtId="0" fontId="0" fillId="3" borderId="1" xfId="0" applyFill="1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0" fillId="3" borderId="3" xfId="0" applyFill="1" applyBorder="1"/>
    <xf numFmtId="14" fontId="0" fillId="3" borderId="3" xfId="0" applyNumberFormat="1" applyFill="1" applyBorder="1"/>
    <xf numFmtId="1" fontId="0" fillId="3" borderId="3" xfId="0" applyNumberFormat="1" applyFill="1" applyBorder="1"/>
    <xf numFmtId="0" fontId="0" fillId="3" borderId="2" xfId="0" applyFill="1" applyBorder="1"/>
    <xf numFmtId="0" fontId="0" fillId="0" borderId="1" xfId="0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0" borderId="1" xfId="0" applyNumberFormat="1" applyFill="1" applyBorder="1"/>
    <xf numFmtId="2" fontId="0" fillId="3" borderId="3" xfId="0" applyNumberFormat="1" applyFill="1" applyBorder="1"/>
  </cellXfs>
  <cellStyles count="1">
    <cellStyle name="Normal" xfId="0" builtinId="0"/>
  </cellStyles>
  <dxfs count="19">
    <dxf>
      <numFmt numFmtId="2" formatCode="0.00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" formatCode="0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9" formatCode="dd/mm/yyyy"/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79998168889431442"/>
          <bgColor theme="6" tint="0.79998168889431442"/>
        </patternFill>
      </fill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</dxf>
    <dxf>
      <border outline="0">
        <bottom style="thin">
          <color theme="6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Subject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Sheet1!$C$1:$N$1</c15:sqref>
                  </c15:fullRef>
                </c:ext>
              </c:extLst>
              <c:f>Sheet1!$E$1:$J$1</c:f>
              <c:strCache>
                <c:ptCount val="6"/>
                <c:pt idx="0">
                  <c:v>Maths</c:v>
                </c:pt>
                <c:pt idx="1">
                  <c:v>Science</c:v>
                </c:pt>
                <c:pt idx="2">
                  <c:v>English</c:v>
                </c:pt>
                <c:pt idx="3">
                  <c:v>Hindi</c:v>
                </c:pt>
                <c:pt idx="4">
                  <c:v>Kannada</c:v>
                </c:pt>
                <c:pt idx="5">
                  <c:v>S Sc.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Sheet1!$C$2:$N$2</c15:sqref>
                  </c15:fullRef>
                </c:ext>
              </c:extLst>
              <c:f>Sheet1!$E$2:$J$2</c:f>
              <c:numCache>
                <c:formatCode>General</c:formatCode>
                <c:ptCount val="6"/>
                <c:pt idx="0">
                  <c:v>32</c:v>
                </c:pt>
                <c:pt idx="1">
                  <c:v>98</c:v>
                </c:pt>
                <c:pt idx="2">
                  <c:v>58</c:v>
                </c:pt>
                <c:pt idx="3">
                  <c:v>23</c:v>
                </c:pt>
                <c:pt idx="4">
                  <c:v>26</c:v>
                </c:pt>
                <c:pt idx="5">
                  <c:v>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DE9-4465-8BA2-12C9BF75E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1862816"/>
        <c:axId val="191861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Sheet1!$A$3:$B$3</c15:sqref>
                        </c15:formulaRef>
                      </c:ext>
                    </c:extLst>
                    <c:strCache>
                      <c:ptCount val="2"/>
                      <c:pt idx="0">
                        <c:v>Joy</c:v>
                      </c:pt>
                      <c:pt idx="1">
                        <c:v>20-05-2007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/>
                    </a:solidFill>
                    <a:miter lim="800000"/>
                  </a:ln>
                  <a:effectLst>
                    <a:glow rad="63500">
                      <a:schemeClr val="accent2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Sheet1!$C$3:$N$3</c15:sqref>
                        </c15:fullRef>
                        <c15:formulaRef>
                          <c15:sqref>Sheet1!$E$3:$J$3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54</c:v>
                      </c:pt>
                      <c:pt idx="1">
                        <c:v>92</c:v>
                      </c:pt>
                      <c:pt idx="2">
                        <c:v>96</c:v>
                      </c:pt>
                      <c:pt idx="3">
                        <c:v>86</c:v>
                      </c:pt>
                      <c:pt idx="4">
                        <c:v>77</c:v>
                      </c:pt>
                      <c:pt idx="5">
                        <c:v>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E9-4465-8BA2-12C9BF75E1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Sheet1!$A$4:$B$4</c15:sqref>
                        </c15:formulaRef>
                      </c:ext>
                    </c:extLst>
                    <c:strCache>
                      <c:ptCount val="2"/>
                      <c:pt idx="0">
                        <c:v>Karthik</c:v>
                      </c:pt>
                      <c:pt idx="1">
                        <c:v>26-12-2002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/>
                    </a:solidFill>
                    <a:miter lim="800000"/>
                  </a:ln>
                  <a:effectLst>
                    <a:glow rad="63500">
                      <a:schemeClr val="accent3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Sheet1!$C$4:$N$4</c15:sqref>
                        </c15:fullRef>
                        <c15:formulaRef>
                          <c15:sqref>Sheet1!$E$4:$J$4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38</c:v>
                      </c:pt>
                      <c:pt idx="1">
                        <c:v>21</c:v>
                      </c:pt>
                      <c:pt idx="2">
                        <c:v>79</c:v>
                      </c:pt>
                      <c:pt idx="3">
                        <c:v>87</c:v>
                      </c:pt>
                      <c:pt idx="4">
                        <c:v>73</c:v>
                      </c:pt>
                      <c:pt idx="5">
                        <c:v>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DE9-4465-8BA2-12C9BF75E1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Sheet1!$A$5:$B$5</c15:sqref>
                        </c15:formulaRef>
                      </c:ext>
                    </c:extLst>
                    <c:strCache>
                      <c:ptCount val="2"/>
                      <c:pt idx="0">
                        <c:v>Anjali</c:v>
                      </c:pt>
                      <c:pt idx="1">
                        <c:v>13-10-2003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/>
                    </a:solidFill>
                    <a:miter lim="800000"/>
                  </a:ln>
                  <a:effectLst>
                    <a:glow rad="63500">
                      <a:schemeClr val="accent4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Sheet1!$C$5:$N$5</c15:sqref>
                        </c15:fullRef>
                        <c15:formulaRef>
                          <c15:sqref>Sheet1!$E$5:$J$5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85</c:v>
                      </c:pt>
                      <c:pt idx="3">
                        <c:v>20</c:v>
                      </c:pt>
                      <c:pt idx="4">
                        <c:v>68</c:v>
                      </c:pt>
                      <c:pt idx="5">
                        <c:v>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DE9-4465-8BA2-12C9BF75E17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Sheet1!$A$6:$B$6</c15:sqref>
                        </c15:formulaRef>
                      </c:ext>
                    </c:extLst>
                    <c:strCache>
                      <c:ptCount val="2"/>
                      <c:pt idx="0">
                        <c:v>David</c:v>
                      </c:pt>
                      <c:pt idx="1">
                        <c:v>28-04-2010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/>
                    </a:solidFill>
                    <a:miter lim="800000"/>
                  </a:ln>
                  <a:effectLst>
                    <a:glow rad="63500">
                      <a:schemeClr val="accent5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Sheet1!$C$6:$N$6</c15:sqref>
                        </c15:fullRef>
                        <c15:formulaRef>
                          <c15:sqref>Sheet1!$E$6:$J$6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84</c:v>
                      </c:pt>
                      <c:pt idx="1">
                        <c:v>80</c:v>
                      </c:pt>
                      <c:pt idx="2">
                        <c:v>67</c:v>
                      </c:pt>
                      <c:pt idx="3">
                        <c:v>65</c:v>
                      </c:pt>
                      <c:pt idx="4">
                        <c:v>86</c:v>
                      </c:pt>
                      <c:pt idx="5">
                        <c:v>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DE9-4465-8BA2-12C9BF75E17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Sheet1!$A$7:$B$7</c15:sqref>
                        </c15:formulaRef>
                      </c:ext>
                    </c:extLst>
                    <c:strCache>
                      <c:ptCount val="2"/>
                      <c:pt idx="0">
                        <c:v>Messi</c:v>
                      </c:pt>
                      <c:pt idx="1">
                        <c:v>17-09-2004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/>
                    </a:solidFill>
                    <a:miter lim="800000"/>
                  </a:ln>
                  <a:effectLst>
                    <a:glow rad="63500">
                      <a:schemeClr val="accent6"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Sheet1!$C$7:$N$7</c15:sqref>
                        </c15:fullRef>
                        <c15:formulaRef>
                          <c15:sqref>Sheet1!$E$7:$J$7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94</c:v>
                      </c:pt>
                      <c:pt idx="1">
                        <c:v>35</c:v>
                      </c:pt>
                      <c:pt idx="2">
                        <c:v>67</c:v>
                      </c:pt>
                      <c:pt idx="3">
                        <c:v>40</c:v>
                      </c:pt>
                      <c:pt idx="4">
                        <c:v>79</c:v>
                      </c:pt>
                      <c:pt idx="5">
                        <c:v>69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DE9-4465-8BA2-12C9BF75E17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Sheet1!$A$8:$B$8</c15:sqref>
                        </c15:formulaRef>
                      </c:ext>
                    </c:extLst>
                    <c:strCache>
                      <c:ptCount val="2"/>
                      <c:pt idx="0">
                        <c:v>Ronaldo</c:v>
                      </c:pt>
                      <c:pt idx="1">
                        <c:v>06-02-2008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Sheet1!$C$8:$N$8</c15:sqref>
                        </c15:fullRef>
                        <c15:formulaRef>
                          <c15:sqref>Sheet1!$E$8:$J$8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</c:v>
                      </c:pt>
                      <c:pt idx="1">
                        <c:v>99</c:v>
                      </c:pt>
                      <c:pt idx="2">
                        <c:v>100</c:v>
                      </c:pt>
                      <c:pt idx="3">
                        <c:v>20</c:v>
                      </c:pt>
                      <c:pt idx="4">
                        <c:v>67</c:v>
                      </c:pt>
                      <c:pt idx="5">
                        <c:v>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DE9-4465-8BA2-12C9BF75E17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Sheet1!$A$9:$B$9</c15:sqref>
                        </c15:formulaRef>
                      </c:ext>
                    </c:extLst>
                    <c:strCache>
                      <c:ptCount val="2"/>
                      <c:pt idx="0">
                        <c:v>Hameed</c:v>
                      </c:pt>
                      <c:pt idx="1">
                        <c:v>03-11-2017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Sheet1!$C$9:$N$9</c15:sqref>
                        </c15:fullRef>
                        <c15:formulaRef>
                          <c15:sqref>Sheet1!$E$9:$J$9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61</c:v>
                      </c:pt>
                      <c:pt idx="1">
                        <c:v>71</c:v>
                      </c:pt>
                      <c:pt idx="2">
                        <c:v>38</c:v>
                      </c:pt>
                      <c:pt idx="3">
                        <c:v>57</c:v>
                      </c:pt>
                      <c:pt idx="4">
                        <c:v>94</c:v>
                      </c:pt>
                      <c:pt idx="5">
                        <c:v>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DE9-4465-8BA2-12C9BF75E17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Sheet1!$A$10:$B$10</c15:sqref>
                        </c15:formulaRef>
                      </c:ext>
                    </c:extLst>
                    <c:strCache>
                      <c:ptCount val="2"/>
                      <c:pt idx="0">
                        <c:v>Zayed</c:v>
                      </c:pt>
                      <c:pt idx="1">
                        <c:v>27-07-2005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Sheet1!$C$10:$N$10</c15:sqref>
                        </c15:fullRef>
                        <c15:formulaRef>
                          <c15:sqref>Sheet1!$E$10:$J$10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35</c:v>
                      </c:pt>
                      <c:pt idx="1">
                        <c:v>49</c:v>
                      </c:pt>
                      <c:pt idx="2">
                        <c:v>52</c:v>
                      </c:pt>
                      <c:pt idx="3">
                        <c:v>44</c:v>
                      </c:pt>
                      <c:pt idx="4">
                        <c:v>72</c:v>
                      </c:pt>
                      <c:pt idx="5">
                        <c:v>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DE9-4465-8BA2-12C9BF75E17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Sheet1!$A$11:$B$11</c15:sqref>
                        </c15:formulaRef>
                      </c:ext>
                    </c:extLst>
                    <c:strCache>
                      <c:ptCount val="2"/>
                      <c:pt idx="0">
                        <c:v>Hamdan</c:v>
                      </c:pt>
                      <c:pt idx="1">
                        <c:v>27-12-2005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Sheet1!$C$11:$N$11</c15:sqref>
                        </c15:fullRef>
                        <c15:formulaRef>
                          <c15:sqref>Sheet1!$E$11:$J$11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90</c:v>
                      </c:pt>
                      <c:pt idx="1">
                        <c:v>42</c:v>
                      </c:pt>
                      <c:pt idx="2">
                        <c:v>56</c:v>
                      </c:pt>
                      <c:pt idx="3">
                        <c:v>78</c:v>
                      </c:pt>
                      <c:pt idx="4">
                        <c:v>35</c:v>
                      </c:pt>
                      <c:pt idx="5">
                        <c:v>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DE9-4465-8BA2-12C9BF75E17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Sheet1!$A$12:$B$12</c15:sqref>
                        </c15:formulaRef>
                      </c:ext>
                    </c:extLst>
                    <c:strCache>
                      <c:ptCount val="2"/>
                      <c:pt idx="0">
                        <c:v>Muhammed</c:v>
                      </c:pt>
                      <c:pt idx="1">
                        <c:v>20-09-2016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Sheet1!$C$12:$N$12</c15:sqref>
                        </c15:fullRef>
                        <c15:formulaRef>
                          <c15:sqref>Sheet1!$E$12:$J$12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61</c:v>
                      </c:pt>
                      <c:pt idx="1">
                        <c:v>87</c:v>
                      </c:pt>
                      <c:pt idx="2">
                        <c:v>89</c:v>
                      </c:pt>
                      <c:pt idx="3">
                        <c:v>88</c:v>
                      </c:pt>
                      <c:pt idx="4">
                        <c:v>55</c:v>
                      </c:pt>
                      <c:pt idx="5">
                        <c:v>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DE9-4465-8BA2-12C9BF75E17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Sheet1!$A$13:$B$13</c15:sqref>
                        </c15:formulaRef>
                      </c:ext>
                    </c:extLst>
                    <c:strCache>
                      <c:ptCount val="2"/>
                      <c:pt idx="0">
                        <c:v>Rafi</c:v>
                      </c:pt>
                      <c:pt idx="1">
                        <c:v>19-01-2004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6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6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Sheet1!$C$13:$N$13</c15:sqref>
                        </c15:fullRef>
                        <c15:formulaRef>
                          <c15:sqref>Sheet1!$E$13:$J$13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</c:v>
                      </c:pt>
                      <c:pt idx="1">
                        <c:v>79</c:v>
                      </c:pt>
                      <c:pt idx="2">
                        <c:v>76</c:v>
                      </c:pt>
                      <c:pt idx="3">
                        <c:v>32</c:v>
                      </c:pt>
                      <c:pt idx="4">
                        <c:v>32</c:v>
                      </c:pt>
                      <c:pt idx="5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DE9-4465-8BA2-12C9BF75E17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Sheet1!$A$14:$B$14</c15:sqref>
                        </c15:formulaRef>
                      </c:ext>
                    </c:extLst>
                    <c:strCache>
                      <c:ptCount val="2"/>
                      <c:pt idx="0">
                        <c:v>Ansari</c:v>
                      </c:pt>
                      <c:pt idx="1">
                        <c:v>05-12-2009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Sheet1!$C$14:$N$14</c15:sqref>
                        </c15:fullRef>
                        <c15:formulaRef>
                          <c15:sqref>Sheet1!$E$14:$J$14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29</c:v>
                      </c:pt>
                      <c:pt idx="1">
                        <c:v>97</c:v>
                      </c:pt>
                      <c:pt idx="2">
                        <c:v>32</c:v>
                      </c:pt>
                      <c:pt idx="3">
                        <c:v>30</c:v>
                      </c:pt>
                      <c:pt idx="4">
                        <c:v>23</c:v>
                      </c:pt>
                      <c:pt idx="5">
                        <c:v>54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2F5-48C4-B149-856A7255FDAA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Sheet1!$A$15:$B$15</c15:sqref>
                        </c15:formulaRef>
                      </c:ext>
                    </c:extLst>
                    <c:strCache>
                      <c:ptCount val="2"/>
                      <c:pt idx="0">
                        <c:v>Mansoor</c:v>
                      </c:pt>
                      <c:pt idx="1">
                        <c:v>15-02-2012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Sheet1!$C$15:$N$15</c15:sqref>
                        </c15:fullRef>
                        <c15:formulaRef>
                          <c15:sqref>Sheet1!$E$15:$J$15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</c:v>
                      </c:pt>
                      <c:pt idx="1">
                        <c:v>61</c:v>
                      </c:pt>
                      <c:pt idx="2">
                        <c:v>42</c:v>
                      </c:pt>
                      <c:pt idx="3">
                        <c:v>82</c:v>
                      </c:pt>
                      <c:pt idx="4">
                        <c:v>90</c:v>
                      </c:pt>
                      <c:pt idx="5">
                        <c:v>71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2F5-48C4-B149-856A7255FDAA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Sheet1!$A$16:$B$16</c15:sqref>
                        </c15:formulaRef>
                      </c:ext>
                    </c:extLst>
                    <c:strCache>
                      <c:ptCount val="2"/>
                      <c:pt idx="0">
                        <c:v>Muneer</c:v>
                      </c:pt>
                      <c:pt idx="1">
                        <c:v>07-09-2017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Sheet1!$C$16:$N$16</c15:sqref>
                        </c15:fullRef>
                        <c15:formulaRef>
                          <c15:sqref>Sheet1!$E$16:$J$16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77</c:v>
                      </c:pt>
                      <c:pt idx="1">
                        <c:v>60</c:v>
                      </c:pt>
                      <c:pt idx="2">
                        <c:v>34</c:v>
                      </c:pt>
                      <c:pt idx="3">
                        <c:v>38</c:v>
                      </c:pt>
                      <c:pt idx="4">
                        <c:v>82</c:v>
                      </c:pt>
                      <c:pt idx="5">
                        <c:v>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82F5-48C4-B149-856A7255FDAA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Sheet1!$A$17:$B$17</c15:sqref>
                        </c15:formulaRef>
                      </c:ext>
                    </c:extLst>
                    <c:strCache>
                      <c:ptCount val="2"/>
                      <c:pt idx="0">
                        <c:v>Ibrahim</c:v>
                      </c:pt>
                      <c:pt idx="1">
                        <c:v>25-10-2000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4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Sheet1!$C$17:$N$17</c15:sqref>
                        </c15:fullRef>
                        <c15:formulaRef>
                          <c15:sqref>Sheet1!$E$17:$J$17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33</c:v>
                      </c:pt>
                      <c:pt idx="1">
                        <c:v>98</c:v>
                      </c:pt>
                      <c:pt idx="2">
                        <c:v>81</c:v>
                      </c:pt>
                      <c:pt idx="3">
                        <c:v>89</c:v>
                      </c:pt>
                      <c:pt idx="4">
                        <c:v>64</c:v>
                      </c:pt>
                      <c:pt idx="5">
                        <c:v>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2F5-48C4-B149-856A7255FDAA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Sheet1!$A$18:$B$18</c15:sqref>
                        </c15:formulaRef>
                      </c:ext>
                    </c:extLst>
                    <c:strCache>
                      <c:ptCount val="2"/>
                      <c:pt idx="0">
                        <c:v>Mijwad</c:v>
                      </c:pt>
                      <c:pt idx="1">
                        <c:v>21-05-2011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5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Sheet1!$C$18:$N$18</c15:sqref>
                        </c15:fullRef>
                        <c15:formulaRef>
                          <c15:sqref>Sheet1!$E$18:$J$18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45</c:v>
                      </c:pt>
                      <c:pt idx="1">
                        <c:v>81</c:v>
                      </c:pt>
                      <c:pt idx="2">
                        <c:v>70</c:v>
                      </c:pt>
                      <c:pt idx="3">
                        <c:v>88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82F5-48C4-B149-856A7255FDAA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Sheet1!$A$19:$B$19</c15:sqref>
                        </c15:formulaRef>
                      </c:ext>
                    </c:extLst>
                    <c:strCache>
                      <c:ptCount val="2"/>
                      <c:pt idx="0">
                        <c:v>Shelan</c:v>
                      </c:pt>
                      <c:pt idx="1">
                        <c:v>09-08-2000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miter lim="800000"/>
                  </a:ln>
                  <a:effectLst>
                    <a:glow rad="63500">
                      <a:schemeClr val="accent6">
                        <a:lumMod val="80000"/>
                        <a:lumOff val="2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Sheet1!$C$19:$N$19</c15:sqref>
                        </c15:fullRef>
                        <c15:formulaRef>
                          <c15:sqref>Sheet1!$E$19:$J$19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34</c:v>
                      </c:pt>
                      <c:pt idx="3">
                        <c:v>33</c:v>
                      </c:pt>
                      <c:pt idx="4">
                        <c:v>49</c:v>
                      </c:pt>
                      <c:pt idx="5">
                        <c:v>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82F5-48C4-B149-856A7255FDAA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Sheet1!$A$20:$B$20</c15:sqref>
                        </c15:formulaRef>
                      </c:ext>
                    </c:extLst>
                    <c:strCache>
                      <c:ptCount val="2"/>
                      <c:pt idx="0">
                        <c:v>Nafi</c:v>
                      </c:pt>
                      <c:pt idx="1">
                        <c:v>14-12-2014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1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1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Sheet1!$C$20:$N$20</c15:sqref>
                        </c15:fullRef>
                        <c15:formulaRef>
                          <c15:sqref>Sheet1!$E$20:$J$20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65</c:v>
                      </c:pt>
                      <c:pt idx="1">
                        <c:v>61</c:v>
                      </c:pt>
                      <c:pt idx="2">
                        <c:v>88</c:v>
                      </c:pt>
                      <c:pt idx="3">
                        <c:v>90</c:v>
                      </c:pt>
                      <c:pt idx="4">
                        <c:v>90</c:v>
                      </c:pt>
                      <c:pt idx="5">
                        <c:v>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82F5-48C4-B149-856A7255FDAA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Sheet1!$A$21:$B$21</c15:sqref>
                        </c15:formulaRef>
                      </c:ext>
                    </c:extLst>
                    <c:strCache>
                      <c:ptCount val="2"/>
                      <c:pt idx="0">
                        <c:v>Bashar</c:v>
                      </c:pt>
                      <c:pt idx="1">
                        <c:v>05-09-2013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2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2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Sheet1!$C$21:$N$21</c15:sqref>
                        </c15:fullRef>
                        <c15:formulaRef>
                          <c15:sqref>Sheet1!$E$21:$J$21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64</c:v>
                      </c:pt>
                      <c:pt idx="1">
                        <c:v>100</c:v>
                      </c:pt>
                      <c:pt idx="2">
                        <c:v>47</c:v>
                      </c:pt>
                      <c:pt idx="3">
                        <c:v>68</c:v>
                      </c:pt>
                      <c:pt idx="4">
                        <c:v>37</c:v>
                      </c:pt>
                      <c:pt idx="5">
                        <c:v>37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2F5-48C4-B149-856A7255FDAA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Sheet1!$A$22:$B$22</c15:sqref>
                        </c15:formulaRef>
                      </c:ext>
                    </c:extLst>
                    <c:strCache>
                      <c:ptCount val="2"/>
                      <c:pt idx="0">
                        <c:v>Nahyan</c:v>
                      </c:pt>
                      <c:pt idx="1">
                        <c:v>05-08-2011</c:v>
                      </c:pt>
                    </c:strCache>
                  </c:strRef>
                </c:tx>
                <c:spPr>
                  <a:noFill/>
                  <a:ln w="9525" cap="flat" cmpd="sng" algn="ctr">
                    <a:solidFill>
                      <a:schemeClr val="accent3">
                        <a:lumMod val="80000"/>
                      </a:schemeClr>
                    </a:solidFill>
                    <a:miter lim="800000"/>
                  </a:ln>
                  <a:effectLst>
                    <a:glow rad="63500">
                      <a:schemeClr val="accent3">
                        <a:lumMod val="80000"/>
                        <a:satMod val="175000"/>
                        <a:alpha val="25000"/>
                      </a:schemeClr>
                    </a:glow>
                  </a:effectLst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Sheet1!$C$1:$N$1</c15:sqref>
                        </c15:fullRef>
                        <c15:formulaRef>
                          <c15:sqref>Sheet1!$E$1:$J$1</c15:sqref>
                        </c15:formulaRef>
                      </c:ext>
                    </c:extLst>
                    <c:strCache>
                      <c:ptCount val="6"/>
                      <c:pt idx="0">
                        <c:v>Maths</c:v>
                      </c:pt>
                      <c:pt idx="1">
                        <c:v>Science</c:v>
                      </c:pt>
                      <c:pt idx="2">
                        <c:v>English</c:v>
                      </c:pt>
                      <c:pt idx="3">
                        <c:v>Hindi</c:v>
                      </c:pt>
                      <c:pt idx="4">
                        <c:v>Kannada</c:v>
                      </c:pt>
                      <c:pt idx="5">
                        <c:v>S Sc.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Sheet1!$C$22:$N$22</c15:sqref>
                        </c15:fullRef>
                        <c15:formulaRef>
                          <c15:sqref>Sheet1!$E$22:$J$22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74</c:v>
                      </c:pt>
                      <c:pt idx="1">
                        <c:v>95</c:v>
                      </c:pt>
                      <c:pt idx="2">
                        <c:v>65</c:v>
                      </c:pt>
                      <c:pt idx="3">
                        <c:v>94</c:v>
                      </c:pt>
                      <c:pt idx="4">
                        <c:v>52</c:v>
                      </c:pt>
                      <c:pt idx="5">
                        <c:v>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82F5-48C4-B149-856A7255FDAA}"/>
                  </c:ext>
                </c:extLst>
              </c15:ser>
            </c15:filteredBarSeries>
          </c:ext>
        </c:extLst>
      </c:barChart>
      <c:catAx>
        <c:axId val="1918628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1568"/>
        <c:crosses val="autoZero"/>
        <c:auto val="1"/>
        <c:lblAlgn val="ctr"/>
        <c:lblOffset val="100"/>
        <c:noMultiLvlLbl val="0"/>
      </c:catAx>
      <c:valAx>
        <c:axId val="1918615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152399</xdr:colOff>
      <xdr:row>22</xdr:row>
      <xdr:rowOff>52387</xdr:rowOff>
    </xdr:from>
    <xdr:to>
      <xdr:col>14</xdr:col>
      <xdr:colOff>552449</xdr:colOff>
      <xdr:row>40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F0312-0741-48D3-AF7C-04A2809A2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FF4CAF-3DF6-41D8-AC57-D378F0B739F0}" name="Table1" displayName="Table1" ref="A1:N22" totalsRowShown="0" headerRowDxfId="18" dataDxfId="16" headerRowBorderDxfId="17" tableBorderDxfId="15" totalsRowBorderDxfId="14">
  <autoFilter ref="A1:N22" xr:uid="{4B95E7B6-7553-4D6E-9EA5-91B7459AEEE9}"/>
  <tableColumns count="14">
    <tableColumn id="1" xr3:uid="{7F157542-BD95-43E9-B2D7-D8932732DEB9}" name="Name" dataDxfId="13"/>
    <tableColumn id="2" xr3:uid="{67079B07-8AC2-4B3D-8DBA-CCBA591A6D4E}" name="DOB" dataDxfId="12"/>
    <tableColumn id="3" xr3:uid="{FBDD14C4-96EF-4C1B-8B3E-B6AED391222B}" name="Age" dataDxfId="11">
      <calculatedColumnFormula>(TODAY()-Table1[[#This Row],[DOB]])/365</calculatedColumnFormula>
    </tableColumn>
    <tableColumn id="4" xr3:uid="{0AA121AA-B4B4-459A-9A46-143E560FD8F3}" name="Class" dataDxfId="10"/>
    <tableColumn id="5" xr3:uid="{C8E225E7-C51A-48FF-9016-5CCCD53C3E13}" name="Maths" dataDxfId="9"/>
    <tableColumn id="6" xr3:uid="{8283A0E2-8059-4C2D-8C4D-667E3264C6D4}" name="Science" dataDxfId="8"/>
    <tableColumn id="7" xr3:uid="{6362FA41-42C2-4147-96A6-1BB0C947420E}" name="English" dataDxfId="7"/>
    <tableColumn id="8" xr3:uid="{35384C62-E057-4D57-B040-4787A35F9188}" name="Hindi" dataDxfId="6"/>
    <tableColumn id="9" xr3:uid="{91DDE369-F5D5-4117-8642-E4DA6CB1E6E8}" name="Kannada" dataDxfId="5"/>
    <tableColumn id="10" xr3:uid="{F7E4BC57-C67C-49AE-95C4-7E2235E32B0E}" name="S Sc." dataDxfId="4"/>
    <tableColumn id="11" xr3:uid="{0C287FEC-D395-479D-8F10-38A1C02AD947}" name="Max" dataDxfId="3">
      <calculatedColumnFormula>MAX(Table1[[#This Row],[Maths]:[S Sc.]])</calculatedColumnFormula>
    </tableColumn>
    <tableColumn id="12" xr3:uid="{B9CB2250-6250-4B5C-83C2-5FB2E2F30E50}" name="Min" dataDxfId="2">
      <calculatedColumnFormula>MIN(Table1[[#This Row],[Maths]:[S Sc.]])</calculatedColumnFormula>
    </tableColumn>
    <tableColumn id="13" xr3:uid="{10993CA5-6177-4C5E-8250-E96F591E42AB}" name="Total" dataDxfId="1">
      <calculatedColumnFormula>SUM(Table1[[#This Row],[Maths]:[S Sc.]])</calculatedColumnFormula>
    </tableColumn>
    <tableColumn id="14" xr3:uid="{AFE0388F-7FE7-479F-A431-7D0C91E5F221}" name="Average" dataDxfId="0">
      <calculatedColumnFormula>ROUNDUP(AVERAGE(Table1[[#This Row],[Maths]:[S Sc.]]),2)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2722-3077-4BC6-B153-B3ADF8E3ECA7}">
  <dimension ref="A1:N27"/>
  <sheetViews>
    <sheetView tabSelected="1" topLeftCell="A25" workbookViewId="0">
      <selection activeCell="Q29" sqref="Q29"/>
    </sheetView>
  </sheetViews>
  <sheetFormatPr defaultRowHeight="15" x14ac:dyDescent="0.25"/>
  <cols>
    <col min="2" max="2" width="10.42578125" bestFit="1" customWidth="1"/>
    <col min="3" max="3" width="9" bestFit="1" customWidth="1"/>
    <col min="6" max="6" width="9.85546875" customWidth="1"/>
    <col min="7" max="7" width="9.42578125" customWidth="1"/>
    <col min="9" max="9" width="10.7109375" customWidth="1"/>
    <col min="10" max="10" width="10" customWidth="1"/>
  </cols>
  <sheetData>
    <row r="1" spans="1:14" x14ac:dyDescent="0.25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35</v>
      </c>
      <c r="K1" s="7" t="s">
        <v>31</v>
      </c>
      <c r="L1" s="7" t="s">
        <v>32</v>
      </c>
      <c r="M1" s="7" t="s">
        <v>33</v>
      </c>
      <c r="N1" s="7" t="s">
        <v>34</v>
      </c>
    </row>
    <row r="2" spans="1:14" x14ac:dyDescent="0.25">
      <c r="A2" s="3" t="s">
        <v>9</v>
      </c>
      <c r="B2" s="1">
        <v>40336</v>
      </c>
      <c r="C2" s="2">
        <f ca="1">(TODAY()-Table1[[#This Row],[DOB]])/365</f>
        <v>11.367123287671232</v>
      </c>
      <c r="D2" s="3">
        <v>8</v>
      </c>
      <c r="E2" s="3">
        <v>32</v>
      </c>
      <c r="F2" s="3">
        <v>98</v>
      </c>
      <c r="G2" s="3">
        <v>58</v>
      </c>
      <c r="H2" s="3">
        <v>23</v>
      </c>
      <c r="I2" s="3">
        <v>26</v>
      </c>
      <c r="J2" s="3">
        <v>94</v>
      </c>
      <c r="K2" s="12">
        <f>MAX(Table1[[#This Row],[Maths]:[S Sc.]])</f>
        <v>98</v>
      </c>
      <c r="L2" s="12">
        <f>MIN(Table1[[#This Row],[Maths]:[S Sc.]])</f>
        <v>23</v>
      </c>
      <c r="M2" s="12">
        <f>SUM(Table1[[#This Row],[Maths]:[S Sc.]])</f>
        <v>331</v>
      </c>
      <c r="N2" s="15">
        <f>ROUNDUP(AVERAGE(Table1[[#This Row],[Maths]:[S Sc.]]),2)</f>
        <v>55.169999999999995</v>
      </c>
    </row>
    <row r="3" spans="1:14" x14ac:dyDescent="0.25">
      <c r="A3" s="6" t="s">
        <v>10</v>
      </c>
      <c r="B3" s="4">
        <v>39222</v>
      </c>
      <c r="C3" s="5">
        <f ca="1">(TODAY()-Table1[[#This Row],[DOB]])/365</f>
        <v>14.419178082191781</v>
      </c>
      <c r="D3" s="13">
        <v>10</v>
      </c>
      <c r="E3" s="6">
        <v>54</v>
      </c>
      <c r="F3" s="6">
        <v>92</v>
      </c>
      <c r="G3" s="6">
        <v>96</v>
      </c>
      <c r="H3" s="6">
        <v>86</v>
      </c>
      <c r="I3" s="6">
        <v>77</v>
      </c>
      <c r="J3" s="6">
        <v>80</v>
      </c>
      <c r="K3" s="13">
        <f>MAX(Table1[[#This Row],[Maths]:[S Sc.]])</f>
        <v>96</v>
      </c>
      <c r="L3" s="13">
        <f>MIN(Table1[[#This Row],[Maths]:[S Sc.]])</f>
        <v>54</v>
      </c>
      <c r="M3" s="13">
        <f>SUM(Table1[[#This Row],[Maths]:[S Sc.]])</f>
        <v>485</v>
      </c>
      <c r="N3" s="16">
        <f>ROUNDUP(AVERAGE(Table1[[#This Row],[Maths]:[S Sc.]]),2)</f>
        <v>80.84</v>
      </c>
    </row>
    <row r="4" spans="1:14" x14ac:dyDescent="0.25">
      <c r="A4" s="3" t="s">
        <v>11</v>
      </c>
      <c r="B4" s="1">
        <v>37616</v>
      </c>
      <c r="C4" s="2">
        <f ca="1">(TODAY()-Table1[[#This Row],[DOB]])/365</f>
        <v>18.81917808219178</v>
      </c>
      <c r="D4" s="3">
        <v>9</v>
      </c>
      <c r="E4" s="3">
        <v>38</v>
      </c>
      <c r="F4" s="3">
        <v>21</v>
      </c>
      <c r="G4" s="3">
        <v>79</v>
      </c>
      <c r="H4" s="3">
        <v>87</v>
      </c>
      <c r="I4" s="3">
        <v>73</v>
      </c>
      <c r="J4" s="3">
        <v>89</v>
      </c>
      <c r="K4" s="3">
        <f>MAX(Table1[[#This Row],[Maths]:[S Sc.]])</f>
        <v>89</v>
      </c>
      <c r="L4" s="3">
        <f>MIN(Table1[[#This Row],[Maths]:[S Sc.]])</f>
        <v>21</v>
      </c>
      <c r="M4" s="3">
        <f>SUM(Table1[[#This Row],[Maths]:[S Sc.]])</f>
        <v>387</v>
      </c>
      <c r="N4" s="14">
        <f>ROUNDUP(AVERAGE(Table1[[#This Row],[Maths]:[S Sc.]]),2)</f>
        <v>64.5</v>
      </c>
    </row>
    <row r="5" spans="1:14" x14ac:dyDescent="0.25">
      <c r="A5" s="6" t="s">
        <v>12</v>
      </c>
      <c r="B5" s="4">
        <v>37907</v>
      </c>
      <c r="C5" s="5">
        <f ca="1">(TODAY()-Table1[[#This Row],[DOB]])/365</f>
        <v>18.021917808219179</v>
      </c>
      <c r="D5" s="13">
        <v>8</v>
      </c>
      <c r="E5" s="13">
        <v>24</v>
      </c>
      <c r="F5" s="13">
        <v>24</v>
      </c>
      <c r="G5" s="13">
        <v>85</v>
      </c>
      <c r="H5" s="13">
        <v>20</v>
      </c>
      <c r="I5" s="13">
        <v>68</v>
      </c>
      <c r="J5" s="13">
        <v>93</v>
      </c>
      <c r="K5" s="13">
        <f>MAX(Table1[[#This Row],[Maths]:[S Sc.]])</f>
        <v>93</v>
      </c>
      <c r="L5" s="13">
        <f>MIN(Table1[[#This Row],[Maths]:[S Sc.]])</f>
        <v>20</v>
      </c>
      <c r="M5" s="13">
        <f>SUM(Table1[[#This Row],[Maths]:[S Sc.]])</f>
        <v>314</v>
      </c>
      <c r="N5" s="16">
        <f>ROUNDUP(AVERAGE(Table1[[#This Row],[Maths]:[S Sc.]]),2)</f>
        <v>52.339999999999996</v>
      </c>
    </row>
    <row r="6" spans="1:14" x14ac:dyDescent="0.25">
      <c r="A6" s="3" t="s">
        <v>13</v>
      </c>
      <c r="B6" s="1">
        <v>40296</v>
      </c>
      <c r="C6" s="2">
        <f ca="1">(TODAY()-Table1[[#This Row],[DOB]])/365</f>
        <v>11.476712328767123</v>
      </c>
      <c r="D6" s="3">
        <v>8</v>
      </c>
      <c r="E6" s="3">
        <v>84</v>
      </c>
      <c r="F6" s="3">
        <v>80</v>
      </c>
      <c r="G6" s="3">
        <v>67</v>
      </c>
      <c r="H6" s="3">
        <v>65</v>
      </c>
      <c r="I6" s="3">
        <v>86</v>
      </c>
      <c r="J6" s="3">
        <v>24</v>
      </c>
      <c r="K6" s="3">
        <f>MAX(Table1[[#This Row],[Maths]:[S Sc.]])</f>
        <v>86</v>
      </c>
      <c r="L6" s="3">
        <f>MIN(Table1[[#This Row],[Maths]:[S Sc.]])</f>
        <v>24</v>
      </c>
      <c r="M6" s="3">
        <f>SUM(Table1[[#This Row],[Maths]:[S Sc.]])</f>
        <v>406</v>
      </c>
      <c r="N6" s="14">
        <f>ROUNDUP(AVERAGE(Table1[[#This Row],[Maths]:[S Sc.]]),2)</f>
        <v>67.67</v>
      </c>
    </row>
    <row r="7" spans="1:14" x14ac:dyDescent="0.25">
      <c r="A7" s="6" t="s">
        <v>14</v>
      </c>
      <c r="B7" s="4">
        <v>38247</v>
      </c>
      <c r="C7" s="5">
        <f ca="1">(TODAY()-Table1[[#This Row],[DOB]])/365</f>
        <v>17.090410958904108</v>
      </c>
      <c r="D7" s="13">
        <v>8</v>
      </c>
      <c r="E7" s="13">
        <v>94</v>
      </c>
      <c r="F7" s="13">
        <v>35</v>
      </c>
      <c r="G7" s="13">
        <v>67</v>
      </c>
      <c r="H7" s="13">
        <v>40</v>
      </c>
      <c r="I7" s="13">
        <v>79</v>
      </c>
      <c r="J7" s="13">
        <v>69</v>
      </c>
      <c r="K7" s="13">
        <f>MAX(Table1[[#This Row],[Maths]:[S Sc.]])</f>
        <v>94</v>
      </c>
      <c r="L7" s="13">
        <f>MIN(Table1[[#This Row],[Maths]:[S Sc.]])</f>
        <v>35</v>
      </c>
      <c r="M7" s="13">
        <f>SUM(Table1[[#This Row],[Maths]:[S Sc.]])</f>
        <v>384</v>
      </c>
      <c r="N7" s="16">
        <f>ROUNDUP(AVERAGE(Table1[[#This Row],[Maths]:[S Sc.]]),2)</f>
        <v>64</v>
      </c>
    </row>
    <row r="8" spans="1:14" x14ac:dyDescent="0.25">
      <c r="A8" s="3" t="s">
        <v>15</v>
      </c>
      <c r="B8" s="1">
        <v>39484</v>
      </c>
      <c r="C8" s="2">
        <f ca="1">(TODAY()-Table1[[#This Row],[DOB]])/365</f>
        <v>13.701369863013699</v>
      </c>
      <c r="D8" s="3">
        <v>10</v>
      </c>
      <c r="E8" s="3">
        <v>66</v>
      </c>
      <c r="F8" s="3">
        <v>99</v>
      </c>
      <c r="G8" s="3">
        <v>100</v>
      </c>
      <c r="H8" s="3">
        <v>20</v>
      </c>
      <c r="I8" s="3">
        <v>67</v>
      </c>
      <c r="J8" s="3">
        <v>90</v>
      </c>
      <c r="K8" s="3">
        <f>MAX(Table1[[#This Row],[Maths]:[S Sc.]])</f>
        <v>100</v>
      </c>
      <c r="L8" s="3">
        <f>MIN(Table1[[#This Row],[Maths]:[S Sc.]])</f>
        <v>20</v>
      </c>
      <c r="M8" s="3">
        <f>SUM(Table1[[#This Row],[Maths]:[S Sc.]])</f>
        <v>442</v>
      </c>
      <c r="N8" s="14">
        <f>ROUNDUP(AVERAGE(Table1[[#This Row],[Maths]:[S Sc.]]),2)</f>
        <v>73.67</v>
      </c>
    </row>
    <row r="9" spans="1:14" x14ac:dyDescent="0.25">
      <c r="A9" s="6" t="s">
        <v>16</v>
      </c>
      <c r="B9" s="4">
        <v>43042</v>
      </c>
      <c r="C9" s="5">
        <f ca="1">(TODAY()-Table1[[#This Row],[DOB]])/365</f>
        <v>3.9534246575342467</v>
      </c>
      <c r="D9" s="13">
        <v>8</v>
      </c>
      <c r="E9" s="6">
        <v>61</v>
      </c>
      <c r="F9" s="6">
        <v>71</v>
      </c>
      <c r="G9" s="6">
        <v>38</v>
      </c>
      <c r="H9" s="6">
        <v>57</v>
      </c>
      <c r="I9" s="6">
        <v>94</v>
      </c>
      <c r="J9" s="6">
        <v>67</v>
      </c>
      <c r="K9" s="13">
        <f>MAX(Table1[[#This Row],[Maths]:[S Sc.]])</f>
        <v>94</v>
      </c>
      <c r="L9" s="13">
        <f>MIN(Table1[[#This Row],[Maths]:[S Sc.]])</f>
        <v>38</v>
      </c>
      <c r="M9" s="13">
        <f>SUM(Table1[[#This Row],[Maths]:[S Sc.]])</f>
        <v>388</v>
      </c>
      <c r="N9" s="16">
        <f>ROUNDUP(AVERAGE(Table1[[#This Row],[Maths]:[S Sc.]]),2)</f>
        <v>64.67</v>
      </c>
    </row>
    <row r="10" spans="1:14" x14ac:dyDescent="0.25">
      <c r="A10" s="3" t="s">
        <v>17</v>
      </c>
      <c r="B10" s="1">
        <v>38560</v>
      </c>
      <c r="C10" s="2">
        <f ca="1">(TODAY()-Table1[[#This Row],[DOB]])/365</f>
        <v>16.232876712328768</v>
      </c>
      <c r="D10" s="3">
        <v>9</v>
      </c>
      <c r="E10" s="3">
        <v>35</v>
      </c>
      <c r="F10" s="3">
        <v>49</v>
      </c>
      <c r="G10" s="3">
        <v>52</v>
      </c>
      <c r="H10" s="3">
        <v>44</v>
      </c>
      <c r="I10" s="3">
        <v>72</v>
      </c>
      <c r="J10" s="3">
        <v>89</v>
      </c>
      <c r="K10" s="3">
        <f>MAX(Table1[[#This Row],[Maths]:[S Sc.]])</f>
        <v>89</v>
      </c>
      <c r="L10" s="3">
        <f>MIN(Table1[[#This Row],[Maths]:[S Sc.]])</f>
        <v>35</v>
      </c>
      <c r="M10" s="3">
        <f>SUM(Table1[[#This Row],[Maths]:[S Sc.]])</f>
        <v>341</v>
      </c>
      <c r="N10" s="14">
        <f>ROUNDUP(AVERAGE(Table1[[#This Row],[Maths]:[S Sc.]]),2)</f>
        <v>56.839999999999996</v>
      </c>
    </row>
    <row r="11" spans="1:14" x14ac:dyDescent="0.25">
      <c r="A11" s="6" t="s">
        <v>18</v>
      </c>
      <c r="B11" s="4">
        <v>38713</v>
      </c>
      <c r="C11" s="5">
        <f ca="1">(TODAY()-Table1[[#This Row],[DOB]])/365</f>
        <v>15.813698630136987</v>
      </c>
      <c r="D11" s="13">
        <v>10</v>
      </c>
      <c r="E11" s="6">
        <v>90</v>
      </c>
      <c r="F11" s="6">
        <v>42</v>
      </c>
      <c r="G11" s="6">
        <v>56</v>
      </c>
      <c r="H11" s="6">
        <v>78</v>
      </c>
      <c r="I11" s="6">
        <v>35</v>
      </c>
      <c r="J11" s="6">
        <v>73</v>
      </c>
      <c r="K11" s="13">
        <f>MAX(Table1[[#This Row],[Maths]:[S Sc.]])</f>
        <v>90</v>
      </c>
      <c r="L11" s="13">
        <f>MIN(Table1[[#This Row],[Maths]:[S Sc.]])</f>
        <v>35</v>
      </c>
      <c r="M11" s="13">
        <f>SUM(Table1[[#This Row],[Maths]:[S Sc.]])</f>
        <v>374</v>
      </c>
      <c r="N11" s="16">
        <f>ROUNDUP(AVERAGE(Table1[[#This Row],[Maths]:[S Sc.]]),2)</f>
        <v>62.339999999999996</v>
      </c>
    </row>
    <row r="12" spans="1:14" x14ac:dyDescent="0.25">
      <c r="A12" s="3" t="s">
        <v>19</v>
      </c>
      <c r="B12" s="1">
        <v>42633</v>
      </c>
      <c r="C12" s="2">
        <f ca="1">(TODAY()-Table1[[#This Row],[DOB]])/365</f>
        <v>5.0739726027397261</v>
      </c>
      <c r="D12" s="3">
        <v>10</v>
      </c>
      <c r="E12" s="3">
        <v>61</v>
      </c>
      <c r="F12" s="3">
        <v>87</v>
      </c>
      <c r="G12" s="3">
        <v>89</v>
      </c>
      <c r="H12" s="3">
        <v>88</v>
      </c>
      <c r="I12" s="3">
        <v>55</v>
      </c>
      <c r="J12" s="3">
        <v>39</v>
      </c>
      <c r="K12" s="3">
        <f>MAX(Table1[[#This Row],[Maths]:[S Sc.]])</f>
        <v>89</v>
      </c>
      <c r="L12" s="3">
        <f>MIN(Table1[[#This Row],[Maths]:[S Sc.]])</f>
        <v>39</v>
      </c>
      <c r="M12" s="3">
        <f>SUM(Table1[[#This Row],[Maths]:[S Sc.]])</f>
        <v>419</v>
      </c>
      <c r="N12" s="14">
        <f>ROUNDUP(AVERAGE(Table1[[#This Row],[Maths]:[S Sc.]]),2)</f>
        <v>69.84</v>
      </c>
    </row>
    <row r="13" spans="1:14" x14ac:dyDescent="0.25">
      <c r="A13" s="6" t="s">
        <v>20</v>
      </c>
      <c r="B13" s="4">
        <v>38005</v>
      </c>
      <c r="C13" s="5">
        <f ca="1">(TODAY()-Table1[[#This Row],[DOB]])/365</f>
        <v>17.753424657534246</v>
      </c>
      <c r="D13" s="13">
        <v>9</v>
      </c>
      <c r="E13" s="6">
        <v>66</v>
      </c>
      <c r="F13" s="6">
        <v>79</v>
      </c>
      <c r="G13" s="6">
        <v>76</v>
      </c>
      <c r="H13" s="6">
        <v>32</v>
      </c>
      <c r="I13" s="6">
        <v>32</v>
      </c>
      <c r="J13" s="6">
        <v>32</v>
      </c>
      <c r="K13" s="13">
        <f>MAX(Table1[[#This Row],[Maths]:[S Sc.]])</f>
        <v>79</v>
      </c>
      <c r="L13" s="13">
        <f>MIN(Table1[[#This Row],[Maths]:[S Sc.]])</f>
        <v>32</v>
      </c>
      <c r="M13" s="13">
        <f>SUM(Table1[[#This Row],[Maths]:[S Sc.]])</f>
        <v>317</v>
      </c>
      <c r="N13" s="16">
        <f>ROUNDUP(AVERAGE(Table1[[#This Row],[Maths]:[S Sc.]]),2)</f>
        <v>52.839999999999996</v>
      </c>
    </row>
    <row r="14" spans="1:14" x14ac:dyDescent="0.25">
      <c r="A14" s="3" t="s">
        <v>21</v>
      </c>
      <c r="B14" s="1">
        <v>40152</v>
      </c>
      <c r="C14" s="2">
        <f ca="1">(TODAY()-Table1[[#This Row],[DOB]])/365</f>
        <v>11.871232876712329</v>
      </c>
      <c r="D14" s="3">
        <v>9</v>
      </c>
      <c r="E14" s="3">
        <v>29</v>
      </c>
      <c r="F14" s="3">
        <v>97</v>
      </c>
      <c r="G14" s="3">
        <v>32</v>
      </c>
      <c r="H14" s="3">
        <v>30</v>
      </c>
      <c r="I14" s="3">
        <v>23</v>
      </c>
      <c r="J14" s="3">
        <v>54</v>
      </c>
      <c r="K14" s="3">
        <f>MAX(Table1[[#This Row],[Maths]:[S Sc.]])</f>
        <v>97</v>
      </c>
      <c r="L14" s="3">
        <f>MIN(Table1[[#This Row],[Maths]:[S Sc.]])</f>
        <v>23</v>
      </c>
      <c r="M14" s="3">
        <f>SUM(Table1[[#This Row],[Maths]:[S Sc.]])</f>
        <v>265</v>
      </c>
      <c r="N14" s="14">
        <f>ROUNDUP(AVERAGE(Table1[[#This Row],[Maths]:[S Sc.]]),2)</f>
        <v>44.169999999999995</v>
      </c>
    </row>
    <row r="15" spans="1:14" x14ac:dyDescent="0.25">
      <c r="A15" s="6" t="s">
        <v>22</v>
      </c>
      <c r="B15" s="4">
        <v>40954</v>
      </c>
      <c r="C15" s="5">
        <f ca="1">(TODAY()-Table1[[#This Row],[DOB]])/365</f>
        <v>9.6739726027397257</v>
      </c>
      <c r="D15" s="13">
        <v>10</v>
      </c>
      <c r="E15" s="6">
        <v>21</v>
      </c>
      <c r="F15" s="6">
        <v>61</v>
      </c>
      <c r="G15" s="6">
        <v>42</v>
      </c>
      <c r="H15" s="6">
        <v>82</v>
      </c>
      <c r="I15" s="6">
        <v>90</v>
      </c>
      <c r="J15" s="6">
        <v>71</v>
      </c>
      <c r="K15" s="13">
        <f>MAX(Table1[[#This Row],[Maths]:[S Sc.]])</f>
        <v>90</v>
      </c>
      <c r="L15" s="13">
        <f>MIN(Table1[[#This Row],[Maths]:[S Sc.]])</f>
        <v>21</v>
      </c>
      <c r="M15" s="13">
        <f>SUM(Table1[[#This Row],[Maths]:[S Sc.]])</f>
        <v>367</v>
      </c>
      <c r="N15" s="16">
        <f>ROUNDUP(AVERAGE(Table1[[#This Row],[Maths]:[S Sc.]]),2)</f>
        <v>61.169999999999995</v>
      </c>
    </row>
    <row r="16" spans="1:14" x14ac:dyDescent="0.25">
      <c r="A16" s="3" t="s">
        <v>23</v>
      </c>
      <c r="B16" s="1">
        <v>42985</v>
      </c>
      <c r="C16" s="2">
        <f ca="1">(TODAY()-Table1[[#This Row],[DOB]])/365</f>
        <v>4.1095890410958908</v>
      </c>
      <c r="D16" s="3">
        <v>9</v>
      </c>
      <c r="E16" s="3">
        <v>77</v>
      </c>
      <c r="F16" s="3">
        <v>60</v>
      </c>
      <c r="G16" s="3">
        <v>34</v>
      </c>
      <c r="H16" s="3">
        <v>38</v>
      </c>
      <c r="I16" s="3">
        <v>82</v>
      </c>
      <c r="J16" s="3">
        <v>77</v>
      </c>
      <c r="K16" s="3">
        <f>MAX(Table1[[#This Row],[Maths]:[S Sc.]])</f>
        <v>82</v>
      </c>
      <c r="L16" s="3">
        <f>MIN(Table1[[#This Row],[Maths]:[S Sc.]])</f>
        <v>34</v>
      </c>
      <c r="M16" s="3">
        <f>SUM(Table1[[#This Row],[Maths]:[S Sc.]])</f>
        <v>368</v>
      </c>
      <c r="N16" s="14">
        <f>ROUNDUP(AVERAGE(Table1[[#This Row],[Maths]:[S Sc.]]),2)</f>
        <v>61.339999999999996</v>
      </c>
    </row>
    <row r="17" spans="1:14" x14ac:dyDescent="0.25">
      <c r="A17" s="6" t="s">
        <v>24</v>
      </c>
      <c r="B17" s="4">
        <v>36824</v>
      </c>
      <c r="C17" s="5">
        <f ca="1">(TODAY()-Table1[[#This Row],[DOB]])/365</f>
        <v>20.989041095890411</v>
      </c>
      <c r="D17" s="13">
        <v>9</v>
      </c>
      <c r="E17" s="6">
        <v>33</v>
      </c>
      <c r="F17" s="6">
        <v>98</v>
      </c>
      <c r="G17" s="6">
        <v>81</v>
      </c>
      <c r="H17" s="6">
        <v>89</v>
      </c>
      <c r="I17" s="6">
        <v>64</v>
      </c>
      <c r="J17" s="6">
        <v>55</v>
      </c>
      <c r="K17" s="13">
        <f>MAX(Table1[[#This Row],[Maths]:[S Sc.]])</f>
        <v>98</v>
      </c>
      <c r="L17" s="13">
        <f>MIN(Table1[[#This Row],[Maths]:[S Sc.]])</f>
        <v>33</v>
      </c>
      <c r="M17" s="13">
        <f>SUM(Table1[[#This Row],[Maths]:[S Sc.]])</f>
        <v>420</v>
      </c>
      <c r="N17" s="16">
        <f>ROUNDUP(AVERAGE(Table1[[#This Row],[Maths]:[S Sc.]]),2)</f>
        <v>70</v>
      </c>
    </row>
    <row r="18" spans="1:14" x14ac:dyDescent="0.25">
      <c r="A18" s="3" t="s">
        <v>25</v>
      </c>
      <c r="B18" s="1">
        <v>40684</v>
      </c>
      <c r="C18" s="2">
        <f ca="1">(TODAY()-Table1[[#This Row],[DOB]])/365</f>
        <v>10.413698630136986</v>
      </c>
      <c r="D18" s="3">
        <v>10</v>
      </c>
      <c r="E18" s="3">
        <v>45</v>
      </c>
      <c r="F18" s="3">
        <v>81</v>
      </c>
      <c r="G18" s="3">
        <v>70</v>
      </c>
      <c r="H18" s="3">
        <v>88</v>
      </c>
      <c r="I18" s="3">
        <v>50</v>
      </c>
      <c r="J18" s="3">
        <v>53</v>
      </c>
      <c r="K18" s="3">
        <f>MAX(Table1[[#This Row],[Maths]:[S Sc.]])</f>
        <v>88</v>
      </c>
      <c r="L18" s="3">
        <f>MIN(Table1[[#This Row],[Maths]:[S Sc.]])</f>
        <v>45</v>
      </c>
      <c r="M18" s="3">
        <f>SUM(Table1[[#This Row],[Maths]:[S Sc.]])</f>
        <v>387</v>
      </c>
      <c r="N18" s="14">
        <f>ROUNDUP(AVERAGE(Table1[[#This Row],[Maths]:[S Sc.]]),2)</f>
        <v>64.5</v>
      </c>
    </row>
    <row r="19" spans="1:14" x14ac:dyDescent="0.25">
      <c r="A19" s="6" t="s">
        <v>26</v>
      </c>
      <c r="B19" s="4">
        <v>36747</v>
      </c>
      <c r="C19" s="5">
        <f ca="1">(TODAY()-Table1[[#This Row],[DOB]])/365</f>
        <v>21.2</v>
      </c>
      <c r="D19" s="13">
        <v>9</v>
      </c>
      <c r="E19" s="6">
        <v>26</v>
      </c>
      <c r="F19" s="6">
        <v>25</v>
      </c>
      <c r="G19" s="6">
        <v>34</v>
      </c>
      <c r="H19" s="6">
        <v>33</v>
      </c>
      <c r="I19" s="6">
        <v>49</v>
      </c>
      <c r="J19" s="6">
        <v>52</v>
      </c>
      <c r="K19" s="13">
        <f>MAX(Table1[[#This Row],[Maths]:[S Sc.]])</f>
        <v>52</v>
      </c>
      <c r="L19" s="13">
        <f>MIN(Table1[[#This Row],[Maths]:[S Sc.]])</f>
        <v>25</v>
      </c>
      <c r="M19" s="13">
        <f>SUM(Table1[[#This Row],[Maths]:[S Sc.]])</f>
        <v>219</v>
      </c>
      <c r="N19" s="16">
        <f>ROUNDUP(AVERAGE(Table1[[#This Row],[Maths]:[S Sc.]]),2)</f>
        <v>36.5</v>
      </c>
    </row>
    <row r="20" spans="1:14" x14ac:dyDescent="0.25">
      <c r="A20" s="3" t="s">
        <v>27</v>
      </c>
      <c r="B20" s="1">
        <v>41987</v>
      </c>
      <c r="C20" s="2">
        <f ca="1">(TODAY()-Table1[[#This Row],[DOB]])/365</f>
        <v>6.8438356164383558</v>
      </c>
      <c r="D20" s="3">
        <v>8</v>
      </c>
      <c r="E20" s="3">
        <v>65</v>
      </c>
      <c r="F20" s="3">
        <v>61</v>
      </c>
      <c r="G20" s="3">
        <v>88</v>
      </c>
      <c r="H20" s="3">
        <v>90</v>
      </c>
      <c r="I20" s="3">
        <v>90</v>
      </c>
      <c r="J20" s="3">
        <v>48</v>
      </c>
      <c r="K20" s="3">
        <f>MAX(Table1[[#This Row],[Maths]:[S Sc.]])</f>
        <v>90</v>
      </c>
      <c r="L20" s="3">
        <f>MIN(Table1[[#This Row],[Maths]:[S Sc.]])</f>
        <v>48</v>
      </c>
      <c r="M20" s="3">
        <f>SUM(Table1[[#This Row],[Maths]:[S Sc.]])</f>
        <v>442</v>
      </c>
      <c r="N20" s="14">
        <f>ROUNDUP(AVERAGE(Table1[[#This Row],[Maths]:[S Sc.]]),2)</f>
        <v>73.67</v>
      </c>
    </row>
    <row r="21" spans="1:14" x14ac:dyDescent="0.25">
      <c r="A21" s="6" t="s">
        <v>28</v>
      </c>
      <c r="B21" s="4">
        <v>41522</v>
      </c>
      <c r="C21" s="5">
        <f ca="1">(TODAY()-Table1[[#This Row],[DOB]])/365</f>
        <v>8.117808219178082</v>
      </c>
      <c r="D21" s="13">
        <v>9</v>
      </c>
      <c r="E21" s="6">
        <v>64</v>
      </c>
      <c r="F21" s="6">
        <v>100</v>
      </c>
      <c r="G21" s="6">
        <v>47</v>
      </c>
      <c r="H21" s="6">
        <v>68</v>
      </c>
      <c r="I21" s="6">
        <v>37</v>
      </c>
      <c r="J21" s="6">
        <v>37</v>
      </c>
      <c r="K21" s="13">
        <f>MAX(Table1[[#This Row],[Maths]:[S Sc.]])</f>
        <v>100</v>
      </c>
      <c r="L21" s="13">
        <f>MIN(Table1[[#This Row],[Maths]:[S Sc.]])</f>
        <v>37</v>
      </c>
      <c r="M21" s="13">
        <f>SUM(Table1[[#This Row],[Maths]:[S Sc.]])</f>
        <v>353</v>
      </c>
      <c r="N21" s="16">
        <f>ROUNDUP(AVERAGE(Table1[[#This Row],[Maths]:[S Sc.]]),2)</f>
        <v>58.839999999999996</v>
      </c>
    </row>
    <row r="22" spans="1:14" x14ac:dyDescent="0.25">
      <c r="A22" s="9" t="s">
        <v>29</v>
      </c>
      <c r="B22" s="10">
        <v>40760</v>
      </c>
      <c r="C22" s="11">
        <f ca="1">(TODAY()-Table1[[#This Row],[DOB]])/365</f>
        <v>10.205479452054794</v>
      </c>
      <c r="D22" s="3">
        <v>10</v>
      </c>
      <c r="E22" s="9">
        <v>74</v>
      </c>
      <c r="F22" s="9">
        <v>95</v>
      </c>
      <c r="G22" s="9">
        <v>65</v>
      </c>
      <c r="H22" s="9">
        <v>94</v>
      </c>
      <c r="I22" s="9">
        <v>52</v>
      </c>
      <c r="J22" s="9">
        <v>78</v>
      </c>
      <c r="K22" s="9">
        <f>MAX(Table1[[#This Row],[Maths]:[S Sc.]])</f>
        <v>95</v>
      </c>
      <c r="L22" s="9">
        <f>MIN(Table1[[#This Row],[Maths]:[S Sc.]])</f>
        <v>52</v>
      </c>
      <c r="M22" s="9">
        <f>SUM(Table1[[#This Row],[Maths]:[S Sc.]])</f>
        <v>458</v>
      </c>
      <c r="N22" s="17">
        <f>ROUNDUP(AVERAGE(Table1[[#This Row],[Maths]:[S Sc.]]),2)</f>
        <v>76.34</v>
      </c>
    </row>
    <row r="24" spans="1:14" x14ac:dyDescent="0.25">
      <c r="A24" t="s">
        <v>3</v>
      </c>
      <c r="B24" t="s">
        <v>30</v>
      </c>
      <c r="E24" t="s">
        <v>0</v>
      </c>
      <c r="F24" t="s">
        <v>29</v>
      </c>
    </row>
    <row r="25" spans="1:14" x14ac:dyDescent="0.25">
      <c r="A25">
        <v>8</v>
      </c>
      <c r="B25">
        <f>COUNTIF(D:D,"="&amp;A25)</f>
        <v>6</v>
      </c>
      <c r="E25" t="s">
        <v>33</v>
      </c>
      <c r="F25">
        <f>VLOOKUP(F24,Table1[],13,FALSE)</f>
        <v>458</v>
      </c>
    </row>
    <row r="26" spans="1:14" x14ac:dyDescent="0.25">
      <c r="A26">
        <v>9</v>
      </c>
      <c r="B26">
        <f t="shared" ref="B26:B27" si="0">COUNTIF(D:D,"="&amp;A26)</f>
        <v>8</v>
      </c>
      <c r="E26" t="s">
        <v>34</v>
      </c>
      <c r="F26">
        <f>VLOOKUP(F24,Table1[],14,FALSE)</f>
        <v>76.34</v>
      </c>
    </row>
    <row r="27" spans="1:14" x14ac:dyDescent="0.25">
      <c r="A27">
        <v>10</v>
      </c>
      <c r="B27">
        <f t="shared" si="0"/>
        <v>7</v>
      </c>
    </row>
  </sheetData>
  <dataValidations count="1">
    <dataValidation type="list" allowBlank="1" showInputMessage="1" showErrorMessage="1" sqref="F24" xr:uid="{5F33E82F-A2F3-4555-9D1B-2EA084EE91EE}">
      <formula1>A2:A22</formula1>
    </dataValidation>
  </dataValidation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8A856C0BB1484694E8D4077135D469" ma:contentTypeVersion="2" ma:contentTypeDescription="Create a new document." ma:contentTypeScope="" ma:versionID="18ee3d2331720003a9f1f40bdd6b19ec">
  <xsd:schema xmlns:xsd="http://www.w3.org/2001/XMLSchema" xmlns:xs="http://www.w3.org/2001/XMLSchema" xmlns:p="http://schemas.microsoft.com/office/2006/metadata/properties" xmlns:ns3="c98f33b0-9e68-4113-a5bd-87f9b3ebc2c6" targetNamespace="http://schemas.microsoft.com/office/2006/metadata/properties" ma:root="true" ma:fieldsID="343ea91b7d4b9f371e643d588e2f92f9" ns3:_="">
    <xsd:import namespace="c98f33b0-9e68-4113-a5bd-87f9b3ebc2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f33b0-9e68-4113-a5bd-87f9b3ebc2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C4C1F6-90B9-444C-9426-86F2D6BEA852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c98f33b0-9e68-4113-a5bd-87f9b3ebc2c6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B3AC07D-3CDB-48B6-A63F-984FE62107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5B75B1-A4A5-4C79-A24B-4C2DD7D4CC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f33b0-9e68-4113-a5bd-87f9b3ebc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4NM20AI042 RIFAATH MOHAMED AMEEN</cp:lastModifiedBy>
  <dcterms:created xsi:type="dcterms:W3CDTF">2021-10-13T06:35:59Z</dcterms:created>
  <dcterms:modified xsi:type="dcterms:W3CDTF">2021-10-16T05:46:48Z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0x010100698A856C0BB1484694E8D4077135D469</vt:lpwstr>
  </property>
</Properties>
</file>