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4NM20AI042\"/>
    </mc:Choice>
  </mc:AlternateContent>
  <xr:revisionPtr revIDLastSave="0" documentId="8_{EB4A6671-002D-4F58-BDB9-842B4D008F7F}" xr6:coauthVersionLast="46" xr6:coauthVersionMax="46" xr10:uidLastSave="{00000000-0000-0000-0000-000000000000}"/>
  <bookViews>
    <workbookView xWindow="-120" yWindow="-120" windowWidth="20730" windowHeight="11160" xr2:uid="{376F6956-4E14-4A72-87B7-235EA0F43EF4}"/>
  </bookViews>
  <sheets>
    <sheet name="Sheet1" sheetId="1" r:id="rId1"/>
  </sheets>
  <definedNames>
    <definedName name="_xlnm.Print_Area" localSheetId="0">Sheet1!$A$1:$G$24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E9" i="1"/>
  <c r="F9" i="1" s="1"/>
  <c r="E10" i="1"/>
  <c r="G10" i="1" s="1"/>
  <c r="F10" i="1"/>
  <c r="E11" i="1"/>
  <c r="F11" i="1"/>
  <c r="G11" i="1"/>
  <c r="E12" i="1"/>
  <c r="F12" i="1"/>
  <c r="G12" i="1"/>
  <c r="E13" i="1"/>
  <c r="F13" i="1" s="1"/>
  <c r="E14" i="1"/>
  <c r="G14" i="1" s="1"/>
  <c r="F14" i="1"/>
  <c r="E15" i="1"/>
  <c r="F15" i="1"/>
  <c r="G15" i="1"/>
  <c r="E16" i="1"/>
  <c r="F16" i="1"/>
  <c r="G16" i="1"/>
  <c r="E17" i="1"/>
  <c r="F17" i="1" s="1"/>
  <c r="E18" i="1"/>
  <c r="G18" i="1" s="1"/>
  <c r="F18" i="1"/>
  <c r="E19" i="1"/>
  <c r="F19" i="1"/>
  <c r="G19" i="1"/>
  <c r="E20" i="1"/>
  <c r="F20" i="1"/>
  <c r="G20" i="1"/>
  <c r="E21" i="1"/>
  <c r="F21" i="1" s="1"/>
  <c r="E22" i="1"/>
  <c r="G22" i="1" s="1"/>
  <c r="F22" i="1"/>
  <c r="E23" i="1"/>
  <c r="F23" i="1"/>
  <c r="G23" i="1"/>
  <c r="B24" i="1"/>
  <c r="C24" i="1"/>
  <c r="D24" i="1"/>
  <c r="E24" i="1"/>
  <c r="E5" i="1"/>
  <c r="F5" i="1" s="1"/>
  <c r="E6" i="1"/>
  <c r="F6" i="1" s="1"/>
  <c r="G6" i="1" s="1"/>
  <c r="E7" i="1"/>
  <c r="F7" i="1" s="1"/>
  <c r="G7" i="1" s="1"/>
  <c r="E4" i="1"/>
  <c r="F24" i="1" l="1"/>
  <c r="G21" i="1"/>
  <c r="G17" i="1"/>
  <c r="G13" i="1"/>
  <c r="G9" i="1"/>
  <c r="F4" i="1"/>
  <c r="G4" i="1" s="1"/>
  <c r="G24" i="1" s="1"/>
  <c r="G5" i="1"/>
</calcChain>
</file>

<file path=xl/sharedStrings.xml><?xml version="1.0" encoding="utf-8"?>
<sst xmlns="http://schemas.openxmlformats.org/spreadsheetml/2006/main" count="50" uniqueCount="50">
  <si>
    <t>PAYROLL</t>
  </si>
  <si>
    <t>Date:</t>
  </si>
  <si>
    <t>EMPL Number</t>
  </si>
  <si>
    <t>EMPL Name</t>
  </si>
  <si>
    <t>Hourly Rate</t>
  </si>
  <si>
    <t>Hours Worked</t>
  </si>
  <si>
    <t>Gross Pay</t>
  </si>
  <si>
    <t>S.S Tax</t>
  </si>
  <si>
    <t>Net Pay</t>
  </si>
  <si>
    <t>E00001</t>
  </si>
  <si>
    <t>E00002</t>
  </si>
  <si>
    <t>Ford</t>
  </si>
  <si>
    <t>Mino</t>
  </si>
  <si>
    <t>Bell</t>
  </si>
  <si>
    <t>E00003</t>
  </si>
  <si>
    <t>E00004</t>
  </si>
  <si>
    <t>E00005</t>
  </si>
  <si>
    <t>Ferrari</t>
  </si>
  <si>
    <t>Lamborgini</t>
  </si>
  <si>
    <t>Nissan</t>
  </si>
  <si>
    <t>Mitsubishi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</si>
  <si>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</si>
  <si>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</si>
  <si>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</si>
  <si>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</si>
  <si>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</si>
  <si>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</si>
  <si>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</si>
  <si>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</si>
  <si>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</si>
  <si>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</si>
  <si>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</si>
  <si>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</si>
  <si>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</si>
  <si>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</si>
  <si>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</si>
  <si>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Mercedes</t>
  </si>
  <si>
    <t>Alfa</t>
  </si>
  <si>
    <t>Audi</t>
  </si>
  <si>
    <t>Bugatti</t>
  </si>
  <si>
    <t>Chrysler</t>
  </si>
  <si>
    <t>Dodge</t>
  </si>
  <si>
    <t>Enfield</t>
  </si>
  <si>
    <t>GMC</t>
  </si>
  <si>
    <t>Hummer</t>
  </si>
  <si>
    <t>Jaguar</t>
  </si>
  <si>
    <t>Kia</t>
  </si>
  <si>
    <t>Opel</t>
  </si>
  <si>
    <t>Porsche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</si>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</sst>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 vertical="center"/>
    </xf>
  </cellXfs>
  <cellStyles count="2">
    <cellStyle name="Currency" xfId="1" builtinId="4"/>
    <cellStyle name="Normal" xfId="0" builtinId="0"/>
  </cellStyles>
  <dxfs count="8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6793C3-FC66-422B-9693-60DECAE3C668}" name="Table2" displayName="Table2" ref="A3:G24" totalsRowCount="1">
  <autoFilter ref="A3:G23" xr:uid="{F43F6964-55A7-4462-9238-B10DFAD1D16E}"/>
  <tableColumns count="7">
    <tableColumn id="1" xr3:uid="{89E01E5B-B81B-4180-B1E2-9F574F8F2F0A}" name="EMPL Number" totalsRowLabel="Total"/>
    <tableColumn id="2" xr3:uid="{B915866B-A86B-45D8-8CE5-B6F05FB4805E}" name="EMPL Name" totalsRowFunction="custom">
      <totalsRowFormula>COUNTA(Table2[EMPL Name])</totalsRowFormula>
    </tableColumn>
    <tableColumn id="3" xr3:uid="{C941C5A1-98F8-4372-9986-A3373208F896}" name="Hourly Rate" totalsRowFunction="custom" totalsRowDxfId="7" totalsRowCellStyle="Currency">
      <totalsRowFormula>SUM(Table2[Hourly Rate])</totalsRowFormula>
    </tableColumn>
    <tableColumn id="4" xr3:uid="{2EC01918-B4A9-4745-8E2B-90532B2923A1}" name="Hours Worked" totalsRowFunction="custom" totalsRowDxfId="6" totalsRowCellStyle="Currency">
      <totalsRowFormula>SUM(Table2[Hours Worked])</totalsRowFormula>
    </tableColumn>
    <tableColumn id="5" xr3:uid="{73C047E5-1BAB-4A80-8DE0-389FD63764C4}" name="Gross Pay" totalsRowFunction="custom" dataDxfId="5" totalsRowDxfId="4">
      <calculatedColumnFormula>C4*D4</calculatedColumnFormula>
      <totalsRowFormula>SUM(Table2[Gross Pay])</totalsRowFormula>
    </tableColumn>
    <tableColumn id="6" xr3:uid="{FE01665A-E074-4C2A-BFC8-670E074B3AF5}" name="S.S Tax" totalsRowFunction="custom" dataDxfId="3" totalsRowDxfId="2">
      <calculatedColumnFormula>Table2[[#This Row],[Gross Pay]]*6%</calculatedColumnFormula>
      <totalsRowFormula>SUM(Table2[S.S Tax])</totalsRowFormula>
    </tableColumn>
    <tableColumn id="7" xr3:uid="{C2A9CCB7-0E26-4453-AFB8-D92717224BB9}" name="Net Pay" totalsRowFunction="sum" dataDxfId="1" totalsRowDxfId="0">
      <calculatedColumnFormula>Table2[[#This Row],[Gross Pay]]-Table2[[#This Row],[S.S Tax]]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1524-76CF-4E26-B9E7-AC6651FF2B19}">
  <dimension ref="A1:G24"/>
  <sheetViews>
    <sheetView tabSelected="1" zoomScaleNormal="100" workbookViewId="0">
      <selection activeCell="G4" sqref="G4"/>
    </sheetView>
  </sheetViews>
  <sheetFormatPr defaultRowHeight="15" x14ac:dyDescent="0.25"/>
  <cols>
    <col min="1" max="1" width="15.5703125" customWidth="1"/>
    <col min="2" max="2" width="13.5703125" customWidth="1"/>
    <col min="3" max="3" width="13.42578125" customWidth="1"/>
    <col min="4" max="4" width="15.7109375" customWidth="1"/>
    <col min="5" max="5" width="11.5703125" customWidth="1"/>
    <col min="7" max="7" width="10" customWidth="1"/>
  </cols>
  <sheetData>
    <row r="1" spans="1:7" ht="23.25" x14ac:dyDescent="0.3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t="s">
        <v>1</v>
      </c>
      <c r="B2" s="4">
        <v>44461</v>
      </c>
      <c r="C2" s="4"/>
      <c r="D2" s="4"/>
      <c r="E2" s="4"/>
      <c r="F2" s="4"/>
      <c r="G2" s="4"/>
    </row>
    <row r="3" spans="1:7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25">
      <c r="A4" t="s">
        <v>9</v>
      </c>
      <c r="B4" t="s">
        <v>11</v>
      </c>
      <c r="C4">
        <v>7.5</v>
      </c>
      <c r="D4">
        <v>35</v>
      </c>
      <c r="E4" s="1">
        <f>C4*D4</f>
        <v>262.5</v>
      </c>
      <c r="F4" s="1">
        <f>Table2[[#This Row],[Gross Pay]]*6%</f>
        <v>15.75</v>
      </c>
      <c r="G4" s="1">
        <f>Table2[[#This Row],[Gross Pay]]-Table2[[#This Row],[S.S Tax]]</f>
        <v>246.75</v>
      </c>
    </row>
    <row r="5" spans="1:7" x14ac:dyDescent="0.25">
      <c r="A5" t="s">
        <v>10</v>
      </c>
      <c r="B5" t="s">
        <v>12</v>
      </c>
      <c r="C5">
        <v>8</v>
      </c>
      <c r="D5">
        <v>30</v>
      </c>
      <c r="E5" s="1">
        <f t="shared" ref="E5:E23" si="0">C5*D5</f>
        <v>240</v>
      </c>
      <c r="F5" s="1">
        <f>Table2[[#This Row],[Gross Pay]]*6%</f>
        <v>14.399999999999999</v>
      </c>
      <c r="G5" s="1">
        <f>Table2[[#This Row],[Gross Pay]]-Table2[[#This Row],[S.S Tax]]</f>
        <v>225.6</v>
      </c>
    </row>
    <row r="6" spans="1:7" x14ac:dyDescent="0.25">
      <c r="A6" t="s">
        <v>14</v>
      </c>
      <c r="B6" t="s">
        <v>13</v>
      </c>
      <c r="C6">
        <v>6.5</v>
      </c>
      <c r="D6">
        <v>25</v>
      </c>
      <c r="E6" s="1">
        <f t="shared" si="0"/>
        <v>162.5</v>
      </c>
      <c r="F6" s="1">
        <f>Table2[[#This Row],[Gross Pay]]*6%</f>
        <v>9.75</v>
      </c>
      <c r="G6" s="1">
        <f>Table2[[#This Row],[Gross Pay]]-Table2[[#This Row],[S.S Tax]]</f>
        <v>152.75</v>
      </c>
    </row>
    <row r="7" spans="1:7" x14ac:dyDescent="0.25">
      <c r="A7" t="s">
        <v>15</v>
      </c>
      <c r="B7" t="s">
        <v>17</v>
      </c>
      <c r="C7">
        <v>10</v>
      </c>
      <c r="D7">
        <v>20</v>
      </c>
      <c r="E7" s="1">
        <f t="shared" si="0"/>
        <v>200</v>
      </c>
      <c r="F7" s="1">
        <f>Table2[[#This Row],[Gross Pay]]*6%</f>
        <v>12</v>
      </c>
      <c r="G7" s="1">
        <f>Table2[[#This Row],[Gross Pay]]-Table2[[#This Row],[S.S Tax]]</f>
        <v>188</v>
      </c>
    </row>
    <row r="8" spans="1:7" x14ac:dyDescent="0.25">
      <c r="A8" t="s">
        <v>16</v>
      </c>
      <c r="B8" t="s">
        <v>18</v>
      </c>
      <c r="C8">
        <v>12</v>
      </c>
      <c r="D8">
        <v>32</v>
      </c>
      <c r="E8" s="1">
        <f t="shared" si="0"/>
        <v>384</v>
      </c>
      <c r="F8" s="1">
        <f>Table2[[#This Row],[Gross Pay]]*6%</f>
        <v>23.04</v>
      </c>
      <c r="G8" s="1">
        <f>Table2[[#This Row],[Gross Pay]]-Table2[[#This Row],[S.S Tax]]</f>
        <v>360.96</v>
      </c>
    </row>
    <row r="9" spans="1:7" x14ac:dyDescent="0.25">
      <c r="A9" t="s">
        <v>21</v>
      </c>
      <c r="B9" t="s">
        <v>19</v>
      </c>
      <c r="C9">
        <v>5.5</v>
      </c>
      <c r="D9">
        <v>10</v>
      </c>
      <c r="E9" s="1">
        <f t="shared" si="0"/>
        <v>55</v>
      </c>
      <c r="F9" s="1">
        <f>Table2[[#This Row],[Gross Pay]]*6%</f>
        <v>3.3</v>
      </c>
      <c r="G9" s="1">
        <f>Table2[[#This Row],[Gross Pay]]-Table2[[#This Row],[S.S Tax]]</f>
        <v>51.7</v>
      </c>
    </row>
    <row r="10" spans="1:7" x14ac:dyDescent="0.25">
      <c r="A10" t="s">
        <v>22</v>
      </c>
      <c r="B10" t="s">
        <v>20</v>
      </c>
      <c r="C10">
        <v>12</v>
      </c>
      <c r="D10">
        <v>50</v>
      </c>
      <c r="E10" s="1">
        <f t="shared" si="0"/>
        <v>600</v>
      </c>
      <c r="F10" s="1">
        <f>Table2[[#This Row],[Gross Pay]]*6%</f>
        <v>36</v>
      </c>
      <c r="G10" s="1">
        <f>Table2[[#This Row],[Gross Pay]]-Table2[[#This Row],[S.S Tax]]</f>
        <v>564</v>
      </c>
    </row>
    <row r="11" spans="1:7" x14ac:dyDescent="0.25">
      <c r="A11" t="s">
        <v>23</v>
      </c>
      <c r="B11" t="s">
        <v>36</v>
      </c>
      <c r="C11">
        <v>20</v>
      </c>
      <c r="D11">
        <v>23</v>
      </c>
      <c r="E11" s="1">
        <f t="shared" si="0"/>
        <v>460</v>
      </c>
      <c r="F11" s="1">
        <f>Table2[[#This Row],[Gross Pay]]*6%</f>
        <v>27.599999999999998</v>
      </c>
      <c r="G11" s="1">
        <f>Table2[[#This Row],[Gross Pay]]-Table2[[#This Row],[S.S Tax]]</f>
        <v>432.4</v>
      </c>
    </row>
    <row r="12" spans="1:7" x14ac:dyDescent="0.25">
      <c r="A12" t="s">
        <v>24</v>
      </c>
      <c r="B12" t="s">
        <v>37</v>
      </c>
      <c r="C12">
        <v>11</v>
      </c>
      <c r="D12">
        <v>54</v>
      </c>
      <c r="E12" s="1">
        <f t="shared" si="0"/>
        <v>594</v>
      </c>
      <c r="F12" s="1">
        <f>Table2[[#This Row],[Gross Pay]]*6%</f>
        <v>35.64</v>
      </c>
      <c r="G12" s="1">
        <f>Table2[[#This Row],[Gross Pay]]-Table2[[#This Row],[S.S Tax]]</f>
        <v>558.36</v>
      </c>
    </row>
    <row r="13" spans="1:7" x14ac:dyDescent="0.25">
      <c r="A13" t="s">
        <v>25</v>
      </c>
      <c r="B13" t="s">
        <v>38</v>
      </c>
      <c r="C13">
        <v>13</v>
      </c>
      <c r="D13">
        <v>37</v>
      </c>
      <c r="E13" s="1">
        <f t="shared" si="0"/>
        <v>481</v>
      </c>
      <c r="F13" s="1">
        <f>Table2[[#This Row],[Gross Pay]]*6%</f>
        <v>28.86</v>
      </c>
      <c r="G13" s="1">
        <f>Table2[[#This Row],[Gross Pay]]-Table2[[#This Row],[S.S Tax]]</f>
        <v>452.14</v>
      </c>
    </row>
    <row r="14" spans="1:7" x14ac:dyDescent="0.25">
      <c r="A14" t="s">
        <v>26</v>
      </c>
      <c r="B14" t="s">
        <v>39</v>
      </c>
      <c r="C14">
        <v>15</v>
      </c>
      <c r="D14">
        <v>40</v>
      </c>
      <c r="E14" s="1">
        <f t="shared" si="0"/>
        <v>600</v>
      </c>
      <c r="F14" s="1">
        <f>Table2[[#This Row],[Gross Pay]]*6%</f>
        <v>36</v>
      </c>
      <c r="G14" s="1">
        <f>Table2[[#This Row],[Gross Pay]]-Table2[[#This Row],[S.S Tax]]</f>
        <v>564</v>
      </c>
    </row>
    <row r="15" spans="1:7" x14ac:dyDescent="0.25">
      <c r="A15" t="s">
        <v>27</v>
      </c>
      <c r="B15" t="s">
        <v>40</v>
      </c>
      <c r="C15">
        <v>15</v>
      </c>
      <c r="D15">
        <v>42</v>
      </c>
      <c r="E15" s="1">
        <f t="shared" si="0"/>
        <v>630</v>
      </c>
      <c r="F15" s="1">
        <f>Table2[[#This Row],[Gross Pay]]*6%</f>
        <v>37.799999999999997</v>
      </c>
      <c r="G15" s="1">
        <f>Table2[[#This Row],[Gross Pay]]-Table2[[#This Row],[S.S Tax]]</f>
        <v>592.20000000000005</v>
      </c>
    </row>
    <row r="16" spans="1:7" x14ac:dyDescent="0.25">
      <c r="A16" t="s">
        <v>28</v>
      </c>
      <c r="B16" t="s">
        <v>41</v>
      </c>
      <c r="C16">
        <v>6</v>
      </c>
      <c r="D16">
        <v>43</v>
      </c>
      <c r="E16" s="1">
        <f t="shared" si="0"/>
        <v>258</v>
      </c>
      <c r="F16" s="1">
        <f>Table2[[#This Row],[Gross Pay]]*6%</f>
        <v>15.479999999999999</v>
      </c>
      <c r="G16" s="1">
        <f>Table2[[#This Row],[Gross Pay]]-Table2[[#This Row],[S.S Tax]]</f>
        <v>242.52</v>
      </c>
    </row>
    <row r="17" spans="1:7" x14ac:dyDescent="0.25">
      <c r="A17" t="s">
        <v>29</v>
      </c>
      <c r="B17" t="s">
        <v>42</v>
      </c>
      <c r="C17">
        <v>3</v>
      </c>
      <c r="D17">
        <v>45</v>
      </c>
      <c r="E17" s="1">
        <f t="shared" si="0"/>
        <v>135</v>
      </c>
      <c r="F17" s="1">
        <f>Table2[[#This Row],[Gross Pay]]*6%</f>
        <v>8.1</v>
      </c>
      <c r="G17" s="1">
        <f>Table2[[#This Row],[Gross Pay]]-Table2[[#This Row],[S.S Tax]]</f>
        <v>126.9</v>
      </c>
    </row>
    <row r="18" spans="1:7" x14ac:dyDescent="0.25">
      <c r="A18" t="s">
        <v>30</v>
      </c>
      <c r="B18" t="s">
        <v>43</v>
      </c>
      <c r="C18">
        <v>9</v>
      </c>
      <c r="D18">
        <v>31</v>
      </c>
      <c r="E18" s="1">
        <f t="shared" si="0"/>
        <v>279</v>
      </c>
      <c r="F18" s="1">
        <f>Table2[[#This Row],[Gross Pay]]*6%</f>
        <v>16.739999999999998</v>
      </c>
      <c r="G18" s="1">
        <f>Table2[[#This Row],[Gross Pay]]-Table2[[#This Row],[S.S Tax]]</f>
        <v>262.26</v>
      </c>
    </row>
    <row r="19" spans="1:7" x14ac:dyDescent="0.25">
      <c r="A19" t="s">
        <v>31</v>
      </c>
      <c r="B19" t="s">
        <v>44</v>
      </c>
      <c r="C19">
        <v>4.3</v>
      </c>
      <c r="D19">
        <v>20</v>
      </c>
      <c r="E19" s="1">
        <f t="shared" si="0"/>
        <v>86</v>
      </c>
      <c r="F19" s="1">
        <f>Table2[[#This Row],[Gross Pay]]*6%</f>
        <v>5.16</v>
      </c>
      <c r="G19" s="1">
        <f>Table2[[#This Row],[Gross Pay]]-Table2[[#This Row],[S.S Tax]]</f>
        <v>80.84</v>
      </c>
    </row>
    <row r="20" spans="1:7" x14ac:dyDescent="0.25">
      <c r="A20" t="s">
        <v>32</v>
      </c>
      <c r="B20" t="s">
        <v>45</v>
      </c>
      <c r="C20">
        <v>8</v>
      </c>
      <c r="D20">
        <v>50</v>
      </c>
      <c r="E20" s="1">
        <f t="shared" si="0"/>
        <v>400</v>
      </c>
      <c r="F20" s="1">
        <f>Table2[[#This Row],[Gross Pay]]*6%</f>
        <v>24</v>
      </c>
      <c r="G20" s="1">
        <f>Table2[[#This Row],[Gross Pay]]-Table2[[#This Row],[S.S Tax]]</f>
        <v>376</v>
      </c>
    </row>
    <row r="21" spans="1:7" x14ac:dyDescent="0.25">
      <c r="A21" t="s">
        <v>33</v>
      </c>
      <c r="B21" t="s">
        <v>46</v>
      </c>
      <c r="C21">
        <v>7</v>
      </c>
      <c r="D21">
        <v>30</v>
      </c>
      <c r="E21" s="1">
        <f t="shared" si="0"/>
        <v>210</v>
      </c>
      <c r="F21" s="1">
        <f>Table2[[#This Row],[Gross Pay]]*6%</f>
        <v>12.6</v>
      </c>
      <c r="G21" s="1">
        <f>Table2[[#This Row],[Gross Pay]]-Table2[[#This Row],[S.S Tax]]</f>
        <v>197.4</v>
      </c>
    </row>
    <row r="22" spans="1:7" x14ac:dyDescent="0.25">
      <c r="A22" t="s">
        <v>34</v>
      </c>
      <c r="B22" t="s">
        <v>47</v>
      </c>
      <c r="C22">
        <v>15</v>
      </c>
      <c r="D22">
        <v>43</v>
      </c>
      <c r="E22" s="1">
        <f t="shared" si="0"/>
        <v>645</v>
      </c>
      <c r="F22" s="1">
        <f>Table2[[#This Row],[Gross Pay]]*6%</f>
        <v>38.699999999999996</v>
      </c>
      <c r="G22" s="1">
        <f>Table2[[#This Row],[Gross Pay]]-Table2[[#This Row],[S.S Tax]]</f>
        <v>606.29999999999995</v>
      </c>
    </row>
    <row r="23" spans="1:7" x14ac:dyDescent="0.25">
      <c r="A23" t="s">
        <v>35</v>
      </c>
      <c r="B23" t="s">
        <v>48</v>
      </c>
      <c r="C23">
        <v>17</v>
      </c>
      <c r="D23">
        <v>54</v>
      </c>
      <c r="E23" s="1">
        <f t="shared" si="0"/>
        <v>918</v>
      </c>
      <c r="F23" s="1">
        <f>Table2[[#This Row],[Gross Pay]]*6%</f>
        <v>55.08</v>
      </c>
      <c r="G23" s="1">
        <f>Table2[[#This Row],[Gross Pay]]-Table2[[#This Row],[S.S Tax]]</f>
        <v>862.92</v>
      </c>
    </row>
    <row r="24" spans="1:7" x14ac:dyDescent="0.25">
      <c r="A24" t="s">
        <v>49</v>
      </c>
      <c r="B24">
        <f>COUNTA(Table2[EMPL Name])</f>
        <v>20</v>
      </c>
      <c r="C24" s="2">
        <f>SUM(Table2[Hourly Rate])</f>
        <v>204.8</v>
      </c>
      <c r="D24" s="2">
        <f>SUM(Table2[Hours Worked])</f>
        <v>714</v>
      </c>
      <c r="E24" s="1">
        <f>SUM(Table2[Gross Pay])</f>
        <v>7600</v>
      </c>
      <c r="F24" s="1">
        <f>SUM(Table2[S.S Tax])</f>
        <v>456.00000000000011</v>
      </c>
      <c r="G24" s="1">
        <f>SUBTOTAL(109,Table2[Net Pay])</f>
        <v>7144</v>
      </c>
    </row>
  </sheetData>
  <mergeCells count="2">
    <mergeCell ref="A1:G1"/>
    <mergeCell ref="B2:G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8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8A856C0BB1484694E8D4077135D469" ma:contentTypeVersion="2" ma:contentTypeDescription="Create a new document." ma:contentTypeScope="" ma:versionID="18ee3d2331720003a9f1f40bdd6b19ec">
  <xsd:schema xmlns:xsd="http://www.w3.org/2001/XMLSchema" xmlns:xs="http://www.w3.org/2001/XMLSchema" xmlns:p="http://schemas.microsoft.com/office/2006/metadata/properties" xmlns:ns3="c98f33b0-9e68-4113-a5bd-87f9b3ebc2c6" targetNamespace="http://schemas.microsoft.com/office/2006/metadata/properties" ma:root="true" ma:fieldsID="343ea91b7d4b9f371e643d588e2f92f9" ns3:_="">
    <xsd:import namespace="c98f33b0-9e68-4113-a5bd-87f9b3ebc2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f33b0-9e68-4113-a5bd-87f9b3ebc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8EBCEA-90F1-4B7B-A4EF-91A2016631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EBD17E-1CB1-4D66-AE21-2C1EFC8343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f33b0-9e68-4113-a5bd-87f9b3ebc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8E9A15-DF60-4F4E-856A-8CD785EFC553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c98f33b0-9e68-4113-a5bd-87f9b3ebc2c6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4NM20AI042 RIFAATH MOHAMED AMEEN</cp:lastModifiedBy>
  <cp:lastPrinted>2021-09-22T06:43:53Z</cp:lastPrinted>
  <dcterms:created xsi:type="dcterms:W3CDTF">2021-09-22T06:24:35Z</dcterms:created>
  <dcterms:modified xsi:type="dcterms:W3CDTF">2021-09-27T10:34:17Z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0x010100698A856C0BB1484694E8D4077135D469</vt:lpwstr>
  </property>
</Properties>
</file>