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drawings/drawing2.xml" ContentType="application/vnd.openxmlformats-officedocument.drawing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Applications/XAMPP/xamppfiles/htdocs/sci-tkdn/public/template/"/>
    </mc:Choice>
  </mc:AlternateContent>
  <xr:revisionPtr revIDLastSave="0" documentId="13_ncr:1_{16FC7A06-793B-BA46-BCC1-0236C92944BB}" xr6:coauthVersionLast="36" xr6:coauthVersionMax="36" xr10:uidLastSave="{00000000-0000-0000-0000-000000000000}"/>
  <bookViews>
    <workbookView xWindow="0" yWindow="460" windowWidth="23260" windowHeight="12580" activeTab="1" xr2:uid="{00000000-000D-0000-FFFF-FFFF00000000}"/>
  </bookViews>
  <sheets>
    <sheet name="Rekapitulasi TKDN" sheetId="1" r:id="rId1"/>
    <sheet name="Pengembangan" sheetId="5" r:id="rId2"/>
  </sheets>
  <externalReferences>
    <externalReference r:id="rId3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25" i="5" l="1"/>
  <c r="AF26" i="5"/>
  <c r="AE26" i="5"/>
  <c r="AG26" i="5" s="1"/>
  <c r="AT26" i="5" s="1"/>
  <c r="AE25" i="5"/>
  <c r="AR23" i="5"/>
  <c r="AR22" i="5"/>
  <c r="AR21" i="5"/>
  <c r="AR20" i="5"/>
  <c r="AG25" i="5" l="1"/>
  <c r="AT25" i="5" s="1"/>
  <c r="K30" i="1"/>
  <c r="AQ23" i="5"/>
  <c r="AO23" i="5"/>
  <c r="AN23" i="5"/>
  <c r="AL23" i="5"/>
  <c r="AK23" i="5"/>
  <c r="AI23" i="5"/>
  <c r="AH23" i="5"/>
  <c r="AQ22" i="5"/>
  <c r="AO22" i="5"/>
  <c r="AN22" i="5"/>
  <c r="AL22" i="5"/>
  <c r="AK22" i="5"/>
  <c r="AI22" i="5"/>
  <c r="AH22" i="5"/>
  <c r="AQ21" i="5"/>
  <c r="AO21" i="5"/>
  <c r="AN21" i="5"/>
  <c r="AL21" i="5"/>
  <c r="AK21" i="5"/>
  <c r="AI21" i="5"/>
  <c r="AH21" i="5"/>
  <c r="AQ20" i="5"/>
  <c r="AO20" i="5"/>
  <c r="AN20" i="5"/>
  <c r="AL20" i="5"/>
  <c r="AK20" i="5"/>
  <c r="AI20" i="5"/>
  <c r="AH20" i="5"/>
  <c r="AF20" i="5"/>
  <c r="AF21" i="5"/>
  <c r="AF22" i="5"/>
  <c r="AF23" i="5"/>
  <c r="AE21" i="5"/>
  <c r="AE22" i="5"/>
  <c r="AE23" i="5"/>
  <c r="AE20" i="5"/>
  <c r="U36" i="1"/>
  <c r="T36" i="1"/>
  <c r="S36" i="1"/>
  <c r="R36" i="1"/>
  <c r="Q33" i="1"/>
  <c r="I34" i="1" s="1"/>
  <c r="P33" i="1"/>
  <c r="C9" i="1"/>
  <c r="AJ23" i="5" l="1"/>
  <c r="AJ22" i="5"/>
  <c r="AJ21" i="5"/>
  <c r="AJ20" i="5"/>
  <c r="I30" i="1"/>
  <c r="I23" i="1"/>
  <c r="I26" i="1"/>
  <c r="AS23" i="5"/>
  <c r="AP20" i="5"/>
  <c r="AP22" i="5"/>
  <c r="AG23" i="5"/>
  <c r="AM23" i="5"/>
  <c r="AS21" i="5"/>
  <c r="AS22" i="5"/>
  <c r="AP21" i="5"/>
  <c r="AM21" i="5"/>
  <c r="AM20" i="5"/>
  <c r="AG20" i="5"/>
  <c r="AP23" i="5"/>
  <c r="AG22" i="5"/>
  <c r="AM22" i="5"/>
  <c r="AG21" i="5"/>
  <c r="AS20" i="5"/>
  <c r="V36" i="1"/>
  <c r="K36" i="1" s="1"/>
  <c r="R33" i="1"/>
  <c r="K34" i="1" s="1"/>
  <c r="G34" i="1"/>
  <c r="AT23" i="5" l="1"/>
  <c r="R23" i="5" s="1"/>
  <c r="S23" i="5" s="1"/>
  <c r="K27" i="1"/>
  <c r="I27" i="1"/>
  <c r="K23" i="1"/>
  <c r="K26" i="1"/>
  <c r="AT21" i="5"/>
  <c r="R21" i="5" s="1"/>
  <c r="S21" i="5" s="1"/>
  <c r="AT20" i="5"/>
  <c r="R20" i="5" s="1"/>
  <c r="S20" i="5" s="1"/>
  <c r="AT22" i="5"/>
  <c r="R22" i="5" s="1"/>
  <c r="S22" i="5" s="1"/>
  <c r="R25" i="5"/>
  <c r="S25" i="5" s="1"/>
  <c r="R26" i="5"/>
  <c r="S26" i="5" s="1"/>
  <c r="I28" i="1" l="1"/>
  <c r="K28" i="1"/>
  <c r="I29" i="1"/>
  <c r="K29" i="1"/>
  <c r="I24" i="1"/>
  <c r="K24" i="1"/>
  <c r="S27" i="5"/>
  <c r="G37" i="1" l="1"/>
  <c r="I37" i="1" s="1"/>
  <c r="K37" i="1"/>
  <c r="I22" i="1" l="1"/>
  <c r="K22" i="1" l="1"/>
  <c r="K38" i="1" s="1"/>
</calcChain>
</file>

<file path=xl/sharedStrings.xml><?xml version="1.0" encoding="utf-8"?>
<sst xmlns="http://schemas.openxmlformats.org/spreadsheetml/2006/main" count="107" uniqueCount="73">
  <si>
    <t>TKDN KENDARAAN BERMOTOR LISTRIK BERBASIS BATERAI</t>
  </si>
  <si>
    <t>IV.</t>
  </si>
  <si>
    <t>III.</t>
  </si>
  <si>
    <t>II.</t>
  </si>
  <si>
    <t>I.</t>
  </si>
  <si>
    <t>100 - (3)</t>
  </si>
  <si>
    <t>(3)</t>
  </si>
  <si>
    <t>(2)</t>
  </si>
  <si>
    <t>(1)</t>
  </si>
  <si>
    <t>KLN</t>
  </si>
  <si>
    <t>KDN</t>
  </si>
  <si>
    <t>BOBOT PENILAIAN</t>
  </si>
  <si>
    <t>TKDN (%)</t>
  </si>
  <si>
    <t>(%)</t>
  </si>
  <si>
    <t>URAIAN</t>
  </si>
  <si>
    <t>:</t>
  </si>
  <si>
    <t>Merek</t>
  </si>
  <si>
    <t>Spesifikasi</t>
  </si>
  <si>
    <t>Tipe</t>
  </si>
  <si>
    <t>Jenis Produk</t>
  </si>
  <si>
    <t>Hasil Produksi</t>
  </si>
  <si>
    <t>Diproduksi Oleh</t>
  </si>
  <si>
    <t>Alamat</t>
  </si>
  <si>
    <t>Penyedia Barang/Jasa</t>
  </si>
  <si>
    <t>REKAPITULASI PENGHITUNGAN NILAI TKDN</t>
  </si>
  <si>
    <t>TKDN MANUFAKTUR KOMPONEN UTAMA (55%)</t>
  </si>
  <si>
    <t>TKDN MANUFAKTUR KOMPONEN PENDUKUNG (15%)</t>
  </si>
  <si>
    <t>a. Sistem Setir</t>
  </si>
  <si>
    <t>b. Baterai</t>
  </si>
  <si>
    <t>TKDN PERAKITAN (10%)</t>
  </si>
  <si>
    <t>TKDN PENGEMBANGAN (20%)</t>
  </si>
  <si>
    <t>a. Tenaga Kerja</t>
  </si>
  <si>
    <t>b. Alat Kerja</t>
  </si>
  <si>
    <t>Min 50%</t>
  </si>
  <si>
    <t>Min 80%</t>
  </si>
  <si>
    <t>WNI</t>
  </si>
  <si>
    <t>Pengecatan</t>
  </si>
  <si>
    <t>Rangka Bodi</t>
  </si>
  <si>
    <t>Perakitan</t>
  </si>
  <si>
    <t>Pengujian</t>
  </si>
  <si>
    <t>Didesain Oleh</t>
  </si>
  <si>
    <t>No.</t>
  </si>
  <si>
    <t>Presentase Bobot</t>
  </si>
  <si>
    <t>TKDN</t>
  </si>
  <si>
    <t>I</t>
  </si>
  <si>
    <t>II</t>
  </si>
  <si>
    <t>III</t>
  </si>
  <si>
    <t>Total Nilai TKDN Pengembangan</t>
  </si>
  <si>
    <t>Kegiatan Pengembangan</t>
  </si>
  <si>
    <t>Komponen Utama</t>
  </si>
  <si>
    <t>a. Body, Kabin, dan/atau Sasis</t>
  </si>
  <si>
    <r>
      <t xml:space="preserve">c. </t>
    </r>
    <r>
      <rPr>
        <i/>
        <sz val="8"/>
        <color theme="1"/>
        <rFont val="Arial"/>
        <family val="2"/>
      </rPr>
      <t>Drive Train</t>
    </r>
  </si>
  <si>
    <t>Bobot Penilaian</t>
  </si>
  <si>
    <t>Kegitatan Penelitian dan Pengembangan</t>
  </si>
  <si>
    <t>Milik DN</t>
  </si>
  <si>
    <t>Joint Venture</t>
  </si>
  <si>
    <t>Desain Awal</t>
  </si>
  <si>
    <t>Engineering</t>
  </si>
  <si>
    <t>Prototype</t>
  </si>
  <si>
    <t>Lisensi</t>
  </si>
  <si>
    <t>Komponen Pendukung</t>
  </si>
  <si>
    <t>Komersialisasi KBL</t>
  </si>
  <si>
    <t>Riset Pasar (Performa Penjualan Dalam Negeri)</t>
  </si>
  <si>
    <t>Riset Pasar (Performa Penjualan Luar Negeri)</t>
  </si>
  <si>
    <t>Rekapitulasi Penghitungan TKDN Pengembangan Produk Kendaraan Bermotor Listrik Berbasis Baterai</t>
  </si>
  <si>
    <t>b. Sistem Pengereman</t>
  </si>
  <si>
    <t>a. Rangka dan/atau Bodi</t>
  </si>
  <si>
    <t>c. Roda dan Gardan</t>
  </si>
  <si>
    <t>e. Komponen Universal</t>
  </si>
  <si>
    <r>
      <t xml:space="preserve">d. </t>
    </r>
    <r>
      <rPr>
        <i/>
        <sz val="8"/>
        <color theme="1"/>
        <rFont val="Arial"/>
        <family val="2"/>
      </rPr>
      <t>Electrical Instrument</t>
    </r>
  </si>
  <si>
    <t>PRODUK KENDARAAN BERMOTOR LISTRIK BERBASIS BATERAI (RODA 2 ATAU RODA 3)</t>
  </si>
  <si>
    <t>Ada</t>
  </si>
  <si>
    <t>Tidak 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</si>
</sst>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15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9"/>
      <color theme="1"/>
      <name val="Arial"/>
      <family val="2"/>
    </font>
    <font>
      <b/>
      <i/>
      <sz val="8"/>
      <color theme="1"/>
      <name val="Arial"/>
      <family val="2"/>
    </font>
    <font>
      <b/>
      <sz val="10"/>
      <name val="Arial"/>
      <family val="2"/>
    </font>
    <font>
      <i/>
      <sz val="8"/>
      <color theme="1"/>
      <name val="Arial"/>
      <family val="2"/>
    </font>
    <font>
      <b/>
      <sz val="11"/>
      <color theme="1"/>
      <name val="Arial"/>
      <family val="2"/>
    </font>
    <font>
      <b/>
      <sz val="7"/>
      <color theme="1"/>
      <name val="Arial"/>
      <family val="2"/>
    </font>
    <font>
      <b/>
      <i/>
      <sz val="7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</fills>
  <borders count="55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0" fontId="1" fillId="0" borderId="0"/>
  </cellStyleXfs>
  <cellXfs count="22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0" fontId="5" fillId="0" borderId="7" xfId="1" applyNumberFormat="1" applyFont="1" applyBorder="1" applyAlignment="1">
      <alignment horizontal="center"/>
    </xf>
    <xf numFmtId="0" fontId="6" fillId="0" borderId="10" xfId="2" applyFont="1" applyBorder="1" applyAlignment="1" applyProtection="1">
      <alignment horizontal="center" vertical="center"/>
      <protection hidden="1"/>
    </xf>
    <xf numFmtId="0" fontId="6" fillId="0" borderId="22" xfId="2" applyFont="1" applyBorder="1" applyAlignment="1" applyProtection="1">
      <alignment horizontal="center" vertical="center"/>
      <protection hidden="1"/>
    </xf>
    <xf numFmtId="0" fontId="5" fillId="0" borderId="1" xfId="2" applyFont="1" applyBorder="1"/>
    <xf numFmtId="2" fontId="5" fillId="0" borderId="2" xfId="2" applyNumberFormat="1" applyFont="1" applyBorder="1"/>
    <xf numFmtId="0" fontId="5" fillId="0" borderId="2" xfId="2" applyFont="1" applyBorder="1"/>
    <xf numFmtId="0" fontId="5" fillId="0" borderId="3" xfId="2" applyFont="1" applyBorder="1"/>
    <xf numFmtId="0" fontId="4" fillId="0" borderId="4" xfId="2" applyFont="1" applyBorder="1" applyAlignment="1" applyProtection="1">
      <alignment vertical="center"/>
      <protection hidden="1"/>
    </xf>
    <xf numFmtId="0" fontId="6" fillId="0" borderId="0" xfId="2" applyFont="1" applyAlignment="1" applyProtection="1">
      <alignment vertical="center"/>
      <protection hidden="1"/>
    </xf>
    <xf numFmtId="0" fontId="6" fillId="0" borderId="0" xfId="2" applyFont="1" applyAlignment="1" applyProtection="1">
      <alignment horizontal="left" vertical="center"/>
      <protection locked="0"/>
    </xf>
    <xf numFmtId="2" fontId="4" fillId="0" borderId="0" xfId="0" applyNumberFormat="1" applyFont="1"/>
    <xf numFmtId="0" fontId="6" fillId="0" borderId="0" xfId="2" applyFont="1" applyAlignment="1" applyProtection="1">
      <alignment horizontal="center" vertical="center"/>
      <protection hidden="1"/>
    </xf>
    <xf numFmtId="0" fontId="7" fillId="0" borderId="0" xfId="2" applyFont="1" applyAlignment="1" applyProtection="1">
      <alignment horizontal="left" vertical="center"/>
      <protection hidden="1"/>
    </xf>
    <xf numFmtId="0" fontId="6" fillId="0" borderId="5" xfId="2" applyFont="1" applyBorder="1" applyAlignment="1" applyProtection="1">
      <alignment horizontal="left" vertical="center"/>
      <protection hidden="1"/>
    </xf>
    <xf numFmtId="2" fontId="4" fillId="0" borderId="4" xfId="0" applyNumberFormat="1" applyFont="1" applyBorder="1" applyAlignment="1">
      <alignment wrapText="1"/>
    </xf>
    <xf numFmtId="2" fontId="4" fillId="0" borderId="0" xfId="0" applyNumberFormat="1" applyFont="1" applyAlignment="1">
      <alignment wrapText="1"/>
    </xf>
    <xf numFmtId="0" fontId="4" fillId="0" borderId="4" xfId="2" applyFont="1" applyBorder="1" applyAlignment="1" applyProtection="1">
      <alignment horizontal="left" vertical="center" wrapText="1"/>
      <protection locked="0"/>
    </xf>
    <xf numFmtId="0" fontId="6" fillId="0" borderId="0" xfId="2" applyFont="1" applyAlignment="1" applyProtection="1">
      <alignment horizontal="left" vertical="center" wrapText="1"/>
      <protection locked="0"/>
    </xf>
    <xf numFmtId="0" fontId="6" fillId="0" borderId="0" xfId="2" applyFont="1" applyAlignment="1" applyProtection="1">
      <alignment horizontal="left" vertical="center"/>
      <protection hidden="1"/>
    </xf>
    <xf numFmtId="15" fontId="0" fillId="0" borderId="4" xfId="0" applyNumberFormat="1" applyBorder="1"/>
    <xf numFmtId="0" fontId="4" fillId="0" borderId="29" xfId="2" applyFont="1" applyBorder="1" applyAlignment="1" applyProtection="1">
      <alignment vertical="center"/>
      <protection hidden="1"/>
    </xf>
    <xf numFmtId="0" fontId="6" fillId="0" borderId="30" xfId="2" applyFont="1" applyBorder="1" applyAlignment="1" applyProtection="1">
      <alignment vertical="center"/>
      <protection hidden="1"/>
    </xf>
    <xf numFmtId="0" fontId="6" fillId="0" borderId="30" xfId="2" applyFont="1" applyBorder="1" applyAlignment="1" applyProtection="1">
      <alignment horizontal="left" vertical="center"/>
      <protection locked="0"/>
    </xf>
    <xf numFmtId="2" fontId="4" fillId="0" borderId="30" xfId="0" applyNumberFormat="1" applyFont="1" applyBorder="1"/>
    <xf numFmtId="0" fontId="6" fillId="0" borderId="30" xfId="2" applyFont="1" applyBorder="1" applyAlignment="1" applyProtection="1">
      <alignment horizontal="center" vertical="center"/>
      <protection hidden="1"/>
    </xf>
    <xf numFmtId="0" fontId="7" fillId="0" borderId="30" xfId="2" applyFont="1" applyBorder="1" applyAlignment="1" applyProtection="1">
      <alignment horizontal="left" vertical="center"/>
      <protection hidden="1"/>
    </xf>
    <xf numFmtId="0" fontId="6" fillId="0" borderId="28" xfId="2" applyFont="1" applyBorder="1" applyAlignment="1" applyProtection="1">
      <alignment horizontal="left" vertical="center"/>
      <protection hidden="1"/>
    </xf>
    <xf numFmtId="0" fontId="5" fillId="0" borderId="0" xfId="2" applyFont="1"/>
    <xf numFmtId="2" fontId="5" fillId="0" borderId="0" xfId="2" applyNumberFormat="1" applyFont="1"/>
    <xf numFmtId="0" fontId="0" fillId="0" borderId="29" xfId="0" applyBorder="1"/>
    <xf numFmtId="0" fontId="0" fillId="0" borderId="30" xfId="0" applyBorder="1"/>
    <xf numFmtId="0" fontId="0" fillId="0" borderId="28" xfId="0" applyBorder="1"/>
    <xf numFmtId="10" fontId="5" fillId="0" borderId="35" xfId="1" applyNumberFormat="1" applyFont="1" applyBorder="1" applyAlignment="1">
      <alignment horizontal="center"/>
    </xf>
    <xf numFmtId="10" fontId="0" fillId="0" borderId="0" xfId="0" applyNumberFormat="1"/>
    <xf numFmtId="0" fontId="6" fillId="0" borderId="7" xfId="2" quotePrefix="1" applyFont="1" applyBorder="1" applyAlignment="1" applyProtection="1">
      <alignment horizontal="center" vertical="center"/>
      <protection hidden="1"/>
    </xf>
    <xf numFmtId="0" fontId="6" fillId="0" borderId="41" xfId="2" applyFont="1" applyBorder="1" applyAlignment="1" applyProtection="1">
      <alignment horizontal="center" vertical="center"/>
      <protection hidden="1"/>
    </xf>
    <xf numFmtId="0" fontId="6" fillId="0" borderId="44" xfId="2" applyFont="1" applyBorder="1" applyAlignment="1" applyProtection="1">
      <alignment horizontal="center" vertical="center"/>
      <protection hidden="1"/>
    </xf>
    <xf numFmtId="10" fontId="5" fillId="0" borderId="45" xfId="1" applyNumberFormat="1" applyFont="1" applyBorder="1" applyAlignment="1">
      <alignment horizontal="center"/>
    </xf>
    <xf numFmtId="0" fontId="4" fillId="0" borderId="20" xfId="2" applyFont="1" applyBorder="1"/>
    <xf numFmtId="10" fontId="5" fillId="0" borderId="16" xfId="1" applyNumberFormat="1" applyFont="1" applyBorder="1" applyAlignment="1">
      <alignment horizontal="center"/>
    </xf>
    <xf numFmtId="0" fontId="4" fillId="0" borderId="49" xfId="2" applyFont="1" applyBorder="1" applyAlignment="1">
      <alignment horizontal="center"/>
    </xf>
    <xf numFmtId="10" fontId="0" fillId="0" borderId="0" xfId="1" applyNumberFormat="1" applyFont="1"/>
    <xf numFmtId="10" fontId="4" fillId="0" borderId="7" xfId="1" applyNumberFormat="1" applyFont="1" applyBorder="1" applyAlignment="1">
      <alignment horizontal="center"/>
    </xf>
    <xf numFmtId="10" fontId="4" fillId="0" borderId="16" xfId="1" applyNumberFormat="1" applyFont="1" applyBorder="1" applyAlignment="1">
      <alignment horizontal="center"/>
    </xf>
    <xf numFmtId="0" fontId="5" fillId="0" borderId="0" xfId="0" applyFont="1"/>
    <xf numFmtId="0" fontId="4" fillId="0" borderId="0" xfId="0" applyFont="1" applyAlignment="1">
      <alignment horizontal="center"/>
    </xf>
    <xf numFmtId="10" fontId="5" fillId="0" borderId="0" xfId="1" applyNumberFormat="1" applyFont="1"/>
    <xf numFmtId="0" fontId="5" fillId="0" borderId="28" xfId="0" applyFont="1" applyBorder="1"/>
    <xf numFmtId="0" fontId="5" fillId="0" borderId="30" xfId="0" applyFont="1" applyBorder="1"/>
    <xf numFmtId="0" fontId="4" fillId="0" borderId="30" xfId="0" applyFont="1" applyBorder="1" applyAlignment="1">
      <alignment horizontal="center"/>
    </xf>
    <xf numFmtId="0" fontId="5" fillId="0" borderId="29" xfId="0" applyFont="1" applyBorder="1"/>
    <xf numFmtId="0" fontId="5" fillId="0" borderId="5" xfId="0" applyFont="1" applyBorder="1"/>
    <xf numFmtId="0" fontId="5" fillId="0" borderId="4" xfId="0" applyFont="1" applyBorder="1"/>
    <xf numFmtId="0" fontId="2" fillId="0" borderId="4" xfId="0" applyFont="1" applyBorder="1"/>
    <xf numFmtId="0" fontId="2" fillId="0" borderId="0" xfId="0" applyFont="1"/>
    <xf numFmtId="0" fontId="6" fillId="0" borderId="0" xfId="2" applyFont="1" applyAlignment="1" applyProtection="1">
      <alignment horizontal="center" vertical="center"/>
      <protection locked="0"/>
    </xf>
    <xf numFmtId="2" fontId="6" fillId="0" borderId="0" xfId="2" applyNumberFormat="1" applyFont="1" applyAlignment="1" applyProtection="1">
      <alignment horizontal="left" vertical="center"/>
      <protection locked="0"/>
    </xf>
    <xf numFmtId="0" fontId="10" fillId="0" borderId="0" xfId="2" applyFont="1" applyAlignment="1" applyProtection="1">
      <alignment vertical="center"/>
      <protection locked="0"/>
    </xf>
    <xf numFmtId="0" fontId="10" fillId="0" borderId="4" xfId="2" applyFont="1" applyBorder="1" applyAlignment="1" applyProtection="1">
      <alignment horizontal="center" vertical="center"/>
      <protection locked="0"/>
    </xf>
    <xf numFmtId="0" fontId="10" fillId="0" borderId="4" xfId="2" applyFont="1" applyBorder="1" applyAlignment="1" applyProtection="1">
      <alignment vertical="center"/>
      <protection locked="0"/>
    </xf>
    <xf numFmtId="2" fontId="6" fillId="0" borderId="0" xfId="2" applyNumberFormat="1" applyFont="1" applyAlignment="1" applyProtection="1">
      <alignment vertical="center"/>
      <protection locked="0"/>
    </xf>
    <xf numFmtId="0" fontId="6" fillId="0" borderId="0" xfId="2" applyFont="1" applyAlignment="1" applyProtection="1">
      <alignment vertical="center"/>
      <protection locked="0"/>
    </xf>
    <xf numFmtId="0" fontId="6" fillId="0" borderId="2" xfId="2" applyFont="1" applyBorder="1" applyAlignment="1" applyProtection="1">
      <alignment horizontal="center" vertical="center"/>
      <protection locked="0"/>
    </xf>
    <xf numFmtId="2" fontId="6" fillId="0" borderId="2" xfId="2" applyNumberFormat="1" applyFont="1" applyBorder="1" applyAlignment="1" applyProtection="1">
      <alignment vertical="center"/>
      <protection locked="0"/>
    </xf>
    <xf numFmtId="0" fontId="6" fillId="0" borderId="2" xfId="2" applyFont="1" applyBorder="1" applyAlignment="1" applyProtection="1">
      <alignment vertical="center"/>
      <protection locked="0"/>
    </xf>
    <xf numFmtId="0" fontId="10" fillId="0" borderId="2" xfId="2" applyFont="1" applyBorder="1" applyAlignment="1" applyProtection="1">
      <alignment vertical="center"/>
      <protection locked="0"/>
    </xf>
    <xf numFmtId="0" fontId="10" fillId="0" borderId="1" xfId="2" applyFont="1" applyBorder="1" applyAlignment="1" applyProtection="1">
      <alignment horizontal="center" vertical="center"/>
      <protection locked="0"/>
    </xf>
    <xf numFmtId="0" fontId="6" fillId="3" borderId="0" xfId="2" applyFont="1" applyFill="1" applyAlignment="1" applyProtection="1">
      <alignment vertical="center"/>
      <protection locked="0"/>
    </xf>
    <xf numFmtId="0" fontId="10" fillId="3" borderId="0" xfId="2" applyFont="1" applyFill="1" applyAlignment="1" applyProtection="1">
      <alignment vertical="center"/>
      <protection locked="0"/>
    </xf>
    <xf numFmtId="0" fontId="5" fillId="0" borderId="0" xfId="0" applyFont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0" fontId="5" fillId="0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44" xfId="0" applyFont="1" applyBorder="1" applyAlignment="1">
      <alignment horizontal="center"/>
    </xf>
    <xf numFmtId="10" fontId="4" fillId="0" borderId="33" xfId="0" applyNumberFormat="1" applyFont="1" applyBorder="1" applyAlignment="1">
      <alignment horizontal="center"/>
    </xf>
    <xf numFmtId="0" fontId="5" fillId="0" borderId="44" xfId="0" applyFont="1" applyBorder="1" applyAlignment="1">
      <alignment horizontal="center"/>
    </xf>
    <xf numFmtId="0" fontId="5" fillId="0" borderId="33" xfId="0" applyFont="1" applyBorder="1" applyAlignment="1">
      <alignment horizontal="center"/>
    </xf>
    <xf numFmtId="10" fontId="4" fillId="0" borderId="45" xfId="0" applyNumberFormat="1" applyFont="1" applyBorder="1" applyAlignment="1">
      <alignment horizontal="center"/>
    </xf>
    <xf numFmtId="10" fontId="5" fillId="0" borderId="4" xfId="0" applyNumberFormat="1" applyFont="1" applyBorder="1"/>
    <xf numFmtId="10" fontId="5" fillId="0" borderId="4" xfId="0" applyNumberFormat="1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3" xfId="0" applyFont="1" applyBorder="1"/>
    <xf numFmtId="0" fontId="5" fillId="0" borderId="2" xfId="0" applyFont="1" applyBorder="1"/>
    <xf numFmtId="0" fontId="4" fillId="0" borderId="2" xfId="0" applyFont="1" applyBorder="1" applyAlignment="1">
      <alignment horizontal="center"/>
    </xf>
    <xf numFmtId="0" fontId="5" fillId="0" borderId="1" xfId="0" applyFont="1" applyBorder="1"/>
    <xf numFmtId="10" fontId="5" fillId="0" borderId="33" xfId="0" applyNumberFormat="1" applyFont="1" applyBorder="1" applyAlignment="1">
      <alignment horizontal="center"/>
    </xf>
    <xf numFmtId="0" fontId="6" fillId="3" borderId="31" xfId="2" applyFont="1" applyFill="1" applyBorder="1" applyAlignment="1" applyProtection="1">
      <alignment vertical="center"/>
      <protection locked="0"/>
    </xf>
    <xf numFmtId="0" fontId="10" fillId="3" borderId="27" xfId="2" applyFont="1" applyFill="1" applyBorder="1" applyAlignment="1" applyProtection="1">
      <alignment horizontal="center" vertical="center"/>
      <protection locked="0"/>
    </xf>
    <xf numFmtId="0" fontId="13" fillId="4" borderId="33" xfId="0" applyFont="1" applyFill="1" applyBorder="1" applyAlignment="1">
      <alignment horizontal="center" vertical="center"/>
    </xf>
    <xf numFmtId="0" fontId="14" fillId="4" borderId="33" xfId="0" applyFont="1" applyFill="1" applyBorder="1" applyAlignment="1">
      <alignment horizontal="center" vertical="center"/>
    </xf>
    <xf numFmtId="0" fontId="4" fillId="0" borderId="22" xfId="0" applyFont="1" applyBorder="1" applyAlignment="1">
      <alignment horizontal="center"/>
    </xf>
    <xf numFmtId="10" fontId="4" fillId="0" borderId="20" xfId="0" applyNumberFormat="1" applyFont="1" applyBorder="1" applyAlignment="1">
      <alignment horizontal="center"/>
    </xf>
    <xf numFmtId="10" fontId="5" fillId="0" borderId="20" xfId="0" applyNumberFormat="1" applyFont="1" applyBorder="1" applyAlignment="1">
      <alignment horizontal="center"/>
    </xf>
    <xf numFmtId="10" fontId="4" fillId="0" borderId="19" xfId="0" applyNumberFormat="1" applyFont="1" applyBorder="1" applyAlignment="1">
      <alignment horizontal="center"/>
    </xf>
    <xf numFmtId="2" fontId="4" fillId="0" borderId="0" xfId="0" applyNumberFormat="1" applyFont="1" applyAlignment="1">
      <alignment vertical="center" wrapText="1"/>
    </xf>
    <xf numFmtId="2" fontId="4" fillId="0" borderId="4" xfId="0" applyNumberFormat="1" applyFont="1" applyBorder="1" applyAlignment="1">
      <alignment vertical="center" wrapText="1"/>
    </xf>
    <xf numFmtId="0" fontId="5" fillId="0" borderId="7" xfId="2" applyFont="1" applyBorder="1"/>
    <xf numFmtId="10" fontId="4" fillId="5" borderId="24" xfId="0" applyNumberFormat="1" applyFont="1" applyFill="1" applyBorder="1" applyAlignment="1"/>
    <xf numFmtId="10" fontId="4" fillId="5" borderId="47" xfId="0" applyNumberFormat="1" applyFont="1" applyFill="1" applyBorder="1" applyAlignment="1"/>
    <xf numFmtId="10" fontId="4" fillId="5" borderId="48" xfId="0" applyNumberFormat="1" applyFont="1" applyFill="1" applyBorder="1" applyAlignment="1"/>
    <xf numFmtId="2" fontId="4" fillId="0" borderId="0" xfId="0" applyNumberFormat="1" applyFont="1" applyAlignment="1">
      <alignment vertical="top" wrapText="1"/>
    </xf>
    <xf numFmtId="2" fontId="4" fillId="0" borderId="4" xfId="0" applyNumberFormat="1" applyFont="1" applyBorder="1" applyAlignment="1">
      <alignment vertical="top" wrapText="1"/>
    </xf>
    <xf numFmtId="0" fontId="5" fillId="0" borderId="33" xfId="2" applyFont="1" applyFill="1" applyBorder="1"/>
    <xf numFmtId="10" fontId="5" fillId="0" borderId="45" xfId="1" applyNumberFormat="1" applyFont="1" applyFill="1" applyBorder="1" applyAlignment="1">
      <alignment horizontal="center"/>
    </xf>
    <xf numFmtId="10" fontId="5" fillId="0" borderId="19" xfId="1" applyNumberFormat="1" applyFont="1" applyFill="1" applyBorder="1" applyAlignment="1">
      <alignment horizontal="center"/>
    </xf>
    <xf numFmtId="10" fontId="4" fillId="0" borderId="37" xfId="1" applyNumberFormat="1" applyFont="1" applyFill="1" applyBorder="1" applyAlignment="1">
      <alignment horizontal="center"/>
    </xf>
    <xf numFmtId="10" fontId="4" fillId="0" borderId="33" xfId="0" applyNumberFormat="1" applyFont="1" applyFill="1" applyBorder="1" applyAlignment="1">
      <alignment horizontal="center"/>
    </xf>
    <xf numFmtId="0" fontId="5" fillId="0" borderId="33" xfId="0" applyFont="1" applyFill="1" applyBorder="1" applyAlignment="1">
      <alignment horizontal="center"/>
    </xf>
    <xf numFmtId="0" fontId="5" fillId="0" borderId="7" xfId="2" applyFont="1" applyBorder="1" applyAlignment="1">
      <alignment horizontal="left" vertical="center" wrapText="1"/>
    </xf>
    <xf numFmtId="0" fontId="5" fillId="0" borderId="11" xfId="2" applyFont="1" applyBorder="1" applyAlignment="1">
      <alignment horizontal="left" vertical="center" wrapText="1"/>
    </xf>
    <xf numFmtId="10" fontId="5" fillId="0" borderId="9" xfId="1" applyNumberFormat="1" applyFont="1" applyBorder="1" applyAlignment="1">
      <alignment horizontal="center"/>
    </xf>
    <xf numFmtId="10" fontId="5" fillId="0" borderId="8" xfId="1" applyNumberFormat="1" applyFont="1" applyBorder="1" applyAlignment="1">
      <alignment horizontal="center"/>
    </xf>
    <xf numFmtId="164" fontId="5" fillId="0" borderId="9" xfId="1" applyNumberFormat="1" applyFont="1" applyBorder="1" applyAlignment="1">
      <alignment horizontal="center"/>
    </xf>
    <xf numFmtId="0" fontId="6" fillId="0" borderId="10" xfId="2" applyFont="1" applyBorder="1" applyAlignment="1" applyProtection="1">
      <alignment horizontal="center" vertical="center"/>
      <protection hidden="1"/>
    </xf>
    <xf numFmtId="0" fontId="6" fillId="0" borderId="18" xfId="2" applyFont="1" applyBorder="1" applyAlignment="1" applyProtection="1">
      <alignment horizontal="center" vertical="center"/>
      <protection hidden="1"/>
    </xf>
    <xf numFmtId="10" fontId="5" fillId="0" borderId="24" xfId="1" applyNumberFormat="1" applyFont="1" applyFill="1" applyBorder="1" applyAlignment="1">
      <alignment horizontal="center"/>
    </xf>
    <xf numFmtId="10" fontId="5" fillId="0" borderId="23" xfId="1" applyNumberFormat="1" applyFont="1" applyFill="1" applyBorder="1" applyAlignment="1">
      <alignment horizontal="center"/>
    </xf>
    <xf numFmtId="10" fontId="5" fillId="0" borderId="24" xfId="1" applyNumberFormat="1" applyFont="1" applyBorder="1" applyAlignment="1">
      <alignment horizontal="center"/>
    </xf>
    <xf numFmtId="10" fontId="5" fillId="0" borderId="23" xfId="1" applyNumberFormat="1" applyFont="1" applyBorder="1" applyAlignment="1">
      <alignment horizontal="center"/>
    </xf>
    <xf numFmtId="10" fontId="4" fillId="0" borderId="24" xfId="1" applyNumberFormat="1" applyFont="1" applyBorder="1" applyAlignment="1">
      <alignment horizontal="center"/>
    </xf>
    <xf numFmtId="10" fontId="4" fillId="0" borderId="23" xfId="1" applyNumberFormat="1" applyFont="1" applyBorder="1" applyAlignment="1">
      <alignment horizontal="center"/>
    </xf>
    <xf numFmtId="10" fontId="4" fillId="0" borderId="16" xfId="2" applyNumberFormat="1" applyFont="1" applyBorder="1" applyAlignment="1">
      <alignment horizontal="center" vertical="center"/>
    </xf>
    <xf numFmtId="10" fontId="4" fillId="0" borderId="15" xfId="2" applyNumberFormat="1" applyFont="1" applyBorder="1" applyAlignment="1">
      <alignment horizontal="center" vertical="center"/>
    </xf>
    <xf numFmtId="10" fontId="4" fillId="0" borderId="13" xfId="2" applyNumberFormat="1" applyFont="1" applyBorder="1" applyAlignment="1">
      <alignment horizontal="center" vertical="center"/>
    </xf>
    <xf numFmtId="10" fontId="4" fillId="0" borderId="12" xfId="2" applyNumberFormat="1" applyFont="1" applyBorder="1" applyAlignment="1">
      <alignment horizontal="center" vertical="center"/>
    </xf>
    <xf numFmtId="0" fontId="4" fillId="0" borderId="7" xfId="2" applyFont="1" applyBorder="1" applyAlignment="1">
      <alignment horizontal="left" vertical="center" wrapText="1"/>
    </xf>
    <xf numFmtId="0" fontId="4" fillId="0" borderId="11" xfId="2" applyFont="1" applyBorder="1" applyAlignment="1">
      <alignment horizontal="left" vertical="center" wrapText="1"/>
    </xf>
    <xf numFmtId="10" fontId="4" fillId="0" borderId="16" xfId="2" applyNumberFormat="1" applyFont="1" applyBorder="1" applyAlignment="1">
      <alignment horizontal="center" vertical="center" wrapText="1"/>
    </xf>
    <xf numFmtId="10" fontId="4" fillId="0" borderId="15" xfId="2" applyNumberFormat="1" applyFont="1" applyBorder="1" applyAlignment="1">
      <alignment horizontal="center" vertical="center" wrapText="1"/>
    </xf>
    <xf numFmtId="10" fontId="4" fillId="0" borderId="13" xfId="2" applyNumberFormat="1" applyFont="1" applyBorder="1" applyAlignment="1">
      <alignment horizontal="center" vertical="center" wrapText="1"/>
    </xf>
    <xf numFmtId="10" fontId="4" fillId="0" borderId="12" xfId="2" applyNumberFormat="1" applyFont="1" applyBorder="1" applyAlignment="1">
      <alignment horizontal="center" vertical="center" wrapText="1"/>
    </xf>
    <xf numFmtId="0" fontId="8" fillId="0" borderId="0" xfId="2" applyFont="1" applyAlignment="1">
      <alignment horizontal="center"/>
    </xf>
    <xf numFmtId="0" fontId="6" fillId="0" borderId="5" xfId="2" applyFont="1" applyBorder="1" applyAlignment="1" applyProtection="1">
      <alignment horizontal="left" vertical="center"/>
      <protection hidden="1"/>
    </xf>
    <xf numFmtId="0" fontId="6" fillId="0" borderId="0" xfId="2" applyFont="1" applyAlignment="1" applyProtection="1">
      <alignment horizontal="left" vertical="center"/>
      <protection hidden="1"/>
    </xf>
    <xf numFmtId="0" fontId="4" fillId="0" borderId="26" xfId="2" applyFont="1" applyBorder="1" applyAlignment="1">
      <alignment horizontal="center" vertical="center" wrapText="1"/>
    </xf>
    <xf numFmtId="0" fontId="4" fillId="0" borderId="34" xfId="2" applyFont="1" applyBorder="1" applyAlignment="1">
      <alignment horizontal="center" vertical="center" wrapText="1"/>
    </xf>
    <xf numFmtId="0" fontId="6" fillId="0" borderId="36" xfId="2" quotePrefix="1" applyFont="1" applyBorder="1" applyAlignment="1" applyProtection="1">
      <alignment horizontal="center" vertical="center" wrapText="1"/>
      <protection hidden="1"/>
    </xf>
    <xf numFmtId="0" fontId="6" fillId="0" borderId="0" xfId="2" quotePrefix="1" applyFont="1" applyBorder="1" applyAlignment="1" applyProtection="1">
      <alignment horizontal="center" vertical="center" wrapText="1"/>
      <protection hidden="1"/>
    </xf>
    <xf numFmtId="0" fontId="4" fillId="0" borderId="42" xfId="2" applyFont="1" applyBorder="1" applyAlignment="1">
      <alignment horizontal="left"/>
    </xf>
    <xf numFmtId="0" fontId="4" fillId="0" borderId="17" xfId="2" applyFont="1" applyBorder="1" applyAlignment="1">
      <alignment horizontal="left"/>
    </xf>
    <xf numFmtId="0" fontId="4" fillId="0" borderId="43" xfId="2" applyFont="1" applyBorder="1" applyAlignment="1">
      <alignment horizontal="left"/>
    </xf>
    <xf numFmtId="10" fontId="4" fillId="0" borderId="24" xfId="2" applyNumberFormat="1" applyFont="1" applyBorder="1" applyAlignment="1">
      <alignment horizontal="center"/>
    </xf>
    <xf numFmtId="10" fontId="4" fillId="0" borderId="23" xfId="2" applyNumberFormat="1" applyFont="1" applyBorder="1" applyAlignment="1">
      <alignment horizontal="center"/>
    </xf>
    <xf numFmtId="0" fontId="6" fillId="2" borderId="46" xfId="2" applyFont="1" applyFill="1" applyBorder="1" applyAlignment="1" applyProtection="1">
      <alignment horizontal="center" vertical="center"/>
      <protection hidden="1"/>
    </xf>
    <xf numFmtId="0" fontId="6" fillId="2" borderId="47" xfId="2" applyFont="1" applyFill="1" applyBorder="1" applyAlignment="1" applyProtection="1">
      <alignment horizontal="center" vertical="center"/>
      <protection hidden="1"/>
    </xf>
    <xf numFmtId="0" fontId="6" fillId="2" borderId="48" xfId="2" applyFont="1" applyFill="1" applyBorder="1" applyAlignment="1" applyProtection="1">
      <alignment horizontal="center" vertical="center"/>
      <protection hidden="1"/>
    </xf>
    <xf numFmtId="0" fontId="4" fillId="0" borderId="33" xfId="2" applyFont="1" applyFill="1" applyBorder="1" applyAlignment="1">
      <alignment horizontal="left"/>
    </xf>
    <xf numFmtId="0" fontId="4" fillId="0" borderId="24" xfId="2" applyFont="1" applyFill="1" applyBorder="1" applyAlignment="1">
      <alignment horizontal="left"/>
    </xf>
    <xf numFmtId="0" fontId="4" fillId="0" borderId="45" xfId="2" applyFont="1" applyFill="1" applyBorder="1" applyAlignment="1">
      <alignment horizontal="left"/>
    </xf>
    <xf numFmtId="0" fontId="4" fillId="0" borderId="39" xfId="2" applyFont="1" applyBorder="1" applyAlignment="1">
      <alignment horizontal="center"/>
    </xf>
    <xf numFmtId="0" fontId="4" fillId="0" borderId="40" xfId="2" applyFont="1" applyBorder="1" applyAlignment="1">
      <alignment horizontal="center"/>
    </xf>
    <xf numFmtId="0" fontId="6" fillId="0" borderId="33" xfId="2" applyFont="1" applyBorder="1" applyAlignment="1" applyProtection="1">
      <alignment horizontal="center" vertical="center" wrapText="1"/>
      <protection hidden="1"/>
    </xf>
    <xf numFmtId="0" fontId="6" fillId="0" borderId="28" xfId="2" applyFont="1" applyBorder="1" applyAlignment="1" applyProtection="1">
      <alignment horizontal="center" vertical="center"/>
      <protection hidden="1"/>
    </xf>
    <xf numFmtId="0" fontId="6" fillId="0" borderId="30" xfId="2" applyFont="1" applyBorder="1" applyAlignment="1" applyProtection="1">
      <alignment horizontal="center" vertical="center"/>
      <protection hidden="1"/>
    </xf>
    <xf numFmtId="0" fontId="6" fillId="0" borderId="25" xfId="2" applyFont="1" applyBorder="1" applyAlignment="1" applyProtection="1">
      <alignment horizontal="center" vertical="center"/>
      <protection hidden="1"/>
    </xf>
    <xf numFmtId="0" fontId="6" fillId="0" borderId="38" xfId="2" applyFont="1" applyBorder="1" applyAlignment="1" applyProtection="1">
      <alignment horizontal="center" vertical="center"/>
      <protection hidden="1"/>
    </xf>
    <xf numFmtId="0" fontId="4" fillId="0" borderId="33" xfId="2" applyFont="1" applyBorder="1" applyAlignment="1">
      <alignment horizontal="center" vertical="center"/>
    </xf>
    <xf numFmtId="2" fontId="4" fillId="0" borderId="33" xfId="2" applyNumberFormat="1" applyFont="1" applyBorder="1" applyAlignment="1">
      <alignment horizontal="center" vertical="center"/>
    </xf>
    <xf numFmtId="0" fontId="4" fillId="0" borderId="49" xfId="2" quotePrefix="1" applyFont="1" applyBorder="1" applyAlignment="1">
      <alignment horizontal="center"/>
    </xf>
    <xf numFmtId="0" fontId="4" fillId="0" borderId="50" xfId="2" quotePrefix="1" applyFont="1" applyBorder="1" applyAlignment="1">
      <alignment horizontal="center"/>
    </xf>
    <xf numFmtId="2" fontId="4" fillId="0" borderId="49" xfId="2" applyNumberFormat="1" applyFont="1" applyBorder="1" applyAlignment="1">
      <alignment horizontal="center"/>
    </xf>
    <xf numFmtId="2" fontId="4" fillId="0" borderId="50" xfId="2" applyNumberFormat="1" applyFont="1" applyBorder="1" applyAlignment="1">
      <alignment horizontal="center"/>
    </xf>
    <xf numFmtId="0" fontId="6" fillId="0" borderId="31" xfId="2" applyFont="1" applyBorder="1" applyAlignment="1" applyProtection="1">
      <alignment horizontal="center" vertical="center" wrapText="1"/>
      <protection hidden="1"/>
    </xf>
    <xf numFmtId="0" fontId="6" fillId="0" borderId="30" xfId="2" applyFont="1" applyBorder="1" applyAlignment="1" applyProtection="1">
      <alignment horizontal="center" vertical="center" wrapText="1"/>
      <protection hidden="1"/>
    </xf>
    <xf numFmtId="0" fontId="6" fillId="0" borderId="27" xfId="2" applyFont="1" applyBorder="1" applyAlignment="1" applyProtection="1">
      <alignment horizontal="center" vertical="center" wrapText="1"/>
      <protection hidden="1"/>
    </xf>
    <xf numFmtId="10" fontId="4" fillId="0" borderId="20" xfId="2" applyNumberFormat="1" applyFont="1" applyBorder="1" applyAlignment="1">
      <alignment horizontal="center"/>
    </xf>
    <xf numFmtId="0" fontId="5" fillId="0" borderId="24" xfId="0" applyFont="1" applyFill="1" applyBorder="1" applyAlignment="1">
      <alignment horizontal="left"/>
    </xf>
    <xf numFmtId="0" fontId="5" fillId="0" borderId="47" xfId="0" applyFont="1" applyFill="1" applyBorder="1" applyAlignment="1">
      <alignment horizontal="left"/>
    </xf>
    <xf numFmtId="0" fontId="5" fillId="0" borderId="23" xfId="0" applyFont="1" applyFill="1" applyBorder="1" applyAlignment="1">
      <alignment horizontal="left"/>
    </xf>
    <xf numFmtId="0" fontId="4" fillId="0" borderId="24" xfId="0" applyFont="1" applyFill="1" applyBorder="1" applyAlignment="1">
      <alignment horizontal="left"/>
    </xf>
    <xf numFmtId="0" fontId="4" fillId="0" borderId="47" xfId="0" applyFont="1" applyFill="1" applyBorder="1" applyAlignment="1">
      <alignment horizontal="left"/>
    </xf>
    <xf numFmtId="0" fontId="4" fillId="0" borderId="23" xfId="0" applyFont="1" applyFill="1" applyBorder="1" applyAlignment="1">
      <alignment horizontal="left"/>
    </xf>
    <xf numFmtId="0" fontId="4" fillId="0" borderId="24" xfId="0" applyFont="1" applyBorder="1" applyAlignment="1">
      <alignment horizontal="left"/>
    </xf>
    <xf numFmtId="0" fontId="4" fillId="0" borderId="47" xfId="0" applyFont="1" applyBorder="1" applyAlignment="1">
      <alignment horizontal="left"/>
    </xf>
    <xf numFmtId="0" fontId="4" fillId="0" borderId="23" xfId="0" applyFont="1" applyBorder="1" applyAlignment="1">
      <alignment horizontal="left"/>
    </xf>
    <xf numFmtId="0" fontId="4" fillId="4" borderId="42" xfId="0" applyFont="1" applyFill="1" applyBorder="1" applyAlignment="1">
      <alignment horizontal="center" vertical="center" wrapText="1"/>
    </xf>
    <xf numFmtId="0" fontId="4" fillId="4" borderId="33" xfId="0" applyFont="1" applyFill="1" applyBorder="1" applyAlignment="1">
      <alignment horizontal="center" vertical="center" wrapText="1"/>
    </xf>
    <xf numFmtId="0" fontId="12" fillId="6" borderId="5" xfId="0" applyFont="1" applyFill="1" applyBorder="1" applyAlignment="1">
      <alignment horizontal="center" vertical="center"/>
    </xf>
    <xf numFmtId="0" fontId="12" fillId="6" borderId="0" xfId="0" applyFont="1" applyFill="1" applyBorder="1" applyAlignment="1">
      <alignment horizontal="center" vertical="center"/>
    </xf>
    <xf numFmtId="0" fontId="12" fillId="6" borderId="32" xfId="0" applyFont="1" applyFill="1" applyBorder="1" applyAlignment="1">
      <alignment horizontal="center" vertical="center"/>
    </xf>
    <xf numFmtId="0" fontId="12" fillId="6" borderId="3" xfId="0" applyFont="1" applyFill="1" applyBorder="1" applyAlignment="1">
      <alignment horizontal="center" vertical="center"/>
    </xf>
    <xf numFmtId="0" fontId="12" fillId="6" borderId="2" xfId="0" applyFont="1" applyFill="1" applyBorder="1" applyAlignment="1">
      <alignment horizontal="center" vertical="center"/>
    </xf>
    <xf numFmtId="0" fontId="12" fillId="6" borderId="50" xfId="0" applyFont="1" applyFill="1" applyBorder="1" applyAlignment="1">
      <alignment horizontal="center" vertical="center"/>
    </xf>
    <xf numFmtId="0" fontId="5" fillId="0" borderId="24" xfId="0" applyFont="1" applyBorder="1" applyAlignment="1">
      <alignment horizontal="left"/>
    </xf>
    <xf numFmtId="0" fontId="5" fillId="0" borderId="47" xfId="0" applyFont="1" applyBorder="1" applyAlignment="1">
      <alignment horizontal="left"/>
    </xf>
    <xf numFmtId="0" fontId="5" fillId="0" borderId="23" xfId="0" applyFont="1" applyBorder="1" applyAlignment="1">
      <alignment horizontal="left"/>
    </xf>
    <xf numFmtId="0" fontId="5" fillId="0" borderId="9" xfId="0" applyFont="1" applyBorder="1" applyAlignment="1">
      <alignment horizontal="left"/>
    </xf>
    <xf numFmtId="0" fontId="5" fillId="0" borderId="21" xfId="0" applyFont="1" applyBorder="1" applyAlignment="1">
      <alignment horizontal="left"/>
    </xf>
    <xf numFmtId="0" fontId="5" fillId="0" borderId="8" xfId="0" applyFont="1" applyBorder="1" applyAlignment="1">
      <alignment horizontal="left"/>
    </xf>
    <xf numFmtId="10" fontId="4" fillId="4" borderId="33" xfId="0" applyNumberFormat="1" applyFont="1" applyFill="1" applyBorder="1" applyAlignment="1">
      <alignment horizontal="center"/>
    </xf>
    <xf numFmtId="10" fontId="4" fillId="0" borderId="24" xfId="0" applyNumberFormat="1" applyFont="1" applyBorder="1" applyAlignment="1">
      <alignment horizontal="center"/>
    </xf>
    <xf numFmtId="10" fontId="4" fillId="0" borderId="47" xfId="0" applyNumberFormat="1" applyFont="1" applyBorder="1" applyAlignment="1">
      <alignment horizontal="center"/>
    </xf>
    <xf numFmtId="10" fontId="4" fillId="0" borderId="23" xfId="0" applyNumberFormat="1" applyFont="1" applyBorder="1" applyAlignment="1">
      <alignment horizontal="center"/>
    </xf>
    <xf numFmtId="10" fontId="4" fillId="0" borderId="9" xfId="0" applyNumberFormat="1" applyFont="1" applyBorder="1" applyAlignment="1">
      <alignment horizontal="center"/>
    </xf>
    <xf numFmtId="10" fontId="4" fillId="0" borderId="21" xfId="0" applyNumberFormat="1" applyFont="1" applyBorder="1" applyAlignment="1">
      <alignment horizontal="center"/>
    </xf>
    <xf numFmtId="10" fontId="4" fillId="0" borderId="8" xfId="0" applyNumberFormat="1" applyFont="1" applyBorder="1" applyAlignment="1">
      <alignment horizontal="center"/>
    </xf>
    <xf numFmtId="0" fontId="4" fillId="4" borderId="54" xfId="0" applyFont="1" applyFill="1" applyBorder="1" applyAlignment="1">
      <alignment horizontal="center" vertical="center" wrapText="1"/>
    </xf>
    <xf numFmtId="0" fontId="4" fillId="4" borderId="14" xfId="0" applyFont="1" applyFill="1" applyBorder="1" applyAlignment="1">
      <alignment horizontal="center" vertical="center" wrapText="1"/>
    </xf>
    <xf numFmtId="0" fontId="4" fillId="4" borderId="11" xfId="0" applyFont="1" applyFill="1" applyBorder="1" applyAlignment="1">
      <alignment horizontal="center" vertical="center" wrapText="1"/>
    </xf>
    <xf numFmtId="10" fontId="12" fillId="0" borderId="6" xfId="0" applyNumberFormat="1" applyFont="1" applyFill="1" applyBorder="1" applyAlignment="1">
      <alignment horizontal="center" vertical="center"/>
    </xf>
    <xf numFmtId="0" fontId="12" fillId="0" borderId="19" xfId="0" applyFont="1" applyFill="1" applyBorder="1" applyAlignment="1">
      <alignment horizontal="center" vertical="center"/>
    </xf>
    <xf numFmtId="0" fontId="9" fillId="4" borderId="33" xfId="0" applyFont="1" applyFill="1" applyBorder="1" applyAlignment="1">
      <alignment horizontal="center" vertical="center" wrapText="1"/>
    </xf>
    <xf numFmtId="0" fontId="4" fillId="4" borderId="26" xfId="0" applyFont="1" applyFill="1" applyBorder="1" applyAlignment="1">
      <alignment horizontal="center" vertical="center"/>
    </xf>
    <xf numFmtId="0" fontId="4" fillId="4" borderId="34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6" fillId="0" borderId="5" xfId="2" applyFont="1" applyBorder="1" applyAlignment="1" applyProtection="1">
      <alignment horizontal="left" vertical="center"/>
      <protection locked="0"/>
    </xf>
    <xf numFmtId="0" fontId="6" fillId="0" borderId="0" xfId="2" applyFont="1" applyAlignment="1" applyProtection="1">
      <alignment horizontal="left" vertical="center"/>
      <protection locked="0"/>
    </xf>
    <xf numFmtId="0" fontId="6" fillId="0" borderId="5" xfId="2" applyFont="1" applyBorder="1" applyAlignment="1" applyProtection="1">
      <alignment vertical="center"/>
      <protection locked="0"/>
    </xf>
    <xf numFmtId="0" fontId="6" fillId="0" borderId="0" xfId="2" applyFont="1" applyAlignment="1" applyProtection="1">
      <alignment vertical="center"/>
      <protection locked="0"/>
    </xf>
    <xf numFmtId="0" fontId="6" fillId="0" borderId="3" xfId="2" applyFont="1" applyBorder="1" applyAlignment="1" applyProtection="1">
      <alignment vertical="center"/>
      <protection locked="0"/>
    </xf>
    <xf numFmtId="0" fontId="6" fillId="0" borderId="2" xfId="2" applyFont="1" applyBorder="1" applyAlignment="1" applyProtection="1">
      <alignment vertical="center"/>
      <protection locked="0"/>
    </xf>
    <xf numFmtId="0" fontId="4" fillId="4" borderId="41" xfId="0" applyFont="1" applyFill="1" applyBorder="1" applyAlignment="1">
      <alignment horizontal="center" vertical="center"/>
    </xf>
    <xf numFmtId="0" fontId="4" fillId="4" borderId="44" xfId="0" applyFont="1" applyFill="1" applyBorder="1" applyAlignment="1">
      <alignment horizontal="center" vertical="center"/>
    </xf>
    <xf numFmtId="0" fontId="4" fillId="4" borderId="42" xfId="0" applyFont="1" applyFill="1" applyBorder="1" applyAlignment="1">
      <alignment horizontal="center" vertical="center"/>
    </xf>
    <xf numFmtId="0" fontId="4" fillId="4" borderId="33" xfId="0" applyFont="1" applyFill="1" applyBorder="1" applyAlignment="1">
      <alignment horizontal="center" vertical="center"/>
    </xf>
    <xf numFmtId="0" fontId="2" fillId="0" borderId="51" xfId="0" applyFont="1" applyBorder="1" applyAlignment="1">
      <alignment horizontal="center"/>
    </xf>
    <xf numFmtId="0" fontId="2" fillId="0" borderId="52" xfId="0" applyFont="1" applyBorder="1" applyAlignment="1">
      <alignment horizontal="center"/>
    </xf>
    <xf numFmtId="0" fontId="2" fillId="0" borderId="53" xfId="0" applyFont="1" applyBorder="1" applyAlignment="1">
      <alignment horizontal="center"/>
    </xf>
    <xf numFmtId="10" fontId="4" fillId="0" borderId="33" xfId="2" applyNumberFormat="1" applyFont="1" applyBorder="1" applyAlignment="1">
      <alignment horizontal="center"/>
    </xf>
  </cellXfs>
  <cellStyles count="3">
    <cellStyle name="Normal" xfId="0" builtinId="0"/>
    <cellStyle name="Normal 8" xfId="2" xr:uid="{00000000-0005-0000-0000-000001000000}"/>
    <cellStyle name="Percent" xfId="1" builtinId="5"/>
  </cellStyles>
  <dxfs count="0"/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fmlaLink="$N$33" lockText="1" noThreeD="1"/>
</file>

<file path=xl/ctrlProps/ctrlProp10.xml><?xml version="1.0" encoding="utf-8"?>
<formControlPr xmlns="http://schemas.microsoft.com/office/spreadsheetml/2009/9/main" objectType="CheckBox" fmlaLink="$V$20" lockText="1" noThreeD="1"/>
</file>

<file path=xl/ctrlProps/ctrlProp11.xml><?xml version="1.0" encoding="utf-8"?>
<formControlPr xmlns="http://schemas.microsoft.com/office/spreadsheetml/2009/9/main" objectType="CheckBox" fmlaLink="$V$21" lockText="1" noThreeD="1"/>
</file>

<file path=xl/ctrlProps/ctrlProp12.xml><?xml version="1.0" encoding="utf-8"?>
<formControlPr xmlns="http://schemas.microsoft.com/office/spreadsheetml/2009/9/main" objectType="CheckBox" fmlaLink="$V$22" lockText="1" noThreeD="1"/>
</file>

<file path=xl/ctrlProps/ctrlProp13.xml><?xml version="1.0" encoding="utf-8"?>
<formControlPr xmlns="http://schemas.microsoft.com/office/spreadsheetml/2009/9/main" objectType="CheckBox" fmlaLink="$U$23" lockText="1" noThreeD="1"/>
</file>

<file path=xl/ctrlProps/ctrlProp14.xml><?xml version="1.0" encoding="utf-8"?>
<formControlPr xmlns="http://schemas.microsoft.com/office/spreadsheetml/2009/9/main" objectType="CheckBox" fmlaLink="$U$26" lockText="1" noThreeD="1"/>
</file>

<file path=xl/ctrlProps/ctrlProp15.xml><?xml version="1.0" encoding="utf-8"?>
<formControlPr xmlns="http://schemas.microsoft.com/office/spreadsheetml/2009/9/main" objectType="CheckBox" fmlaLink="$V$23" lockText="1" noThreeD="1"/>
</file>

<file path=xl/ctrlProps/ctrlProp16.xml><?xml version="1.0" encoding="utf-8"?>
<formControlPr xmlns="http://schemas.microsoft.com/office/spreadsheetml/2009/9/main" objectType="CheckBox" fmlaLink="$V$26" lockText="1" noThreeD="1"/>
</file>

<file path=xl/ctrlProps/ctrlProp17.xml><?xml version="1.0" encoding="utf-8"?>
<formControlPr xmlns="http://schemas.microsoft.com/office/spreadsheetml/2009/9/main" objectType="CheckBox" fmlaLink="$W$20" lockText="1" noThreeD="1"/>
</file>

<file path=xl/ctrlProps/ctrlProp18.xml><?xml version="1.0" encoding="utf-8"?>
<formControlPr xmlns="http://schemas.microsoft.com/office/spreadsheetml/2009/9/main" objectType="CheckBox" fmlaLink="$W$21" lockText="1" noThreeD="1"/>
</file>

<file path=xl/ctrlProps/ctrlProp19.xml><?xml version="1.0" encoding="utf-8"?>
<formControlPr xmlns="http://schemas.microsoft.com/office/spreadsheetml/2009/9/main" objectType="CheckBox" fmlaLink="$W$22" lockText="1" noThreeD="1"/>
</file>

<file path=xl/ctrlProps/ctrlProp2.xml><?xml version="1.0" encoding="utf-8"?>
<formControlPr xmlns="http://schemas.microsoft.com/office/spreadsheetml/2009/9/main" objectType="CheckBox" fmlaLink="$O$33" lockText="1" noThreeD="1"/>
</file>

<file path=xl/ctrlProps/ctrlProp20.xml><?xml version="1.0" encoding="utf-8"?>
<formControlPr xmlns="http://schemas.microsoft.com/office/spreadsheetml/2009/9/main" objectType="CheckBox" fmlaLink="$X$20" lockText="1" noThreeD="1"/>
</file>

<file path=xl/ctrlProps/ctrlProp21.xml><?xml version="1.0" encoding="utf-8"?>
<formControlPr xmlns="http://schemas.microsoft.com/office/spreadsheetml/2009/9/main" objectType="CheckBox" fmlaLink="$X$21" lockText="1" noThreeD="1"/>
</file>

<file path=xl/ctrlProps/ctrlProp22.xml><?xml version="1.0" encoding="utf-8"?>
<formControlPr xmlns="http://schemas.microsoft.com/office/spreadsheetml/2009/9/main" objectType="CheckBox" fmlaLink="$X$22" lockText="1" noThreeD="1"/>
</file>

<file path=xl/ctrlProps/ctrlProp23.xml><?xml version="1.0" encoding="utf-8"?>
<formControlPr xmlns="http://schemas.microsoft.com/office/spreadsheetml/2009/9/main" objectType="CheckBox" fmlaLink="$W$23" lockText="1" noThreeD="1"/>
</file>

<file path=xl/ctrlProps/ctrlProp24.xml><?xml version="1.0" encoding="utf-8"?>
<formControlPr xmlns="http://schemas.microsoft.com/office/spreadsheetml/2009/9/main" objectType="CheckBox" fmlaLink="$X$23" lockText="1" noThreeD="1"/>
</file>

<file path=xl/ctrlProps/ctrlProp25.xml><?xml version="1.0" encoding="utf-8"?>
<formControlPr xmlns="http://schemas.microsoft.com/office/spreadsheetml/2009/9/main" objectType="CheckBox" fmlaLink="$Y$20" lockText="1" noThreeD="1"/>
</file>

<file path=xl/ctrlProps/ctrlProp26.xml><?xml version="1.0" encoding="utf-8"?>
<formControlPr xmlns="http://schemas.microsoft.com/office/spreadsheetml/2009/9/main" objectType="CheckBox" fmlaLink="$Y$21" lockText="1" noThreeD="1"/>
</file>

<file path=xl/ctrlProps/ctrlProp27.xml><?xml version="1.0" encoding="utf-8"?>
<formControlPr xmlns="http://schemas.microsoft.com/office/spreadsheetml/2009/9/main" objectType="CheckBox" fmlaLink="$Y$22" lockText="1" noThreeD="1"/>
</file>

<file path=xl/ctrlProps/ctrlProp28.xml><?xml version="1.0" encoding="utf-8"?>
<formControlPr xmlns="http://schemas.microsoft.com/office/spreadsheetml/2009/9/main" objectType="CheckBox" fmlaLink="$Z$20" lockText="1" noThreeD="1"/>
</file>

<file path=xl/ctrlProps/ctrlProp29.xml><?xml version="1.0" encoding="utf-8"?>
<formControlPr xmlns="http://schemas.microsoft.com/office/spreadsheetml/2009/9/main" objectType="CheckBox" fmlaLink="$Z$21" lockText="1" noThreeD="1"/>
</file>

<file path=xl/ctrlProps/ctrlProp3.xml><?xml version="1.0" encoding="utf-8"?>
<formControlPr xmlns="http://schemas.microsoft.com/office/spreadsheetml/2009/9/main" objectType="CheckBox" fmlaLink="$N$36" lockText="1" noThreeD="1"/>
</file>

<file path=xl/ctrlProps/ctrlProp30.xml><?xml version="1.0" encoding="utf-8"?>
<formControlPr xmlns="http://schemas.microsoft.com/office/spreadsheetml/2009/9/main" objectType="CheckBox" fmlaLink="$Z$22" lockText="1" noThreeD="1"/>
</file>

<file path=xl/ctrlProps/ctrlProp31.xml><?xml version="1.0" encoding="utf-8"?>
<formControlPr xmlns="http://schemas.microsoft.com/office/spreadsheetml/2009/9/main" objectType="CheckBox" fmlaLink="$Y$23" lockText="1" noThreeD="1"/>
</file>

<file path=xl/ctrlProps/ctrlProp32.xml><?xml version="1.0" encoding="utf-8"?>
<formControlPr xmlns="http://schemas.microsoft.com/office/spreadsheetml/2009/9/main" objectType="CheckBox" fmlaLink="$Z$23" lockText="1" noThreeD="1"/>
</file>

<file path=xl/ctrlProps/ctrlProp33.xml><?xml version="1.0" encoding="utf-8"?>
<formControlPr xmlns="http://schemas.microsoft.com/office/spreadsheetml/2009/9/main" objectType="CheckBox" fmlaLink="$AA$20" lockText="1" noThreeD="1"/>
</file>

<file path=xl/ctrlProps/ctrlProp34.xml><?xml version="1.0" encoding="utf-8"?>
<formControlPr xmlns="http://schemas.microsoft.com/office/spreadsheetml/2009/9/main" objectType="CheckBox" fmlaLink="$AA$21" lockText="1" noThreeD="1"/>
</file>

<file path=xl/ctrlProps/ctrlProp35.xml><?xml version="1.0" encoding="utf-8"?>
<formControlPr xmlns="http://schemas.microsoft.com/office/spreadsheetml/2009/9/main" objectType="CheckBox" fmlaLink="$AA$22" lockText="1" noThreeD="1"/>
</file>

<file path=xl/ctrlProps/ctrlProp36.xml><?xml version="1.0" encoding="utf-8"?>
<formControlPr xmlns="http://schemas.microsoft.com/office/spreadsheetml/2009/9/main" objectType="CheckBox" fmlaLink="$AB$20" lockText="1" noThreeD="1"/>
</file>

<file path=xl/ctrlProps/ctrlProp37.xml><?xml version="1.0" encoding="utf-8"?>
<formControlPr xmlns="http://schemas.microsoft.com/office/spreadsheetml/2009/9/main" objectType="CheckBox" fmlaLink="$AB$21" lockText="1" noThreeD="1"/>
</file>

<file path=xl/ctrlProps/ctrlProp38.xml><?xml version="1.0" encoding="utf-8"?>
<formControlPr xmlns="http://schemas.microsoft.com/office/spreadsheetml/2009/9/main" objectType="CheckBox" fmlaLink="$AB$22" lockText="1" noThreeD="1"/>
</file>

<file path=xl/ctrlProps/ctrlProp39.xml><?xml version="1.0" encoding="utf-8"?>
<formControlPr xmlns="http://schemas.microsoft.com/office/spreadsheetml/2009/9/main" objectType="CheckBox" fmlaLink="$AA$23" lockText="1" noThreeD="1"/>
</file>

<file path=xl/ctrlProps/ctrlProp4.xml><?xml version="1.0" encoding="utf-8"?>
<formControlPr xmlns="http://schemas.microsoft.com/office/spreadsheetml/2009/9/main" objectType="CheckBox" fmlaLink="$O$36" lockText="1" noThreeD="1"/>
</file>

<file path=xl/ctrlProps/ctrlProp40.xml><?xml version="1.0" encoding="utf-8"?>
<formControlPr xmlns="http://schemas.microsoft.com/office/spreadsheetml/2009/9/main" objectType="CheckBox" fmlaLink="$AB$23" lockText="1" noThreeD="1"/>
</file>

<file path=xl/ctrlProps/ctrlProp41.xml><?xml version="1.0" encoding="utf-8"?>
<formControlPr xmlns="http://schemas.microsoft.com/office/spreadsheetml/2009/9/main" objectType="CheckBox" fmlaLink="$AC$20" lockText="1" noThreeD="1"/>
</file>

<file path=xl/ctrlProps/ctrlProp42.xml><?xml version="1.0" encoding="utf-8"?>
<formControlPr xmlns="http://schemas.microsoft.com/office/spreadsheetml/2009/9/main" objectType="CheckBox" fmlaLink="$AC$21" lockText="1" noThreeD="1"/>
</file>

<file path=xl/ctrlProps/ctrlProp43.xml><?xml version="1.0" encoding="utf-8"?>
<formControlPr xmlns="http://schemas.microsoft.com/office/spreadsheetml/2009/9/main" objectType="CheckBox" fmlaLink="$AC$22" lockText="1" noThreeD="1"/>
</file>

<file path=xl/ctrlProps/ctrlProp44.xml><?xml version="1.0" encoding="utf-8"?>
<formControlPr xmlns="http://schemas.microsoft.com/office/spreadsheetml/2009/9/main" objectType="CheckBox" fmlaLink="$AD$20" lockText="1" noThreeD="1"/>
</file>

<file path=xl/ctrlProps/ctrlProp45.xml><?xml version="1.0" encoding="utf-8"?>
<formControlPr xmlns="http://schemas.microsoft.com/office/spreadsheetml/2009/9/main" objectType="CheckBox" fmlaLink="$AD$21" lockText="1" noThreeD="1"/>
</file>

<file path=xl/ctrlProps/ctrlProp46.xml><?xml version="1.0" encoding="utf-8"?>
<formControlPr xmlns="http://schemas.microsoft.com/office/spreadsheetml/2009/9/main" objectType="CheckBox" fmlaLink="$AD$22" lockText="1" noThreeD="1"/>
</file>

<file path=xl/ctrlProps/ctrlProp47.xml><?xml version="1.0" encoding="utf-8"?>
<formControlPr xmlns="http://schemas.microsoft.com/office/spreadsheetml/2009/9/main" objectType="CheckBox" fmlaLink="$AC$23" lockText="1" noThreeD="1"/>
</file>

<file path=xl/ctrlProps/ctrlProp48.xml><?xml version="1.0" encoding="utf-8"?>
<formControlPr xmlns="http://schemas.microsoft.com/office/spreadsheetml/2009/9/main" objectType="CheckBox" fmlaLink="$AD$23" lockText="1" noThreeD="1"/>
</file>

<file path=xl/ctrlProps/ctrlProp49.xml><?xml version="1.0" encoding="utf-8"?>
<formControlPr xmlns="http://schemas.microsoft.com/office/spreadsheetml/2009/9/main" objectType="CheckBox" fmlaLink="$U$25" lockText="1" noThreeD="1"/>
</file>

<file path=xl/ctrlProps/ctrlProp5.xml><?xml version="1.0" encoding="utf-8"?>
<formControlPr xmlns="http://schemas.microsoft.com/office/spreadsheetml/2009/9/main" objectType="CheckBox" fmlaLink="$P$36" lockText="1" noThreeD="1"/>
</file>

<file path=xl/ctrlProps/ctrlProp50.xml><?xml version="1.0" encoding="utf-8"?>
<formControlPr xmlns="http://schemas.microsoft.com/office/spreadsheetml/2009/9/main" objectType="CheckBox" fmlaLink="$V$25" lockText="1" noThreeD="1"/>
</file>

<file path=xl/ctrlProps/ctrlProp6.xml><?xml version="1.0" encoding="utf-8"?>
<formControlPr xmlns="http://schemas.microsoft.com/office/spreadsheetml/2009/9/main" objectType="CheckBox" fmlaLink="$Q$36" lockText="1" noThreeD="1"/>
</file>

<file path=xl/ctrlProps/ctrlProp7.xml><?xml version="1.0" encoding="utf-8"?>
<formControlPr xmlns="http://schemas.microsoft.com/office/spreadsheetml/2009/9/main" objectType="CheckBox" fmlaLink="$U$20" lockText="1" noThreeD="1"/>
</file>

<file path=xl/ctrlProps/ctrlProp8.xml><?xml version="1.0" encoding="utf-8"?>
<formControlPr xmlns="http://schemas.microsoft.com/office/spreadsheetml/2009/9/main" objectType="CheckBox" fmlaLink="$U$21" lockText="1" noThreeD="1"/>
</file>

<file path=xl/ctrlProps/ctrlProp9.xml><?xml version="1.0" encoding="utf-8"?>
<formControlPr xmlns="http://schemas.microsoft.com/office/spreadsheetml/2009/9/main" objectType="CheckBox" fmlaLink="$U$22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274320</xdr:colOff>
      <xdr:row>2</xdr:row>
      <xdr:rowOff>7620</xdr:rowOff>
    </xdr:from>
    <xdr:ext cx="861060" cy="457200"/>
    <xdr:pic>
      <xdr:nvPicPr>
        <xdr:cNvPr id="2" name="Picture 4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51120" y="373380"/>
          <a:ext cx="861060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609600</xdr:colOff>
          <xdr:row>32</xdr:row>
          <xdr:rowOff>25400</xdr:rowOff>
        </xdr:from>
        <xdr:to>
          <xdr:col>7</xdr:col>
          <xdr:colOff>101600</xdr:colOff>
          <xdr:row>33</xdr:row>
          <xdr:rowOff>25400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673100</xdr:colOff>
          <xdr:row>32</xdr:row>
          <xdr:rowOff>0</xdr:rowOff>
        </xdr:from>
        <xdr:to>
          <xdr:col>9</xdr:col>
          <xdr:colOff>139700</xdr:colOff>
          <xdr:row>33</xdr:row>
          <xdr:rowOff>0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292100</xdr:colOff>
          <xdr:row>35</xdr:row>
          <xdr:rowOff>25400</xdr:rowOff>
        </xdr:from>
        <xdr:to>
          <xdr:col>6</xdr:col>
          <xdr:colOff>482600</xdr:colOff>
          <xdr:row>36</xdr:row>
          <xdr:rowOff>25400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228600</xdr:colOff>
          <xdr:row>35</xdr:row>
          <xdr:rowOff>25400</xdr:rowOff>
        </xdr:from>
        <xdr:to>
          <xdr:col>7</xdr:col>
          <xdr:colOff>444500</xdr:colOff>
          <xdr:row>36</xdr:row>
          <xdr:rowOff>25400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292100</xdr:colOff>
          <xdr:row>35</xdr:row>
          <xdr:rowOff>25400</xdr:rowOff>
        </xdr:from>
        <xdr:to>
          <xdr:col>8</xdr:col>
          <xdr:colOff>482600</xdr:colOff>
          <xdr:row>36</xdr:row>
          <xdr:rowOff>25400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228600</xdr:colOff>
          <xdr:row>35</xdr:row>
          <xdr:rowOff>25400</xdr:rowOff>
        </xdr:from>
        <xdr:to>
          <xdr:col>9</xdr:col>
          <xdr:colOff>444500</xdr:colOff>
          <xdr:row>36</xdr:row>
          <xdr:rowOff>25400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502920</xdr:colOff>
      <xdr:row>1</xdr:row>
      <xdr:rowOff>91440</xdr:rowOff>
    </xdr:from>
    <xdr:to>
      <xdr:col>19</xdr:col>
      <xdr:colOff>1677</xdr:colOff>
      <xdr:row>4</xdr:row>
      <xdr:rowOff>0</xdr:rowOff>
    </xdr:to>
    <xdr:pic>
      <xdr:nvPicPr>
        <xdr:cNvPr id="20" name="Picture 40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6060" y="205740"/>
          <a:ext cx="838200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215900</xdr:colOff>
          <xdr:row>19</xdr:row>
          <xdr:rowOff>0</xdr:rowOff>
        </xdr:from>
        <xdr:to>
          <xdr:col>7</xdr:col>
          <xdr:colOff>406400</xdr:colOff>
          <xdr:row>20</xdr:row>
          <xdr:rowOff>0</xdr:rowOff>
        </xdr:to>
        <xdr:sp macro="" textlink="">
          <xdr:nvSpPr>
            <xdr:cNvPr id="5140" name="Check Box 20" hidden="1">
              <a:extLst>
                <a:ext uri="{63B3BB69-23CF-44E3-9099-C40C66FF867C}">
                  <a14:compatExt spid="_x0000_s5140"/>
                </a:ext>
                <a:ext uri="{FF2B5EF4-FFF2-40B4-BE49-F238E27FC236}">
                  <a16:creationId xmlns:a16="http://schemas.microsoft.com/office/drawing/2014/main" id="{00000000-0008-0000-0100-000014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215900</xdr:colOff>
          <xdr:row>20</xdr:row>
          <xdr:rowOff>25400</xdr:rowOff>
        </xdr:from>
        <xdr:to>
          <xdr:col>7</xdr:col>
          <xdr:colOff>406400</xdr:colOff>
          <xdr:row>21</xdr:row>
          <xdr:rowOff>25400</xdr:rowOff>
        </xdr:to>
        <xdr:sp macro="" textlink="">
          <xdr:nvSpPr>
            <xdr:cNvPr id="5141" name="Check Box 21" hidden="1">
              <a:extLst>
                <a:ext uri="{63B3BB69-23CF-44E3-9099-C40C66FF867C}">
                  <a14:compatExt spid="_x0000_s5141"/>
                </a:ext>
                <a:ext uri="{FF2B5EF4-FFF2-40B4-BE49-F238E27FC236}">
                  <a16:creationId xmlns:a16="http://schemas.microsoft.com/office/drawing/2014/main" id="{00000000-0008-0000-0100-000015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215900</xdr:colOff>
          <xdr:row>21</xdr:row>
          <xdr:rowOff>25400</xdr:rowOff>
        </xdr:from>
        <xdr:to>
          <xdr:col>7</xdr:col>
          <xdr:colOff>406400</xdr:colOff>
          <xdr:row>22</xdr:row>
          <xdr:rowOff>25400</xdr:rowOff>
        </xdr:to>
        <xdr:sp macro="" textlink="">
          <xdr:nvSpPr>
            <xdr:cNvPr id="5142" name="Check Box 22" hidden="1">
              <a:extLst>
                <a:ext uri="{63B3BB69-23CF-44E3-9099-C40C66FF867C}">
                  <a14:compatExt spid="_x0000_s5142"/>
                </a:ext>
                <a:ext uri="{FF2B5EF4-FFF2-40B4-BE49-F238E27FC236}">
                  <a16:creationId xmlns:a16="http://schemas.microsoft.com/office/drawing/2014/main" id="{00000000-0008-0000-0100-000016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215900</xdr:colOff>
          <xdr:row>19</xdr:row>
          <xdr:rowOff>0</xdr:rowOff>
        </xdr:from>
        <xdr:to>
          <xdr:col>8</xdr:col>
          <xdr:colOff>419100</xdr:colOff>
          <xdr:row>20</xdr:row>
          <xdr:rowOff>0</xdr:rowOff>
        </xdr:to>
        <xdr:sp macro="" textlink="">
          <xdr:nvSpPr>
            <xdr:cNvPr id="5143" name="Check Box 23" hidden="1">
              <a:extLst>
                <a:ext uri="{63B3BB69-23CF-44E3-9099-C40C66FF867C}">
                  <a14:compatExt spid="_x0000_s5143"/>
                </a:ext>
                <a:ext uri="{FF2B5EF4-FFF2-40B4-BE49-F238E27FC236}">
                  <a16:creationId xmlns:a16="http://schemas.microsoft.com/office/drawing/2014/main" id="{00000000-0008-0000-0100-000017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215900</xdr:colOff>
          <xdr:row>20</xdr:row>
          <xdr:rowOff>25400</xdr:rowOff>
        </xdr:from>
        <xdr:to>
          <xdr:col>8</xdr:col>
          <xdr:colOff>419100</xdr:colOff>
          <xdr:row>21</xdr:row>
          <xdr:rowOff>25400</xdr:rowOff>
        </xdr:to>
        <xdr:sp macro="" textlink="">
          <xdr:nvSpPr>
            <xdr:cNvPr id="5144" name="Check Box 24" hidden="1">
              <a:extLst>
                <a:ext uri="{63B3BB69-23CF-44E3-9099-C40C66FF867C}">
                  <a14:compatExt spid="_x0000_s5144"/>
                </a:ext>
                <a:ext uri="{FF2B5EF4-FFF2-40B4-BE49-F238E27FC236}">
                  <a16:creationId xmlns:a16="http://schemas.microsoft.com/office/drawing/2014/main" id="{00000000-0008-0000-0100-000018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215900</xdr:colOff>
          <xdr:row>21</xdr:row>
          <xdr:rowOff>25400</xdr:rowOff>
        </xdr:from>
        <xdr:to>
          <xdr:col>8</xdr:col>
          <xdr:colOff>419100</xdr:colOff>
          <xdr:row>22</xdr:row>
          <xdr:rowOff>25400</xdr:rowOff>
        </xdr:to>
        <xdr:sp macro="" textlink="">
          <xdr:nvSpPr>
            <xdr:cNvPr id="5145" name="Check Box 25" hidden="1">
              <a:extLst>
                <a:ext uri="{63B3BB69-23CF-44E3-9099-C40C66FF867C}">
                  <a14:compatExt spid="_x0000_s5145"/>
                </a:ext>
                <a:ext uri="{FF2B5EF4-FFF2-40B4-BE49-F238E27FC236}">
                  <a16:creationId xmlns:a16="http://schemas.microsoft.com/office/drawing/2014/main" id="{00000000-0008-0000-0100-000019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215900</xdr:colOff>
          <xdr:row>21</xdr:row>
          <xdr:rowOff>177800</xdr:rowOff>
        </xdr:from>
        <xdr:to>
          <xdr:col>7</xdr:col>
          <xdr:colOff>406400</xdr:colOff>
          <xdr:row>22</xdr:row>
          <xdr:rowOff>177800</xdr:rowOff>
        </xdr:to>
        <xdr:sp macro="" textlink="">
          <xdr:nvSpPr>
            <xdr:cNvPr id="5146" name="Check Box 26" hidden="1">
              <a:extLst>
                <a:ext uri="{63B3BB69-23CF-44E3-9099-C40C66FF867C}">
                  <a14:compatExt spid="_x0000_s5146"/>
                </a:ext>
                <a:ext uri="{FF2B5EF4-FFF2-40B4-BE49-F238E27FC236}">
                  <a16:creationId xmlns:a16="http://schemas.microsoft.com/office/drawing/2014/main" id="{00000000-0008-0000-0100-00001A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215900</xdr:colOff>
          <xdr:row>25</xdr:row>
          <xdr:rowOff>0</xdr:rowOff>
        </xdr:from>
        <xdr:to>
          <xdr:col>9</xdr:col>
          <xdr:colOff>406400</xdr:colOff>
          <xdr:row>25</xdr:row>
          <xdr:rowOff>177800</xdr:rowOff>
        </xdr:to>
        <xdr:sp macro="" textlink="">
          <xdr:nvSpPr>
            <xdr:cNvPr id="5147" name="Check Box 27" hidden="1">
              <a:extLst>
                <a:ext uri="{63B3BB69-23CF-44E3-9099-C40C66FF867C}">
                  <a14:compatExt spid="_x0000_s5147"/>
                </a:ext>
                <a:ext uri="{FF2B5EF4-FFF2-40B4-BE49-F238E27FC236}">
                  <a16:creationId xmlns:a16="http://schemas.microsoft.com/office/drawing/2014/main" id="{00000000-0008-0000-0100-00001B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215900</xdr:colOff>
          <xdr:row>21</xdr:row>
          <xdr:rowOff>177800</xdr:rowOff>
        </xdr:from>
        <xdr:to>
          <xdr:col>8</xdr:col>
          <xdr:colOff>419100</xdr:colOff>
          <xdr:row>22</xdr:row>
          <xdr:rowOff>177800</xdr:rowOff>
        </xdr:to>
        <xdr:sp macro="" textlink="">
          <xdr:nvSpPr>
            <xdr:cNvPr id="5149" name="Check Box 29" hidden="1">
              <a:extLst>
                <a:ext uri="{63B3BB69-23CF-44E3-9099-C40C66FF867C}">
                  <a14:compatExt spid="_x0000_s5149"/>
                </a:ext>
                <a:ext uri="{FF2B5EF4-FFF2-40B4-BE49-F238E27FC236}">
                  <a16:creationId xmlns:a16="http://schemas.microsoft.com/office/drawing/2014/main" id="{00000000-0008-0000-0100-00001D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215900</xdr:colOff>
          <xdr:row>24</xdr:row>
          <xdr:rowOff>177800</xdr:rowOff>
        </xdr:from>
        <xdr:to>
          <xdr:col>14</xdr:col>
          <xdr:colOff>444500</xdr:colOff>
          <xdr:row>25</xdr:row>
          <xdr:rowOff>177800</xdr:rowOff>
        </xdr:to>
        <xdr:sp macro="" textlink="">
          <xdr:nvSpPr>
            <xdr:cNvPr id="5150" name="Check Box 30" hidden="1">
              <a:extLst>
                <a:ext uri="{63B3BB69-23CF-44E3-9099-C40C66FF867C}">
                  <a14:compatExt spid="_x0000_s5150"/>
                </a:ext>
                <a:ext uri="{FF2B5EF4-FFF2-40B4-BE49-F238E27FC236}">
                  <a16:creationId xmlns:a16="http://schemas.microsoft.com/office/drawing/2014/main" id="{00000000-0008-0000-0100-00001E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215900</xdr:colOff>
          <xdr:row>19</xdr:row>
          <xdr:rowOff>0</xdr:rowOff>
        </xdr:from>
        <xdr:to>
          <xdr:col>9</xdr:col>
          <xdr:colOff>406400</xdr:colOff>
          <xdr:row>20</xdr:row>
          <xdr:rowOff>0</xdr:rowOff>
        </xdr:to>
        <xdr:sp macro="" textlink="">
          <xdr:nvSpPr>
            <xdr:cNvPr id="5162" name="Check Box 42" hidden="1">
              <a:extLst>
                <a:ext uri="{63B3BB69-23CF-44E3-9099-C40C66FF867C}">
                  <a14:compatExt spid="_x0000_s5162"/>
                </a:ext>
                <a:ext uri="{FF2B5EF4-FFF2-40B4-BE49-F238E27FC236}">
                  <a16:creationId xmlns:a16="http://schemas.microsoft.com/office/drawing/2014/main" id="{00000000-0008-0000-0100-00002A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215900</xdr:colOff>
          <xdr:row>20</xdr:row>
          <xdr:rowOff>25400</xdr:rowOff>
        </xdr:from>
        <xdr:to>
          <xdr:col>9</xdr:col>
          <xdr:colOff>406400</xdr:colOff>
          <xdr:row>21</xdr:row>
          <xdr:rowOff>25400</xdr:rowOff>
        </xdr:to>
        <xdr:sp macro="" textlink="">
          <xdr:nvSpPr>
            <xdr:cNvPr id="5163" name="Check Box 43" hidden="1">
              <a:extLst>
                <a:ext uri="{63B3BB69-23CF-44E3-9099-C40C66FF867C}">
                  <a14:compatExt spid="_x0000_s5163"/>
                </a:ext>
                <a:ext uri="{FF2B5EF4-FFF2-40B4-BE49-F238E27FC236}">
                  <a16:creationId xmlns:a16="http://schemas.microsoft.com/office/drawing/2014/main" id="{00000000-0008-0000-0100-00002B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215900</xdr:colOff>
          <xdr:row>21</xdr:row>
          <xdr:rowOff>25400</xdr:rowOff>
        </xdr:from>
        <xdr:to>
          <xdr:col>9</xdr:col>
          <xdr:colOff>406400</xdr:colOff>
          <xdr:row>22</xdr:row>
          <xdr:rowOff>25400</xdr:rowOff>
        </xdr:to>
        <xdr:sp macro="" textlink="">
          <xdr:nvSpPr>
            <xdr:cNvPr id="5164" name="Check Box 44" hidden="1">
              <a:extLst>
                <a:ext uri="{63B3BB69-23CF-44E3-9099-C40C66FF867C}">
                  <a14:compatExt spid="_x0000_s5164"/>
                </a:ext>
                <a:ext uri="{FF2B5EF4-FFF2-40B4-BE49-F238E27FC236}">
                  <a16:creationId xmlns:a16="http://schemas.microsoft.com/office/drawing/2014/main" id="{00000000-0008-0000-0100-00002C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215900</xdr:colOff>
          <xdr:row>19</xdr:row>
          <xdr:rowOff>0</xdr:rowOff>
        </xdr:from>
        <xdr:to>
          <xdr:col>10</xdr:col>
          <xdr:colOff>419100</xdr:colOff>
          <xdr:row>20</xdr:row>
          <xdr:rowOff>0</xdr:rowOff>
        </xdr:to>
        <xdr:sp macro="" textlink="">
          <xdr:nvSpPr>
            <xdr:cNvPr id="5165" name="Check Box 45" hidden="1">
              <a:extLst>
                <a:ext uri="{63B3BB69-23CF-44E3-9099-C40C66FF867C}">
                  <a14:compatExt spid="_x0000_s5165"/>
                </a:ext>
                <a:ext uri="{FF2B5EF4-FFF2-40B4-BE49-F238E27FC236}">
                  <a16:creationId xmlns:a16="http://schemas.microsoft.com/office/drawing/2014/main" id="{00000000-0008-0000-0100-00002D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215900</xdr:colOff>
          <xdr:row>20</xdr:row>
          <xdr:rowOff>25400</xdr:rowOff>
        </xdr:from>
        <xdr:to>
          <xdr:col>10</xdr:col>
          <xdr:colOff>419100</xdr:colOff>
          <xdr:row>21</xdr:row>
          <xdr:rowOff>25400</xdr:rowOff>
        </xdr:to>
        <xdr:sp macro="" textlink="">
          <xdr:nvSpPr>
            <xdr:cNvPr id="5166" name="Check Box 46" hidden="1">
              <a:extLst>
                <a:ext uri="{63B3BB69-23CF-44E3-9099-C40C66FF867C}">
                  <a14:compatExt spid="_x0000_s5166"/>
                </a:ext>
                <a:ext uri="{FF2B5EF4-FFF2-40B4-BE49-F238E27FC236}">
                  <a16:creationId xmlns:a16="http://schemas.microsoft.com/office/drawing/2014/main" id="{00000000-0008-0000-0100-00002E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215900</xdr:colOff>
          <xdr:row>21</xdr:row>
          <xdr:rowOff>25400</xdr:rowOff>
        </xdr:from>
        <xdr:to>
          <xdr:col>10</xdr:col>
          <xdr:colOff>419100</xdr:colOff>
          <xdr:row>22</xdr:row>
          <xdr:rowOff>25400</xdr:rowOff>
        </xdr:to>
        <xdr:sp macro="" textlink="">
          <xdr:nvSpPr>
            <xdr:cNvPr id="5167" name="Check Box 47" hidden="1">
              <a:extLst>
                <a:ext uri="{63B3BB69-23CF-44E3-9099-C40C66FF867C}">
                  <a14:compatExt spid="_x0000_s5167"/>
                </a:ext>
                <a:ext uri="{FF2B5EF4-FFF2-40B4-BE49-F238E27FC236}">
                  <a16:creationId xmlns:a16="http://schemas.microsoft.com/office/drawing/2014/main" id="{00000000-0008-0000-0100-00002F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215900</xdr:colOff>
          <xdr:row>21</xdr:row>
          <xdr:rowOff>177800</xdr:rowOff>
        </xdr:from>
        <xdr:to>
          <xdr:col>9</xdr:col>
          <xdr:colOff>406400</xdr:colOff>
          <xdr:row>22</xdr:row>
          <xdr:rowOff>177800</xdr:rowOff>
        </xdr:to>
        <xdr:sp macro="" textlink="">
          <xdr:nvSpPr>
            <xdr:cNvPr id="5168" name="Check Box 48" hidden="1">
              <a:extLst>
                <a:ext uri="{63B3BB69-23CF-44E3-9099-C40C66FF867C}">
                  <a14:compatExt spid="_x0000_s5168"/>
                </a:ext>
                <a:ext uri="{FF2B5EF4-FFF2-40B4-BE49-F238E27FC236}">
                  <a16:creationId xmlns:a16="http://schemas.microsoft.com/office/drawing/2014/main" id="{00000000-0008-0000-0100-000030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215900</xdr:colOff>
          <xdr:row>21</xdr:row>
          <xdr:rowOff>177800</xdr:rowOff>
        </xdr:from>
        <xdr:to>
          <xdr:col>10</xdr:col>
          <xdr:colOff>419100</xdr:colOff>
          <xdr:row>22</xdr:row>
          <xdr:rowOff>177800</xdr:rowOff>
        </xdr:to>
        <xdr:sp macro="" textlink="">
          <xdr:nvSpPr>
            <xdr:cNvPr id="5171" name="Check Box 51" hidden="1">
              <a:extLst>
                <a:ext uri="{63B3BB69-23CF-44E3-9099-C40C66FF867C}">
                  <a14:compatExt spid="_x0000_s5171"/>
                </a:ext>
                <a:ext uri="{FF2B5EF4-FFF2-40B4-BE49-F238E27FC236}">
                  <a16:creationId xmlns:a16="http://schemas.microsoft.com/office/drawing/2014/main" id="{00000000-0008-0000-0100-000033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215900</xdr:colOff>
          <xdr:row>19</xdr:row>
          <xdr:rowOff>0</xdr:rowOff>
        </xdr:from>
        <xdr:to>
          <xdr:col>11</xdr:col>
          <xdr:colOff>406400</xdr:colOff>
          <xdr:row>20</xdr:row>
          <xdr:rowOff>0</xdr:rowOff>
        </xdr:to>
        <xdr:sp macro="" textlink="">
          <xdr:nvSpPr>
            <xdr:cNvPr id="5184" name="Check Box 64" hidden="1">
              <a:extLst>
                <a:ext uri="{63B3BB69-23CF-44E3-9099-C40C66FF867C}">
                  <a14:compatExt spid="_x0000_s5184"/>
                </a:ext>
                <a:ext uri="{FF2B5EF4-FFF2-40B4-BE49-F238E27FC236}">
                  <a16:creationId xmlns:a16="http://schemas.microsoft.com/office/drawing/2014/main" id="{00000000-0008-0000-0100-000040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215900</xdr:colOff>
          <xdr:row>20</xdr:row>
          <xdr:rowOff>25400</xdr:rowOff>
        </xdr:from>
        <xdr:to>
          <xdr:col>11</xdr:col>
          <xdr:colOff>406400</xdr:colOff>
          <xdr:row>21</xdr:row>
          <xdr:rowOff>25400</xdr:rowOff>
        </xdr:to>
        <xdr:sp macro="" textlink="">
          <xdr:nvSpPr>
            <xdr:cNvPr id="5185" name="Check Box 65" hidden="1">
              <a:extLst>
                <a:ext uri="{63B3BB69-23CF-44E3-9099-C40C66FF867C}">
                  <a14:compatExt spid="_x0000_s5185"/>
                </a:ext>
                <a:ext uri="{FF2B5EF4-FFF2-40B4-BE49-F238E27FC236}">
                  <a16:creationId xmlns:a16="http://schemas.microsoft.com/office/drawing/2014/main" id="{00000000-0008-0000-0100-00004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215900</xdr:colOff>
          <xdr:row>21</xdr:row>
          <xdr:rowOff>25400</xdr:rowOff>
        </xdr:from>
        <xdr:to>
          <xdr:col>11</xdr:col>
          <xdr:colOff>406400</xdr:colOff>
          <xdr:row>22</xdr:row>
          <xdr:rowOff>25400</xdr:rowOff>
        </xdr:to>
        <xdr:sp macro="" textlink="">
          <xdr:nvSpPr>
            <xdr:cNvPr id="5186" name="Check Box 66" hidden="1">
              <a:extLst>
                <a:ext uri="{63B3BB69-23CF-44E3-9099-C40C66FF867C}">
                  <a14:compatExt spid="_x0000_s5186"/>
                </a:ext>
                <a:ext uri="{FF2B5EF4-FFF2-40B4-BE49-F238E27FC236}">
                  <a16:creationId xmlns:a16="http://schemas.microsoft.com/office/drawing/2014/main" id="{00000000-0008-0000-0100-00004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215900</xdr:colOff>
          <xdr:row>19</xdr:row>
          <xdr:rowOff>0</xdr:rowOff>
        </xdr:from>
        <xdr:to>
          <xdr:col>12</xdr:col>
          <xdr:colOff>419100</xdr:colOff>
          <xdr:row>20</xdr:row>
          <xdr:rowOff>0</xdr:rowOff>
        </xdr:to>
        <xdr:sp macro="" textlink="">
          <xdr:nvSpPr>
            <xdr:cNvPr id="5187" name="Check Box 67" hidden="1">
              <a:extLst>
                <a:ext uri="{63B3BB69-23CF-44E3-9099-C40C66FF867C}">
                  <a14:compatExt spid="_x0000_s5187"/>
                </a:ext>
                <a:ext uri="{FF2B5EF4-FFF2-40B4-BE49-F238E27FC236}">
                  <a16:creationId xmlns:a16="http://schemas.microsoft.com/office/drawing/2014/main" id="{00000000-0008-0000-0100-000043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215900</xdr:colOff>
          <xdr:row>20</xdr:row>
          <xdr:rowOff>25400</xdr:rowOff>
        </xdr:from>
        <xdr:to>
          <xdr:col>12</xdr:col>
          <xdr:colOff>419100</xdr:colOff>
          <xdr:row>21</xdr:row>
          <xdr:rowOff>25400</xdr:rowOff>
        </xdr:to>
        <xdr:sp macro="" textlink="">
          <xdr:nvSpPr>
            <xdr:cNvPr id="5188" name="Check Box 68" hidden="1">
              <a:extLst>
                <a:ext uri="{63B3BB69-23CF-44E3-9099-C40C66FF867C}">
                  <a14:compatExt spid="_x0000_s5188"/>
                </a:ext>
                <a:ext uri="{FF2B5EF4-FFF2-40B4-BE49-F238E27FC236}">
                  <a16:creationId xmlns:a16="http://schemas.microsoft.com/office/drawing/2014/main" id="{00000000-0008-0000-0100-000044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215900</xdr:colOff>
          <xdr:row>21</xdr:row>
          <xdr:rowOff>25400</xdr:rowOff>
        </xdr:from>
        <xdr:to>
          <xdr:col>12</xdr:col>
          <xdr:colOff>419100</xdr:colOff>
          <xdr:row>22</xdr:row>
          <xdr:rowOff>25400</xdr:rowOff>
        </xdr:to>
        <xdr:sp macro="" textlink="">
          <xdr:nvSpPr>
            <xdr:cNvPr id="5189" name="Check Box 69" hidden="1">
              <a:extLst>
                <a:ext uri="{63B3BB69-23CF-44E3-9099-C40C66FF867C}">
                  <a14:compatExt spid="_x0000_s5189"/>
                </a:ext>
                <a:ext uri="{FF2B5EF4-FFF2-40B4-BE49-F238E27FC236}">
                  <a16:creationId xmlns:a16="http://schemas.microsoft.com/office/drawing/2014/main" id="{00000000-0008-0000-0100-000045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215900</xdr:colOff>
          <xdr:row>21</xdr:row>
          <xdr:rowOff>177800</xdr:rowOff>
        </xdr:from>
        <xdr:to>
          <xdr:col>11</xdr:col>
          <xdr:colOff>406400</xdr:colOff>
          <xdr:row>22</xdr:row>
          <xdr:rowOff>177800</xdr:rowOff>
        </xdr:to>
        <xdr:sp macro="" textlink="">
          <xdr:nvSpPr>
            <xdr:cNvPr id="5190" name="Check Box 70" hidden="1">
              <a:extLst>
                <a:ext uri="{63B3BB69-23CF-44E3-9099-C40C66FF867C}">
                  <a14:compatExt spid="_x0000_s5190"/>
                </a:ext>
                <a:ext uri="{FF2B5EF4-FFF2-40B4-BE49-F238E27FC236}">
                  <a16:creationId xmlns:a16="http://schemas.microsoft.com/office/drawing/2014/main" id="{00000000-0008-0000-0100-000046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215900</xdr:colOff>
          <xdr:row>21</xdr:row>
          <xdr:rowOff>177800</xdr:rowOff>
        </xdr:from>
        <xdr:to>
          <xdr:col>12</xdr:col>
          <xdr:colOff>419100</xdr:colOff>
          <xdr:row>22</xdr:row>
          <xdr:rowOff>177800</xdr:rowOff>
        </xdr:to>
        <xdr:sp macro="" textlink="">
          <xdr:nvSpPr>
            <xdr:cNvPr id="5193" name="Check Box 73" hidden="1">
              <a:extLst>
                <a:ext uri="{63B3BB69-23CF-44E3-9099-C40C66FF867C}">
                  <a14:compatExt spid="_x0000_s5193"/>
                </a:ext>
                <a:ext uri="{FF2B5EF4-FFF2-40B4-BE49-F238E27FC236}">
                  <a16:creationId xmlns:a16="http://schemas.microsoft.com/office/drawing/2014/main" id="{00000000-0008-0000-0100-000049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215900</xdr:colOff>
          <xdr:row>19</xdr:row>
          <xdr:rowOff>0</xdr:rowOff>
        </xdr:from>
        <xdr:to>
          <xdr:col>13</xdr:col>
          <xdr:colOff>406400</xdr:colOff>
          <xdr:row>20</xdr:row>
          <xdr:rowOff>0</xdr:rowOff>
        </xdr:to>
        <xdr:sp macro="" textlink="">
          <xdr:nvSpPr>
            <xdr:cNvPr id="5206" name="Check Box 86" hidden="1">
              <a:extLst>
                <a:ext uri="{63B3BB69-23CF-44E3-9099-C40C66FF867C}">
                  <a14:compatExt spid="_x0000_s5206"/>
                </a:ext>
                <a:ext uri="{FF2B5EF4-FFF2-40B4-BE49-F238E27FC236}">
                  <a16:creationId xmlns:a16="http://schemas.microsoft.com/office/drawing/2014/main" id="{00000000-0008-0000-0100-000056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215900</xdr:colOff>
          <xdr:row>20</xdr:row>
          <xdr:rowOff>25400</xdr:rowOff>
        </xdr:from>
        <xdr:to>
          <xdr:col>13</xdr:col>
          <xdr:colOff>406400</xdr:colOff>
          <xdr:row>21</xdr:row>
          <xdr:rowOff>25400</xdr:rowOff>
        </xdr:to>
        <xdr:sp macro="" textlink="">
          <xdr:nvSpPr>
            <xdr:cNvPr id="5207" name="Check Box 87" hidden="1">
              <a:extLst>
                <a:ext uri="{63B3BB69-23CF-44E3-9099-C40C66FF867C}">
                  <a14:compatExt spid="_x0000_s5207"/>
                </a:ext>
                <a:ext uri="{FF2B5EF4-FFF2-40B4-BE49-F238E27FC236}">
                  <a16:creationId xmlns:a16="http://schemas.microsoft.com/office/drawing/2014/main" id="{00000000-0008-0000-0100-000057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215900</xdr:colOff>
          <xdr:row>21</xdr:row>
          <xdr:rowOff>25400</xdr:rowOff>
        </xdr:from>
        <xdr:to>
          <xdr:col>13</xdr:col>
          <xdr:colOff>406400</xdr:colOff>
          <xdr:row>22</xdr:row>
          <xdr:rowOff>25400</xdr:rowOff>
        </xdr:to>
        <xdr:sp macro="" textlink="">
          <xdr:nvSpPr>
            <xdr:cNvPr id="5208" name="Check Box 88" hidden="1">
              <a:extLst>
                <a:ext uri="{63B3BB69-23CF-44E3-9099-C40C66FF867C}">
                  <a14:compatExt spid="_x0000_s5208"/>
                </a:ext>
                <a:ext uri="{FF2B5EF4-FFF2-40B4-BE49-F238E27FC236}">
                  <a16:creationId xmlns:a16="http://schemas.microsoft.com/office/drawing/2014/main" id="{00000000-0008-0000-0100-000058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215900</xdr:colOff>
          <xdr:row>19</xdr:row>
          <xdr:rowOff>0</xdr:rowOff>
        </xdr:from>
        <xdr:to>
          <xdr:col>14</xdr:col>
          <xdr:colOff>419100</xdr:colOff>
          <xdr:row>20</xdr:row>
          <xdr:rowOff>0</xdr:rowOff>
        </xdr:to>
        <xdr:sp macro="" textlink="">
          <xdr:nvSpPr>
            <xdr:cNvPr id="5209" name="Check Box 89" hidden="1">
              <a:extLst>
                <a:ext uri="{63B3BB69-23CF-44E3-9099-C40C66FF867C}">
                  <a14:compatExt spid="_x0000_s5209"/>
                </a:ext>
                <a:ext uri="{FF2B5EF4-FFF2-40B4-BE49-F238E27FC236}">
                  <a16:creationId xmlns:a16="http://schemas.microsoft.com/office/drawing/2014/main" id="{00000000-0008-0000-0100-000059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215900</xdr:colOff>
          <xdr:row>20</xdr:row>
          <xdr:rowOff>25400</xdr:rowOff>
        </xdr:from>
        <xdr:to>
          <xdr:col>14</xdr:col>
          <xdr:colOff>419100</xdr:colOff>
          <xdr:row>21</xdr:row>
          <xdr:rowOff>25400</xdr:rowOff>
        </xdr:to>
        <xdr:sp macro="" textlink="">
          <xdr:nvSpPr>
            <xdr:cNvPr id="5210" name="Check Box 90" hidden="1">
              <a:extLst>
                <a:ext uri="{63B3BB69-23CF-44E3-9099-C40C66FF867C}">
                  <a14:compatExt spid="_x0000_s5210"/>
                </a:ext>
                <a:ext uri="{FF2B5EF4-FFF2-40B4-BE49-F238E27FC236}">
                  <a16:creationId xmlns:a16="http://schemas.microsoft.com/office/drawing/2014/main" id="{00000000-0008-0000-0100-00005A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215900</xdr:colOff>
          <xdr:row>21</xdr:row>
          <xdr:rowOff>25400</xdr:rowOff>
        </xdr:from>
        <xdr:to>
          <xdr:col>14</xdr:col>
          <xdr:colOff>419100</xdr:colOff>
          <xdr:row>22</xdr:row>
          <xdr:rowOff>25400</xdr:rowOff>
        </xdr:to>
        <xdr:sp macro="" textlink="">
          <xdr:nvSpPr>
            <xdr:cNvPr id="5211" name="Check Box 91" hidden="1">
              <a:extLst>
                <a:ext uri="{63B3BB69-23CF-44E3-9099-C40C66FF867C}">
                  <a14:compatExt spid="_x0000_s5211"/>
                </a:ext>
                <a:ext uri="{FF2B5EF4-FFF2-40B4-BE49-F238E27FC236}">
                  <a16:creationId xmlns:a16="http://schemas.microsoft.com/office/drawing/2014/main" id="{00000000-0008-0000-0100-00005B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215900</xdr:colOff>
          <xdr:row>21</xdr:row>
          <xdr:rowOff>177800</xdr:rowOff>
        </xdr:from>
        <xdr:to>
          <xdr:col>13</xdr:col>
          <xdr:colOff>406400</xdr:colOff>
          <xdr:row>22</xdr:row>
          <xdr:rowOff>177800</xdr:rowOff>
        </xdr:to>
        <xdr:sp macro="" textlink="">
          <xdr:nvSpPr>
            <xdr:cNvPr id="5212" name="Check Box 92" hidden="1">
              <a:extLst>
                <a:ext uri="{63B3BB69-23CF-44E3-9099-C40C66FF867C}">
                  <a14:compatExt spid="_x0000_s5212"/>
                </a:ext>
                <a:ext uri="{FF2B5EF4-FFF2-40B4-BE49-F238E27FC236}">
                  <a16:creationId xmlns:a16="http://schemas.microsoft.com/office/drawing/2014/main" id="{00000000-0008-0000-0100-00005C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215900</xdr:colOff>
          <xdr:row>21</xdr:row>
          <xdr:rowOff>177800</xdr:rowOff>
        </xdr:from>
        <xdr:to>
          <xdr:col>14</xdr:col>
          <xdr:colOff>419100</xdr:colOff>
          <xdr:row>22</xdr:row>
          <xdr:rowOff>177800</xdr:rowOff>
        </xdr:to>
        <xdr:sp macro="" textlink="">
          <xdr:nvSpPr>
            <xdr:cNvPr id="5215" name="Check Box 95" hidden="1">
              <a:extLst>
                <a:ext uri="{63B3BB69-23CF-44E3-9099-C40C66FF867C}">
                  <a14:compatExt spid="_x0000_s5215"/>
                </a:ext>
                <a:ext uri="{FF2B5EF4-FFF2-40B4-BE49-F238E27FC236}">
                  <a16:creationId xmlns:a16="http://schemas.microsoft.com/office/drawing/2014/main" id="{00000000-0008-0000-0100-00005F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215900</xdr:colOff>
          <xdr:row>19</xdr:row>
          <xdr:rowOff>0</xdr:rowOff>
        </xdr:from>
        <xdr:to>
          <xdr:col>15</xdr:col>
          <xdr:colOff>406400</xdr:colOff>
          <xdr:row>20</xdr:row>
          <xdr:rowOff>0</xdr:rowOff>
        </xdr:to>
        <xdr:sp macro="" textlink="">
          <xdr:nvSpPr>
            <xdr:cNvPr id="5228" name="Check Box 108" hidden="1">
              <a:extLst>
                <a:ext uri="{63B3BB69-23CF-44E3-9099-C40C66FF867C}">
                  <a14:compatExt spid="_x0000_s5228"/>
                </a:ext>
                <a:ext uri="{FF2B5EF4-FFF2-40B4-BE49-F238E27FC236}">
                  <a16:creationId xmlns:a16="http://schemas.microsoft.com/office/drawing/2014/main" id="{00000000-0008-0000-0100-00006C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215900</xdr:colOff>
          <xdr:row>20</xdr:row>
          <xdr:rowOff>25400</xdr:rowOff>
        </xdr:from>
        <xdr:to>
          <xdr:col>15</xdr:col>
          <xdr:colOff>406400</xdr:colOff>
          <xdr:row>21</xdr:row>
          <xdr:rowOff>25400</xdr:rowOff>
        </xdr:to>
        <xdr:sp macro="" textlink="">
          <xdr:nvSpPr>
            <xdr:cNvPr id="5229" name="Check Box 109" hidden="1">
              <a:extLst>
                <a:ext uri="{63B3BB69-23CF-44E3-9099-C40C66FF867C}">
                  <a14:compatExt spid="_x0000_s5229"/>
                </a:ext>
                <a:ext uri="{FF2B5EF4-FFF2-40B4-BE49-F238E27FC236}">
                  <a16:creationId xmlns:a16="http://schemas.microsoft.com/office/drawing/2014/main" id="{00000000-0008-0000-0100-00006D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215900</xdr:colOff>
          <xdr:row>21</xdr:row>
          <xdr:rowOff>25400</xdr:rowOff>
        </xdr:from>
        <xdr:to>
          <xdr:col>15</xdr:col>
          <xdr:colOff>406400</xdr:colOff>
          <xdr:row>22</xdr:row>
          <xdr:rowOff>25400</xdr:rowOff>
        </xdr:to>
        <xdr:sp macro="" textlink="">
          <xdr:nvSpPr>
            <xdr:cNvPr id="5230" name="Check Box 110" hidden="1">
              <a:extLst>
                <a:ext uri="{63B3BB69-23CF-44E3-9099-C40C66FF867C}">
                  <a14:compatExt spid="_x0000_s5230"/>
                </a:ext>
                <a:ext uri="{FF2B5EF4-FFF2-40B4-BE49-F238E27FC236}">
                  <a16:creationId xmlns:a16="http://schemas.microsoft.com/office/drawing/2014/main" id="{00000000-0008-0000-0100-00006E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215900</xdr:colOff>
          <xdr:row>19</xdr:row>
          <xdr:rowOff>0</xdr:rowOff>
        </xdr:from>
        <xdr:to>
          <xdr:col>16</xdr:col>
          <xdr:colOff>419100</xdr:colOff>
          <xdr:row>20</xdr:row>
          <xdr:rowOff>0</xdr:rowOff>
        </xdr:to>
        <xdr:sp macro="" textlink="">
          <xdr:nvSpPr>
            <xdr:cNvPr id="5231" name="Check Box 111" hidden="1">
              <a:extLst>
                <a:ext uri="{63B3BB69-23CF-44E3-9099-C40C66FF867C}">
                  <a14:compatExt spid="_x0000_s5231"/>
                </a:ext>
                <a:ext uri="{FF2B5EF4-FFF2-40B4-BE49-F238E27FC236}">
                  <a16:creationId xmlns:a16="http://schemas.microsoft.com/office/drawing/2014/main" id="{00000000-0008-0000-0100-00006F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215900</xdr:colOff>
          <xdr:row>20</xdr:row>
          <xdr:rowOff>25400</xdr:rowOff>
        </xdr:from>
        <xdr:to>
          <xdr:col>16</xdr:col>
          <xdr:colOff>419100</xdr:colOff>
          <xdr:row>21</xdr:row>
          <xdr:rowOff>25400</xdr:rowOff>
        </xdr:to>
        <xdr:sp macro="" textlink="">
          <xdr:nvSpPr>
            <xdr:cNvPr id="5232" name="Check Box 112" hidden="1">
              <a:extLst>
                <a:ext uri="{63B3BB69-23CF-44E3-9099-C40C66FF867C}">
                  <a14:compatExt spid="_x0000_s5232"/>
                </a:ext>
                <a:ext uri="{FF2B5EF4-FFF2-40B4-BE49-F238E27FC236}">
                  <a16:creationId xmlns:a16="http://schemas.microsoft.com/office/drawing/2014/main" id="{00000000-0008-0000-0100-000070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215900</xdr:colOff>
          <xdr:row>21</xdr:row>
          <xdr:rowOff>25400</xdr:rowOff>
        </xdr:from>
        <xdr:to>
          <xdr:col>16</xdr:col>
          <xdr:colOff>419100</xdr:colOff>
          <xdr:row>22</xdr:row>
          <xdr:rowOff>25400</xdr:rowOff>
        </xdr:to>
        <xdr:sp macro="" textlink="">
          <xdr:nvSpPr>
            <xdr:cNvPr id="5233" name="Check Box 113" hidden="1">
              <a:extLst>
                <a:ext uri="{63B3BB69-23CF-44E3-9099-C40C66FF867C}">
                  <a14:compatExt spid="_x0000_s5233"/>
                </a:ext>
                <a:ext uri="{FF2B5EF4-FFF2-40B4-BE49-F238E27FC236}">
                  <a16:creationId xmlns:a16="http://schemas.microsoft.com/office/drawing/2014/main" id="{00000000-0008-0000-0100-00007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215900</xdr:colOff>
          <xdr:row>21</xdr:row>
          <xdr:rowOff>177800</xdr:rowOff>
        </xdr:from>
        <xdr:to>
          <xdr:col>15</xdr:col>
          <xdr:colOff>406400</xdr:colOff>
          <xdr:row>22</xdr:row>
          <xdr:rowOff>177800</xdr:rowOff>
        </xdr:to>
        <xdr:sp macro="" textlink="">
          <xdr:nvSpPr>
            <xdr:cNvPr id="5234" name="Check Box 114" hidden="1">
              <a:extLst>
                <a:ext uri="{63B3BB69-23CF-44E3-9099-C40C66FF867C}">
                  <a14:compatExt spid="_x0000_s5234"/>
                </a:ext>
                <a:ext uri="{FF2B5EF4-FFF2-40B4-BE49-F238E27FC236}">
                  <a16:creationId xmlns:a16="http://schemas.microsoft.com/office/drawing/2014/main" id="{00000000-0008-0000-0100-00007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215900</xdr:colOff>
          <xdr:row>21</xdr:row>
          <xdr:rowOff>177800</xdr:rowOff>
        </xdr:from>
        <xdr:to>
          <xdr:col>16</xdr:col>
          <xdr:colOff>419100</xdr:colOff>
          <xdr:row>22</xdr:row>
          <xdr:rowOff>177800</xdr:rowOff>
        </xdr:to>
        <xdr:sp macro="" textlink="">
          <xdr:nvSpPr>
            <xdr:cNvPr id="5237" name="Check Box 117" hidden="1">
              <a:extLst>
                <a:ext uri="{63B3BB69-23CF-44E3-9099-C40C66FF867C}">
                  <a14:compatExt spid="_x0000_s5237"/>
                </a:ext>
                <a:ext uri="{FF2B5EF4-FFF2-40B4-BE49-F238E27FC236}">
                  <a16:creationId xmlns:a16="http://schemas.microsoft.com/office/drawing/2014/main" id="{00000000-0008-0000-0100-000075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215900</xdr:colOff>
          <xdr:row>24</xdr:row>
          <xdr:rowOff>25400</xdr:rowOff>
        </xdr:from>
        <xdr:to>
          <xdr:col>9</xdr:col>
          <xdr:colOff>406400</xdr:colOff>
          <xdr:row>25</xdr:row>
          <xdr:rowOff>25400</xdr:rowOff>
        </xdr:to>
        <xdr:sp macro="" textlink="">
          <xdr:nvSpPr>
            <xdr:cNvPr id="5279" name="Check Box 159" hidden="1">
              <a:extLst>
                <a:ext uri="{63B3BB69-23CF-44E3-9099-C40C66FF867C}">
                  <a14:compatExt spid="_x0000_s5279"/>
                </a:ext>
                <a:ext uri="{FF2B5EF4-FFF2-40B4-BE49-F238E27FC236}">
                  <a16:creationId xmlns:a16="http://schemas.microsoft.com/office/drawing/2014/main" id="{00000000-0008-0000-0100-00009F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215900</xdr:colOff>
          <xdr:row>24</xdr:row>
          <xdr:rowOff>0</xdr:rowOff>
        </xdr:from>
        <xdr:to>
          <xdr:col>14</xdr:col>
          <xdr:colOff>444500</xdr:colOff>
          <xdr:row>25</xdr:row>
          <xdr:rowOff>0</xdr:rowOff>
        </xdr:to>
        <xdr:sp macro="" textlink="">
          <xdr:nvSpPr>
            <xdr:cNvPr id="5280" name="Check Box 160" hidden="1">
              <a:extLst>
                <a:ext uri="{63B3BB69-23CF-44E3-9099-C40C66FF867C}">
                  <a14:compatExt spid="_x0000_s5280"/>
                </a:ext>
                <a:ext uri="{FF2B5EF4-FFF2-40B4-BE49-F238E27FC236}">
                  <a16:creationId xmlns:a16="http://schemas.microsoft.com/office/drawing/2014/main" id="{00000000-0008-0000-0100-0000A0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/Dydi%20Document/SBU%20GOV-1%20TKDN/Commercial/2016/IET%202016/PT.%20VIVO%20MOBILE%20INDONESIA/Assesment%20&amp;%20Perhitungan/Vibe%20X3/VIBE%20X3/Lenovo%20X3a4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 1.1"/>
      <sheetName val="FORM 1.2"/>
      <sheetName val="FORM 1.3"/>
      <sheetName val="FORM 1.4"/>
      <sheetName val="FORM 1.5"/>
      <sheetName val="FORM 1.6"/>
      <sheetName val="FORM 1.7"/>
      <sheetName val="FORM 1.8"/>
      <sheetName val="FORM 1.9"/>
      <sheetName val="Pengembangan"/>
      <sheetName val="Pembobotan"/>
      <sheetName val="Assembly dan Packi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>
        <row r="7">
          <cell r="A7" t="str">
            <v>Didesain Oleh</v>
          </cell>
        </row>
      </sheetData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6.xml"/><Relationship Id="rId18" Type="http://schemas.openxmlformats.org/officeDocument/2006/relationships/ctrlProp" Target="../ctrlProps/ctrlProp21.xml"/><Relationship Id="rId26" Type="http://schemas.openxmlformats.org/officeDocument/2006/relationships/ctrlProp" Target="../ctrlProps/ctrlProp29.xml"/><Relationship Id="rId39" Type="http://schemas.openxmlformats.org/officeDocument/2006/relationships/ctrlProp" Target="../ctrlProps/ctrlProp42.xml"/><Relationship Id="rId21" Type="http://schemas.openxmlformats.org/officeDocument/2006/relationships/ctrlProp" Target="../ctrlProps/ctrlProp24.xml"/><Relationship Id="rId34" Type="http://schemas.openxmlformats.org/officeDocument/2006/relationships/ctrlProp" Target="../ctrlProps/ctrlProp37.xml"/><Relationship Id="rId42" Type="http://schemas.openxmlformats.org/officeDocument/2006/relationships/ctrlProp" Target="../ctrlProps/ctrlProp45.xml"/><Relationship Id="rId47" Type="http://schemas.openxmlformats.org/officeDocument/2006/relationships/ctrlProp" Target="../ctrlProps/ctrlProp50.xml"/><Relationship Id="rId7" Type="http://schemas.openxmlformats.org/officeDocument/2006/relationships/ctrlProp" Target="../ctrlProps/ctrlProp10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19.xml"/><Relationship Id="rId29" Type="http://schemas.openxmlformats.org/officeDocument/2006/relationships/ctrlProp" Target="../ctrlProps/ctrlProp3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9.xml"/><Relationship Id="rId11" Type="http://schemas.openxmlformats.org/officeDocument/2006/relationships/ctrlProp" Target="../ctrlProps/ctrlProp14.xml"/><Relationship Id="rId24" Type="http://schemas.openxmlformats.org/officeDocument/2006/relationships/ctrlProp" Target="../ctrlProps/ctrlProp27.xml"/><Relationship Id="rId32" Type="http://schemas.openxmlformats.org/officeDocument/2006/relationships/ctrlProp" Target="../ctrlProps/ctrlProp35.xml"/><Relationship Id="rId37" Type="http://schemas.openxmlformats.org/officeDocument/2006/relationships/ctrlProp" Target="../ctrlProps/ctrlProp40.xml"/><Relationship Id="rId40" Type="http://schemas.openxmlformats.org/officeDocument/2006/relationships/ctrlProp" Target="../ctrlProps/ctrlProp43.xml"/><Relationship Id="rId45" Type="http://schemas.openxmlformats.org/officeDocument/2006/relationships/ctrlProp" Target="../ctrlProps/ctrlProp48.xml"/><Relationship Id="rId5" Type="http://schemas.openxmlformats.org/officeDocument/2006/relationships/ctrlProp" Target="../ctrlProps/ctrlProp8.xml"/><Relationship Id="rId15" Type="http://schemas.openxmlformats.org/officeDocument/2006/relationships/ctrlProp" Target="../ctrlProps/ctrlProp18.xml"/><Relationship Id="rId23" Type="http://schemas.openxmlformats.org/officeDocument/2006/relationships/ctrlProp" Target="../ctrlProps/ctrlProp26.xml"/><Relationship Id="rId28" Type="http://schemas.openxmlformats.org/officeDocument/2006/relationships/ctrlProp" Target="../ctrlProps/ctrlProp31.xml"/><Relationship Id="rId36" Type="http://schemas.openxmlformats.org/officeDocument/2006/relationships/ctrlProp" Target="../ctrlProps/ctrlProp39.xml"/><Relationship Id="rId10" Type="http://schemas.openxmlformats.org/officeDocument/2006/relationships/ctrlProp" Target="../ctrlProps/ctrlProp13.xml"/><Relationship Id="rId19" Type="http://schemas.openxmlformats.org/officeDocument/2006/relationships/ctrlProp" Target="../ctrlProps/ctrlProp22.xml"/><Relationship Id="rId31" Type="http://schemas.openxmlformats.org/officeDocument/2006/relationships/ctrlProp" Target="../ctrlProps/ctrlProp34.xml"/><Relationship Id="rId44" Type="http://schemas.openxmlformats.org/officeDocument/2006/relationships/ctrlProp" Target="../ctrlProps/ctrlProp47.xml"/><Relationship Id="rId4" Type="http://schemas.openxmlformats.org/officeDocument/2006/relationships/ctrlProp" Target="../ctrlProps/ctrlProp7.xml"/><Relationship Id="rId9" Type="http://schemas.openxmlformats.org/officeDocument/2006/relationships/ctrlProp" Target="../ctrlProps/ctrlProp12.xml"/><Relationship Id="rId14" Type="http://schemas.openxmlformats.org/officeDocument/2006/relationships/ctrlProp" Target="../ctrlProps/ctrlProp17.xml"/><Relationship Id="rId22" Type="http://schemas.openxmlformats.org/officeDocument/2006/relationships/ctrlProp" Target="../ctrlProps/ctrlProp25.xml"/><Relationship Id="rId27" Type="http://schemas.openxmlformats.org/officeDocument/2006/relationships/ctrlProp" Target="../ctrlProps/ctrlProp30.xml"/><Relationship Id="rId30" Type="http://schemas.openxmlformats.org/officeDocument/2006/relationships/ctrlProp" Target="../ctrlProps/ctrlProp33.xml"/><Relationship Id="rId35" Type="http://schemas.openxmlformats.org/officeDocument/2006/relationships/ctrlProp" Target="../ctrlProps/ctrlProp38.xml"/><Relationship Id="rId43" Type="http://schemas.openxmlformats.org/officeDocument/2006/relationships/ctrlProp" Target="../ctrlProps/ctrlProp46.xml"/><Relationship Id="rId8" Type="http://schemas.openxmlformats.org/officeDocument/2006/relationships/ctrlProp" Target="../ctrlProps/ctrlProp11.xml"/><Relationship Id="rId3" Type="http://schemas.openxmlformats.org/officeDocument/2006/relationships/vmlDrawing" Target="../drawings/vmlDrawing2.vml"/><Relationship Id="rId12" Type="http://schemas.openxmlformats.org/officeDocument/2006/relationships/ctrlProp" Target="../ctrlProps/ctrlProp15.xml"/><Relationship Id="rId17" Type="http://schemas.openxmlformats.org/officeDocument/2006/relationships/ctrlProp" Target="../ctrlProps/ctrlProp20.xml"/><Relationship Id="rId25" Type="http://schemas.openxmlformats.org/officeDocument/2006/relationships/ctrlProp" Target="../ctrlProps/ctrlProp28.xml"/><Relationship Id="rId33" Type="http://schemas.openxmlformats.org/officeDocument/2006/relationships/ctrlProp" Target="../ctrlProps/ctrlProp36.xml"/><Relationship Id="rId38" Type="http://schemas.openxmlformats.org/officeDocument/2006/relationships/ctrlProp" Target="../ctrlProps/ctrlProp41.xml"/><Relationship Id="rId46" Type="http://schemas.openxmlformats.org/officeDocument/2006/relationships/ctrlProp" Target="../ctrlProps/ctrlProp49.xml"/><Relationship Id="rId20" Type="http://schemas.openxmlformats.org/officeDocument/2006/relationships/ctrlProp" Target="../ctrlProps/ctrlProp23.xml"/><Relationship Id="rId41" Type="http://schemas.openxmlformats.org/officeDocument/2006/relationships/ctrlProp" Target="../ctrlProps/ctrlProp4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W39"/>
  <sheetViews>
    <sheetView zoomScaleNormal="91" workbookViewId="0">
      <selection activeCell="I23" sqref="I23:J23"/>
    </sheetView>
  </sheetViews>
  <sheetFormatPr baseColWidth="10" defaultColWidth="8.6640625" defaultRowHeight="15"/>
  <cols>
    <col min="1" max="1" width="3.5" customWidth="1"/>
    <col min="2" max="2" width="2.6640625" customWidth="1"/>
    <col min="3" max="3" width="3.6640625" customWidth="1"/>
    <col min="4" max="4" width="38.6640625" customWidth="1"/>
    <col min="5" max="5" width="1.6640625" customWidth="1"/>
    <col min="6" max="6" width="6.6640625" customWidth="1"/>
    <col min="7" max="10" width="10.5" customWidth="1"/>
    <col min="11" max="11" width="16.5" customWidth="1"/>
    <col min="12" max="12" width="2.6640625" customWidth="1"/>
    <col min="13" max="23" width="0" hidden="1" customWidth="1"/>
  </cols>
  <sheetData>
    <row r="1" spans="2:12" ht="16" thickBot="1"/>
    <row r="2" spans="2:12" ht="10.5" customHeight="1">
      <c r="B2" s="37"/>
      <c r="C2" s="36"/>
      <c r="D2" s="36"/>
      <c r="E2" s="36"/>
      <c r="F2" s="36"/>
      <c r="G2" s="36"/>
      <c r="H2" s="36"/>
      <c r="I2" s="36"/>
      <c r="J2" s="36"/>
      <c r="K2" s="36"/>
      <c r="L2" s="35"/>
    </row>
    <row r="3" spans="2:12">
      <c r="B3" s="5"/>
      <c r="C3" s="138" t="s">
        <v>24</v>
      </c>
      <c r="D3" s="138"/>
      <c r="E3" s="138"/>
      <c r="F3" s="138"/>
      <c r="G3" s="138"/>
      <c r="H3" s="138"/>
      <c r="I3" s="138"/>
      <c r="J3" s="138"/>
      <c r="K3" s="138"/>
      <c r="L3" s="4"/>
    </row>
    <row r="4" spans="2:12">
      <c r="B4" s="5"/>
      <c r="C4" s="138" t="s">
        <v>70</v>
      </c>
      <c r="D4" s="138"/>
      <c r="E4" s="138"/>
      <c r="F4" s="138"/>
      <c r="G4" s="138"/>
      <c r="H4" s="138"/>
      <c r="I4" s="138"/>
      <c r="J4" s="138"/>
      <c r="K4" s="138"/>
      <c r="L4" s="4"/>
    </row>
    <row r="5" spans="2:12" ht="16" thickBot="1">
      <c r="B5" s="5"/>
      <c r="C5" s="33"/>
      <c r="D5" s="33"/>
      <c r="E5" s="33"/>
      <c r="F5" s="33"/>
      <c r="G5" s="33"/>
      <c r="H5" s="33"/>
      <c r="I5" s="34"/>
      <c r="J5" s="34"/>
      <c r="K5" s="33"/>
      <c r="L5" s="4"/>
    </row>
    <row r="6" spans="2:12">
      <c r="B6" s="5"/>
      <c r="C6" s="32" t="s">
        <v>23</v>
      </c>
      <c r="D6" s="31"/>
      <c r="E6" s="30" t="s">
        <v>15</v>
      </c>
      <c r="F6" s="29"/>
      <c r="G6" s="28"/>
      <c r="H6" s="28"/>
      <c r="I6" s="27"/>
      <c r="J6" s="27"/>
      <c r="K6" s="26"/>
      <c r="L6" s="4"/>
    </row>
    <row r="7" spans="2:12" ht="15" customHeight="1">
      <c r="B7" s="5"/>
      <c r="C7" s="139" t="s">
        <v>22</v>
      </c>
      <c r="D7" s="140"/>
      <c r="E7" s="17" t="s">
        <v>15</v>
      </c>
      <c r="F7" s="101"/>
      <c r="G7" s="101"/>
      <c r="H7" s="101"/>
      <c r="I7" s="101"/>
      <c r="J7" s="101"/>
      <c r="K7" s="102"/>
      <c r="L7" s="25"/>
    </row>
    <row r="8" spans="2:12">
      <c r="B8" s="5"/>
      <c r="C8" s="19" t="s">
        <v>21</v>
      </c>
      <c r="D8" s="24"/>
      <c r="E8" s="17" t="s">
        <v>15</v>
      </c>
      <c r="F8" s="21"/>
      <c r="G8" s="21"/>
      <c r="H8" s="21"/>
      <c r="I8" s="21"/>
      <c r="J8" s="21"/>
      <c r="K8" s="20"/>
      <c r="L8" s="4"/>
    </row>
    <row r="9" spans="2:12">
      <c r="B9" s="5"/>
      <c r="C9" s="19" t="str">
        <f>[1]Pengembangan!A7</f>
        <v>Didesain Oleh</v>
      </c>
      <c r="D9" s="24"/>
      <c r="E9" s="17" t="s">
        <v>15</v>
      </c>
      <c r="F9" s="16"/>
      <c r="G9" s="15"/>
      <c r="H9" s="15"/>
      <c r="I9" s="23"/>
      <c r="J9" s="23"/>
      <c r="K9" s="22"/>
      <c r="L9" s="4"/>
    </row>
    <row r="10" spans="2:12">
      <c r="B10" s="5"/>
      <c r="C10" s="19" t="s">
        <v>20</v>
      </c>
      <c r="D10" s="18"/>
      <c r="E10" s="17" t="s">
        <v>15</v>
      </c>
      <c r="F10" s="16"/>
      <c r="G10" s="15"/>
      <c r="H10" s="15"/>
      <c r="I10" s="14"/>
      <c r="J10" s="14"/>
      <c r="K10" s="13"/>
      <c r="L10" s="4"/>
    </row>
    <row r="11" spans="2:12">
      <c r="B11" s="5"/>
      <c r="C11" s="19" t="s">
        <v>19</v>
      </c>
      <c r="D11" s="18"/>
      <c r="E11" s="17" t="s">
        <v>15</v>
      </c>
      <c r="F11" s="16"/>
      <c r="G11" s="15"/>
      <c r="H11" s="15"/>
      <c r="I11" s="14"/>
      <c r="J11" s="14"/>
      <c r="K11" s="13"/>
      <c r="L11" s="4"/>
    </row>
    <row r="12" spans="2:12">
      <c r="B12" s="5"/>
      <c r="C12" s="19" t="s">
        <v>18</v>
      </c>
      <c r="D12" s="18"/>
      <c r="E12" s="17" t="s">
        <v>15</v>
      </c>
      <c r="F12" s="16"/>
      <c r="G12" s="15"/>
      <c r="H12" s="15"/>
      <c r="I12" s="14"/>
      <c r="J12" s="14"/>
      <c r="K12" s="13"/>
      <c r="L12" s="4"/>
    </row>
    <row r="13" spans="2:12" ht="15" customHeight="1">
      <c r="B13" s="5"/>
      <c r="C13" s="19" t="s">
        <v>17</v>
      </c>
      <c r="D13" s="18"/>
      <c r="E13" s="17" t="s">
        <v>15</v>
      </c>
      <c r="F13" s="107"/>
      <c r="G13" s="107"/>
      <c r="H13" s="107"/>
      <c r="I13" s="107"/>
      <c r="J13" s="107"/>
      <c r="K13" s="108"/>
      <c r="L13" s="4"/>
    </row>
    <row r="14" spans="2:12">
      <c r="B14" s="5"/>
      <c r="C14" s="19"/>
      <c r="D14" s="18"/>
      <c r="E14" s="17"/>
      <c r="F14" s="107"/>
      <c r="G14" s="107"/>
      <c r="H14" s="107"/>
      <c r="I14" s="107"/>
      <c r="J14" s="107"/>
      <c r="K14" s="108"/>
      <c r="L14" s="4"/>
    </row>
    <row r="15" spans="2:12">
      <c r="B15" s="5"/>
      <c r="C15" s="19"/>
      <c r="D15" s="18"/>
      <c r="E15" s="17"/>
      <c r="F15" s="107"/>
      <c r="G15" s="107"/>
      <c r="H15" s="107"/>
      <c r="I15" s="107"/>
      <c r="J15" s="107"/>
      <c r="K15" s="108"/>
      <c r="L15" s="4"/>
    </row>
    <row r="16" spans="2:12">
      <c r="B16" s="5"/>
      <c r="C16" s="19" t="s">
        <v>16</v>
      </c>
      <c r="D16" s="18"/>
      <c r="E16" s="17" t="s">
        <v>15</v>
      </c>
      <c r="F16" s="16"/>
      <c r="G16" s="15"/>
      <c r="H16" s="15"/>
      <c r="I16" s="14"/>
      <c r="J16" s="14"/>
      <c r="K16" s="13"/>
      <c r="L16" s="4"/>
    </row>
    <row r="17" spans="2:12" ht="16" thickBot="1">
      <c r="B17" s="5"/>
      <c r="C17" s="12"/>
      <c r="D17" s="11"/>
      <c r="E17" s="11"/>
      <c r="F17" s="11"/>
      <c r="G17" s="11"/>
      <c r="H17" s="11"/>
      <c r="I17" s="10"/>
      <c r="J17" s="10"/>
      <c r="K17" s="9"/>
      <c r="L17" s="4"/>
    </row>
    <row r="18" spans="2:12" ht="15" customHeight="1">
      <c r="B18" s="5"/>
      <c r="C18" s="159" t="s">
        <v>14</v>
      </c>
      <c r="D18" s="160"/>
      <c r="E18" s="169" t="s">
        <v>13</v>
      </c>
      <c r="F18" s="170"/>
      <c r="G18" s="170"/>
      <c r="H18" s="170"/>
      <c r="I18" s="170"/>
      <c r="J18" s="171"/>
      <c r="K18" s="141" t="s">
        <v>12</v>
      </c>
      <c r="L18" s="4"/>
    </row>
    <row r="19" spans="2:12" ht="30" customHeight="1">
      <c r="B19" s="5"/>
      <c r="C19" s="161"/>
      <c r="D19" s="162"/>
      <c r="E19" s="158" t="s">
        <v>11</v>
      </c>
      <c r="F19" s="158"/>
      <c r="G19" s="163" t="s">
        <v>10</v>
      </c>
      <c r="H19" s="163"/>
      <c r="I19" s="164" t="s">
        <v>9</v>
      </c>
      <c r="J19" s="164"/>
      <c r="K19" s="142"/>
      <c r="L19" s="4"/>
    </row>
    <row r="20" spans="2:12" ht="15.75" customHeight="1" thickBot="1">
      <c r="B20" s="5"/>
      <c r="C20" s="7"/>
      <c r="D20" s="40" t="s">
        <v>8</v>
      </c>
      <c r="E20" s="143" t="s">
        <v>7</v>
      </c>
      <c r="F20" s="144"/>
      <c r="G20" s="165" t="s">
        <v>6</v>
      </c>
      <c r="H20" s="166"/>
      <c r="I20" s="167" t="s">
        <v>5</v>
      </c>
      <c r="J20" s="168"/>
      <c r="K20" s="142"/>
      <c r="L20" s="4"/>
    </row>
    <row r="21" spans="2:12">
      <c r="B21" s="5"/>
      <c r="C21" s="41" t="s">
        <v>4</v>
      </c>
      <c r="D21" s="145" t="s">
        <v>25</v>
      </c>
      <c r="E21" s="145"/>
      <c r="F21" s="145"/>
      <c r="G21" s="145"/>
      <c r="H21" s="145"/>
      <c r="I21" s="145"/>
      <c r="J21" s="146"/>
      <c r="K21" s="147"/>
      <c r="L21" s="4"/>
    </row>
    <row r="22" spans="2:12">
      <c r="B22" s="5"/>
      <c r="C22" s="42"/>
      <c r="D22" s="109" t="s">
        <v>66</v>
      </c>
      <c r="E22" s="225">
        <v>7.0000000000000007E-2</v>
      </c>
      <c r="F22" s="225"/>
      <c r="G22" s="122"/>
      <c r="H22" s="123"/>
      <c r="I22" s="122">
        <f t="shared" ref="I22:I24" si="0">100%-G22</f>
        <v>1</v>
      </c>
      <c r="J22" s="123"/>
      <c r="K22" s="110">
        <f>G22*E22</f>
        <v>0</v>
      </c>
      <c r="L22" s="4"/>
    </row>
    <row r="23" spans="2:12">
      <c r="B23" s="5"/>
      <c r="C23" s="42"/>
      <c r="D23" s="109" t="s">
        <v>28</v>
      </c>
      <c r="E23" s="225">
        <v>0.35</v>
      </c>
      <c r="F23" s="225"/>
      <c r="G23" s="122"/>
      <c r="H23" s="123"/>
      <c r="I23" s="122">
        <f t="shared" si="0"/>
        <v>1</v>
      </c>
      <c r="J23" s="123"/>
      <c r="K23" s="110">
        <f>G23*E23</f>
        <v>0</v>
      </c>
      <c r="L23" s="4"/>
    </row>
    <row r="24" spans="2:12">
      <c r="B24" s="5"/>
      <c r="C24" s="42"/>
      <c r="D24" s="109" t="s">
        <v>51</v>
      </c>
      <c r="E24" s="225">
        <v>0.13</v>
      </c>
      <c r="F24" s="225"/>
      <c r="G24" s="122"/>
      <c r="H24" s="123"/>
      <c r="I24" s="122">
        <f t="shared" si="0"/>
        <v>1</v>
      </c>
      <c r="J24" s="123"/>
      <c r="K24" s="110">
        <f>G24*E24</f>
        <v>0</v>
      </c>
      <c r="L24" s="4"/>
    </row>
    <row r="25" spans="2:12">
      <c r="B25" s="5"/>
      <c r="C25" s="42" t="s">
        <v>3</v>
      </c>
      <c r="D25" s="153" t="s">
        <v>26</v>
      </c>
      <c r="E25" s="153"/>
      <c r="F25" s="153"/>
      <c r="G25" s="153"/>
      <c r="H25" s="153"/>
      <c r="I25" s="153"/>
      <c r="J25" s="154"/>
      <c r="K25" s="155"/>
      <c r="L25" s="4"/>
    </row>
    <row r="26" spans="2:12">
      <c r="B26" s="5"/>
      <c r="C26" s="42"/>
      <c r="D26" s="109" t="s">
        <v>27</v>
      </c>
      <c r="E26" s="225">
        <v>0.03</v>
      </c>
      <c r="F26" s="225"/>
      <c r="G26" s="122"/>
      <c r="H26" s="123"/>
      <c r="I26" s="122">
        <f t="shared" ref="I26:I30" si="1">100%-G26</f>
        <v>1</v>
      </c>
      <c r="J26" s="123"/>
      <c r="K26" s="110">
        <f>G26*E26</f>
        <v>0</v>
      </c>
      <c r="L26" s="4"/>
    </row>
    <row r="27" spans="2:12">
      <c r="B27" s="5"/>
      <c r="C27" s="42"/>
      <c r="D27" s="109" t="s">
        <v>65</v>
      </c>
      <c r="E27" s="225">
        <v>0.03</v>
      </c>
      <c r="F27" s="225"/>
      <c r="G27" s="122"/>
      <c r="H27" s="123"/>
      <c r="I27" s="122">
        <f t="shared" si="1"/>
        <v>1</v>
      </c>
      <c r="J27" s="123"/>
      <c r="K27" s="110">
        <f t="shared" ref="K27:K30" si="2">G27*E27</f>
        <v>0</v>
      </c>
      <c r="L27" s="4"/>
    </row>
    <row r="28" spans="2:12">
      <c r="B28" s="5"/>
      <c r="C28" s="42"/>
      <c r="D28" s="109" t="s">
        <v>67</v>
      </c>
      <c r="E28" s="225">
        <v>0.03</v>
      </c>
      <c r="F28" s="225"/>
      <c r="G28" s="122"/>
      <c r="H28" s="123"/>
      <c r="I28" s="122">
        <f t="shared" si="1"/>
        <v>1</v>
      </c>
      <c r="J28" s="123"/>
      <c r="K28" s="110">
        <f t="shared" si="2"/>
        <v>0</v>
      </c>
      <c r="L28" s="4"/>
    </row>
    <row r="29" spans="2:12">
      <c r="B29" s="5"/>
      <c r="C29" s="42"/>
      <c r="D29" s="109" t="s">
        <v>69</v>
      </c>
      <c r="E29" s="148">
        <v>0.03</v>
      </c>
      <c r="F29" s="149"/>
      <c r="G29" s="122"/>
      <c r="H29" s="123"/>
      <c r="I29" s="122">
        <f t="shared" ref="I29" si="3">100%-G29</f>
        <v>1</v>
      </c>
      <c r="J29" s="123"/>
      <c r="K29" s="110">
        <f t="shared" si="2"/>
        <v>0</v>
      </c>
      <c r="L29" s="4"/>
    </row>
    <row r="30" spans="2:12">
      <c r="B30" s="5"/>
      <c r="C30" s="42"/>
      <c r="D30" s="109" t="s">
        <v>68</v>
      </c>
      <c r="E30" s="225">
        <v>0.03</v>
      </c>
      <c r="F30" s="225"/>
      <c r="G30" s="122"/>
      <c r="H30" s="123"/>
      <c r="I30" s="122">
        <f t="shared" si="1"/>
        <v>1</v>
      </c>
      <c r="J30" s="123"/>
      <c r="K30" s="110">
        <f t="shared" si="2"/>
        <v>0</v>
      </c>
      <c r="L30" s="4"/>
    </row>
    <row r="31" spans="2:12">
      <c r="B31" s="5"/>
      <c r="C31" s="150"/>
      <c r="D31" s="151"/>
      <c r="E31" s="151"/>
      <c r="F31" s="151"/>
      <c r="G31" s="151"/>
      <c r="H31" s="151"/>
      <c r="I31" s="151"/>
      <c r="J31" s="151"/>
      <c r="K31" s="152"/>
      <c r="L31" s="4"/>
    </row>
    <row r="32" spans="2:12">
      <c r="B32" s="5"/>
      <c r="C32" s="120" t="s">
        <v>2</v>
      </c>
      <c r="D32" s="132" t="s">
        <v>29</v>
      </c>
      <c r="E32" s="134" t="s">
        <v>35</v>
      </c>
      <c r="F32" s="135"/>
      <c r="G32" s="126" t="s">
        <v>34</v>
      </c>
      <c r="H32" s="127"/>
      <c r="I32" s="126" t="s">
        <v>33</v>
      </c>
      <c r="J32" s="127"/>
      <c r="K32" s="43"/>
      <c r="L32" s="4"/>
    </row>
    <row r="33" spans="2:23">
      <c r="B33" s="5"/>
      <c r="C33" s="121"/>
      <c r="D33" s="133"/>
      <c r="E33" s="136"/>
      <c r="F33" s="137"/>
      <c r="G33" s="124"/>
      <c r="H33" s="125"/>
      <c r="I33" s="124"/>
      <c r="J33" s="125"/>
      <c r="K33" s="38"/>
      <c r="L33" s="4"/>
      <c r="N33" t="b">
        <v>0</v>
      </c>
      <c r="O33" t="b">
        <v>0</v>
      </c>
      <c r="P33" s="47">
        <f>N33*100%</f>
        <v>0</v>
      </c>
      <c r="Q33" s="47">
        <f>O33*50%</f>
        <v>0</v>
      </c>
      <c r="R33" s="47">
        <f>IF(SUM(P33:Q33)&gt;50%,100%,MAX(P33:Q33))</f>
        <v>0</v>
      </c>
    </row>
    <row r="34" spans="2:23">
      <c r="B34" s="5"/>
      <c r="C34" s="7"/>
      <c r="D34" s="103" t="s">
        <v>31</v>
      </c>
      <c r="E34" s="148">
        <v>0.05</v>
      </c>
      <c r="F34" s="149"/>
      <c r="G34" s="124">
        <f>P33</f>
        <v>0</v>
      </c>
      <c r="H34" s="125"/>
      <c r="I34" s="124">
        <f>Q33</f>
        <v>0</v>
      </c>
      <c r="J34" s="125"/>
      <c r="K34" s="38">
        <f>R33*E34</f>
        <v>0</v>
      </c>
      <c r="L34" s="4"/>
    </row>
    <row r="35" spans="2:23">
      <c r="B35" s="5"/>
      <c r="C35" s="120"/>
      <c r="D35" s="115" t="s">
        <v>32</v>
      </c>
      <c r="E35" s="128">
        <v>0.05</v>
      </c>
      <c r="F35" s="129"/>
      <c r="G35" s="48" t="s">
        <v>37</v>
      </c>
      <c r="H35" s="48" t="s">
        <v>36</v>
      </c>
      <c r="I35" s="48" t="s">
        <v>38</v>
      </c>
      <c r="J35" s="49" t="s">
        <v>39</v>
      </c>
      <c r="K35" s="38"/>
      <c r="L35" s="4"/>
    </row>
    <row r="36" spans="2:23">
      <c r="B36" s="5"/>
      <c r="C36" s="121"/>
      <c r="D36" s="116"/>
      <c r="E36" s="130"/>
      <c r="F36" s="131"/>
      <c r="G36" s="6"/>
      <c r="H36" s="6"/>
      <c r="I36" s="6"/>
      <c r="J36" s="45"/>
      <c r="K36" s="38">
        <f>V36</f>
        <v>0</v>
      </c>
      <c r="L36" s="4"/>
      <c r="N36" t="b">
        <v>0</v>
      </c>
      <c r="O36" t="b">
        <v>0</v>
      </c>
      <c r="P36" t="b">
        <v>0</v>
      </c>
      <c r="Q36" t="b">
        <v>0</v>
      </c>
      <c r="R36" s="47">
        <f>N36*1.25%</f>
        <v>0</v>
      </c>
      <c r="S36" s="47">
        <f>O36*1.25%</f>
        <v>0</v>
      </c>
      <c r="T36" s="47">
        <f>P36*1.25%</f>
        <v>0</v>
      </c>
      <c r="U36" s="47">
        <f>Q36*1.25%</f>
        <v>0</v>
      </c>
      <c r="V36" s="47">
        <f>SUM(R36:U36)</f>
        <v>0</v>
      </c>
      <c r="W36" s="47"/>
    </row>
    <row r="37" spans="2:23" ht="16" thickBot="1">
      <c r="B37" s="5"/>
      <c r="C37" s="8" t="s">
        <v>1</v>
      </c>
      <c r="D37" s="44" t="s">
        <v>30</v>
      </c>
      <c r="E37" s="172">
        <v>0.2</v>
      </c>
      <c r="F37" s="172"/>
      <c r="G37" s="117">
        <f>Pengembangan!S27</f>
        <v>0</v>
      </c>
      <c r="H37" s="118"/>
      <c r="I37" s="119">
        <f>100%-G37</f>
        <v>1</v>
      </c>
      <c r="J37" s="118"/>
      <c r="K37" s="111">
        <f>Pengembangan!S27</f>
        <v>0</v>
      </c>
      <c r="L37" s="4"/>
    </row>
    <row r="38" spans="2:23" ht="16" thickBot="1">
      <c r="B38" s="5"/>
      <c r="C38" s="156" t="s">
        <v>0</v>
      </c>
      <c r="D38" s="157"/>
      <c r="E38" s="157"/>
      <c r="F38" s="157"/>
      <c r="G38" s="157"/>
      <c r="H38" s="157"/>
      <c r="I38" s="157"/>
      <c r="J38" s="46"/>
      <c r="K38" s="112">
        <f>SUM(K21:K37)</f>
        <v>0</v>
      </c>
      <c r="L38" s="4"/>
    </row>
    <row r="39" spans="2:23" ht="16" thickBot="1">
      <c r="B39" s="3"/>
      <c r="C39" s="2"/>
      <c r="D39" s="2"/>
      <c r="E39" s="2"/>
      <c r="F39" s="2"/>
      <c r="G39" s="2"/>
      <c r="H39" s="2"/>
      <c r="I39" s="2"/>
      <c r="J39" s="2"/>
      <c r="K39" s="2"/>
      <c r="L39" s="1"/>
    </row>
  </sheetData>
  <sheetProtection selectLockedCells="1" selectUnlockedCells="1"/>
  <mergeCells count="56">
    <mergeCell ref="C38:I38"/>
    <mergeCell ref="E19:F19"/>
    <mergeCell ref="C18:D19"/>
    <mergeCell ref="E22:F22"/>
    <mergeCell ref="E28:F28"/>
    <mergeCell ref="G19:H19"/>
    <mergeCell ref="I19:J19"/>
    <mergeCell ref="G20:H20"/>
    <mergeCell ref="I20:J20"/>
    <mergeCell ref="E18:J18"/>
    <mergeCell ref="I22:J22"/>
    <mergeCell ref="I23:J23"/>
    <mergeCell ref="I24:J24"/>
    <mergeCell ref="G26:H26"/>
    <mergeCell ref="G22:H22"/>
    <mergeCell ref="E37:F37"/>
    <mergeCell ref="E34:F34"/>
    <mergeCell ref="C31:K31"/>
    <mergeCell ref="C32:C33"/>
    <mergeCell ref="E23:F23"/>
    <mergeCell ref="E24:F24"/>
    <mergeCell ref="E26:F26"/>
    <mergeCell ref="E27:F27"/>
    <mergeCell ref="G23:H23"/>
    <mergeCell ref="G24:H24"/>
    <mergeCell ref="I27:J27"/>
    <mergeCell ref="I28:J28"/>
    <mergeCell ref="G32:H32"/>
    <mergeCell ref="G28:H28"/>
    <mergeCell ref="G30:H30"/>
    <mergeCell ref="E30:F30"/>
    <mergeCell ref="D25:K25"/>
    <mergeCell ref="C3:K3"/>
    <mergeCell ref="C4:K4"/>
    <mergeCell ref="C7:D7"/>
    <mergeCell ref="G27:H27"/>
    <mergeCell ref="I26:J26"/>
    <mergeCell ref="K18:K20"/>
    <mergeCell ref="E20:F20"/>
    <mergeCell ref="D21:K21"/>
    <mergeCell ref="D35:D36"/>
    <mergeCell ref="G37:H37"/>
    <mergeCell ref="I37:J37"/>
    <mergeCell ref="C35:C36"/>
    <mergeCell ref="E29:F29"/>
    <mergeCell ref="G29:H29"/>
    <mergeCell ref="I29:J29"/>
    <mergeCell ref="G34:H34"/>
    <mergeCell ref="I32:J32"/>
    <mergeCell ref="I34:J34"/>
    <mergeCell ref="I33:J33"/>
    <mergeCell ref="E35:F36"/>
    <mergeCell ref="D32:D33"/>
    <mergeCell ref="E32:F33"/>
    <mergeCell ref="G33:H33"/>
    <mergeCell ref="I30:J30"/>
  </mergeCells>
  <pageMargins left="0.7" right="0.7" top="0.75" bottom="0.75" header="0.3" footer="0.3"/>
  <pageSetup orientation="portrait" horizontalDpi="4294967293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6</xdr:col>
                    <xdr:colOff>609600</xdr:colOff>
                    <xdr:row>32</xdr:row>
                    <xdr:rowOff>25400</xdr:rowOff>
                  </from>
                  <to>
                    <xdr:col>7</xdr:col>
                    <xdr:colOff>101600</xdr:colOff>
                    <xdr:row>33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Check Box 2">
              <controlPr defaultSize="0" autoFill="0" autoLine="0" autoPict="0">
                <anchor moveWithCells="1">
                  <from>
                    <xdr:col>8</xdr:col>
                    <xdr:colOff>673100</xdr:colOff>
                    <xdr:row>32</xdr:row>
                    <xdr:rowOff>0</xdr:rowOff>
                  </from>
                  <to>
                    <xdr:col>9</xdr:col>
                    <xdr:colOff>139700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Check Box 3">
              <controlPr defaultSize="0" autoFill="0" autoLine="0" autoPict="0">
                <anchor moveWithCells="1">
                  <from>
                    <xdr:col>6</xdr:col>
                    <xdr:colOff>292100</xdr:colOff>
                    <xdr:row>35</xdr:row>
                    <xdr:rowOff>25400</xdr:rowOff>
                  </from>
                  <to>
                    <xdr:col>6</xdr:col>
                    <xdr:colOff>482600</xdr:colOff>
                    <xdr:row>36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Check Box 4">
              <controlPr defaultSize="0" autoFill="0" autoLine="0" autoPict="0">
                <anchor moveWithCells="1">
                  <from>
                    <xdr:col>7</xdr:col>
                    <xdr:colOff>228600</xdr:colOff>
                    <xdr:row>35</xdr:row>
                    <xdr:rowOff>25400</xdr:rowOff>
                  </from>
                  <to>
                    <xdr:col>7</xdr:col>
                    <xdr:colOff>444500</xdr:colOff>
                    <xdr:row>36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Check Box 5">
              <controlPr defaultSize="0" autoFill="0" autoLine="0" autoPict="0">
                <anchor moveWithCells="1">
                  <from>
                    <xdr:col>8</xdr:col>
                    <xdr:colOff>292100</xdr:colOff>
                    <xdr:row>35</xdr:row>
                    <xdr:rowOff>25400</xdr:rowOff>
                  </from>
                  <to>
                    <xdr:col>8</xdr:col>
                    <xdr:colOff>482600</xdr:colOff>
                    <xdr:row>36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9" name="Check Box 6">
              <controlPr defaultSize="0" autoFill="0" autoLine="0" autoPict="0">
                <anchor moveWithCells="1">
                  <from>
                    <xdr:col>9</xdr:col>
                    <xdr:colOff>228600</xdr:colOff>
                    <xdr:row>35</xdr:row>
                    <xdr:rowOff>25400</xdr:rowOff>
                  </from>
                  <to>
                    <xdr:col>9</xdr:col>
                    <xdr:colOff>444500</xdr:colOff>
                    <xdr:row>36</xdr:row>
                    <xdr:rowOff>25400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T31"/>
  <sheetViews>
    <sheetView tabSelected="1" topLeftCell="A7" zoomScaleNormal="100" workbookViewId="0">
      <selection activeCell="H26" sqref="H26:L26"/>
    </sheetView>
  </sheetViews>
  <sheetFormatPr baseColWidth="10" defaultColWidth="8.6640625" defaultRowHeight="15"/>
  <cols>
    <col min="1" max="1" width="5.1640625" customWidth="1"/>
    <col min="2" max="2" width="2.5" customWidth="1"/>
    <col min="3" max="3" width="4.6640625" customWidth="1"/>
    <col min="4" max="4" width="16" customWidth="1"/>
    <col min="5" max="5" width="3" customWidth="1"/>
    <col min="6" max="6" width="15" customWidth="1"/>
    <col min="18" max="18" width="10.6640625" customWidth="1"/>
    <col min="20" max="20" width="2.5" customWidth="1"/>
    <col min="21" max="25" width="9.1640625" hidden="1" customWidth="1"/>
    <col min="26" max="46" width="8.6640625" hidden="1" customWidth="1"/>
    <col min="258" max="258" width="5.1640625" customWidth="1"/>
    <col min="259" max="259" width="2.5" customWidth="1"/>
    <col min="260" max="260" width="4.6640625" customWidth="1"/>
    <col min="261" max="261" width="16" customWidth="1"/>
    <col min="262" max="262" width="3" customWidth="1"/>
    <col min="263" max="263" width="23.6640625" customWidth="1"/>
    <col min="268" max="268" width="10.6640625" customWidth="1"/>
    <col min="270" max="270" width="2.5" customWidth="1"/>
    <col min="271" max="283" width="0" hidden="1" customWidth="1"/>
    <col min="514" max="514" width="5.1640625" customWidth="1"/>
    <col min="515" max="515" width="2.5" customWidth="1"/>
    <col min="516" max="516" width="4.6640625" customWidth="1"/>
    <col min="517" max="517" width="16" customWidth="1"/>
    <col min="518" max="518" width="3" customWidth="1"/>
    <col min="519" max="519" width="23.6640625" customWidth="1"/>
    <col min="524" max="524" width="10.6640625" customWidth="1"/>
    <col min="526" max="526" width="2.5" customWidth="1"/>
    <col min="527" max="539" width="0" hidden="1" customWidth="1"/>
    <col min="770" max="770" width="5.1640625" customWidth="1"/>
    <col min="771" max="771" width="2.5" customWidth="1"/>
    <col min="772" max="772" width="4.6640625" customWidth="1"/>
    <col min="773" max="773" width="16" customWidth="1"/>
    <col min="774" max="774" width="3" customWidth="1"/>
    <col min="775" max="775" width="23.6640625" customWidth="1"/>
    <col min="780" max="780" width="10.6640625" customWidth="1"/>
    <col min="782" max="782" width="2.5" customWidth="1"/>
    <col min="783" max="795" width="0" hidden="1" customWidth="1"/>
    <col min="1026" max="1026" width="5.1640625" customWidth="1"/>
    <col min="1027" max="1027" width="2.5" customWidth="1"/>
    <col min="1028" max="1028" width="4.6640625" customWidth="1"/>
    <col min="1029" max="1029" width="16" customWidth="1"/>
    <col min="1030" max="1030" width="3" customWidth="1"/>
    <col min="1031" max="1031" width="23.6640625" customWidth="1"/>
    <col min="1036" max="1036" width="10.6640625" customWidth="1"/>
    <col min="1038" max="1038" width="2.5" customWidth="1"/>
    <col min="1039" max="1051" width="0" hidden="1" customWidth="1"/>
    <col min="1282" max="1282" width="5.1640625" customWidth="1"/>
    <col min="1283" max="1283" width="2.5" customWidth="1"/>
    <col min="1284" max="1284" width="4.6640625" customWidth="1"/>
    <col min="1285" max="1285" width="16" customWidth="1"/>
    <col min="1286" max="1286" width="3" customWidth="1"/>
    <col min="1287" max="1287" width="23.6640625" customWidth="1"/>
    <col min="1292" max="1292" width="10.6640625" customWidth="1"/>
    <col min="1294" max="1294" width="2.5" customWidth="1"/>
    <col min="1295" max="1307" width="0" hidden="1" customWidth="1"/>
    <col min="1538" max="1538" width="5.1640625" customWidth="1"/>
    <col min="1539" max="1539" width="2.5" customWidth="1"/>
    <col min="1540" max="1540" width="4.6640625" customWidth="1"/>
    <col min="1541" max="1541" width="16" customWidth="1"/>
    <col min="1542" max="1542" width="3" customWidth="1"/>
    <col min="1543" max="1543" width="23.6640625" customWidth="1"/>
    <col min="1548" max="1548" width="10.6640625" customWidth="1"/>
    <col min="1550" max="1550" width="2.5" customWidth="1"/>
    <col min="1551" max="1563" width="0" hidden="1" customWidth="1"/>
    <col min="1794" max="1794" width="5.1640625" customWidth="1"/>
    <col min="1795" max="1795" width="2.5" customWidth="1"/>
    <col min="1796" max="1796" width="4.6640625" customWidth="1"/>
    <col min="1797" max="1797" width="16" customWidth="1"/>
    <col min="1798" max="1798" width="3" customWidth="1"/>
    <col min="1799" max="1799" width="23.6640625" customWidth="1"/>
    <col min="1804" max="1804" width="10.6640625" customWidth="1"/>
    <col min="1806" max="1806" width="2.5" customWidth="1"/>
    <col min="1807" max="1819" width="0" hidden="1" customWidth="1"/>
    <col min="2050" max="2050" width="5.1640625" customWidth="1"/>
    <col min="2051" max="2051" width="2.5" customWidth="1"/>
    <col min="2052" max="2052" width="4.6640625" customWidth="1"/>
    <col min="2053" max="2053" width="16" customWidth="1"/>
    <col min="2054" max="2054" width="3" customWidth="1"/>
    <col min="2055" max="2055" width="23.6640625" customWidth="1"/>
    <col min="2060" max="2060" width="10.6640625" customWidth="1"/>
    <col min="2062" max="2062" width="2.5" customWidth="1"/>
    <col min="2063" max="2075" width="0" hidden="1" customWidth="1"/>
    <col min="2306" max="2306" width="5.1640625" customWidth="1"/>
    <col min="2307" max="2307" width="2.5" customWidth="1"/>
    <col min="2308" max="2308" width="4.6640625" customWidth="1"/>
    <col min="2309" max="2309" width="16" customWidth="1"/>
    <col min="2310" max="2310" width="3" customWidth="1"/>
    <col min="2311" max="2311" width="23.6640625" customWidth="1"/>
    <col min="2316" max="2316" width="10.6640625" customWidth="1"/>
    <col min="2318" max="2318" width="2.5" customWidth="1"/>
    <col min="2319" max="2331" width="0" hidden="1" customWidth="1"/>
    <col min="2562" max="2562" width="5.1640625" customWidth="1"/>
    <col min="2563" max="2563" width="2.5" customWidth="1"/>
    <col min="2564" max="2564" width="4.6640625" customWidth="1"/>
    <col min="2565" max="2565" width="16" customWidth="1"/>
    <col min="2566" max="2566" width="3" customWidth="1"/>
    <col min="2567" max="2567" width="23.6640625" customWidth="1"/>
    <col min="2572" max="2572" width="10.6640625" customWidth="1"/>
    <col min="2574" max="2574" width="2.5" customWidth="1"/>
    <col min="2575" max="2587" width="0" hidden="1" customWidth="1"/>
    <col min="2818" max="2818" width="5.1640625" customWidth="1"/>
    <col min="2819" max="2819" width="2.5" customWidth="1"/>
    <col min="2820" max="2820" width="4.6640625" customWidth="1"/>
    <col min="2821" max="2821" width="16" customWidth="1"/>
    <col min="2822" max="2822" width="3" customWidth="1"/>
    <col min="2823" max="2823" width="23.6640625" customWidth="1"/>
    <col min="2828" max="2828" width="10.6640625" customWidth="1"/>
    <col min="2830" max="2830" width="2.5" customWidth="1"/>
    <col min="2831" max="2843" width="0" hidden="1" customWidth="1"/>
    <col min="3074" max="3074" width="5.1640625" customWidth="1"/>
    <col min="3075" max="3075" width="2.5" customWidth="1"/>
    <col min="3076" max="3076" width="4.6640625" customWidth="1"/>
    <col min="3077" max="3077" width="16" customWidth="1"/>
    <col min="3078" max="3078" width="3" customWidth="1"/>
    <col min="3079" max="3079" width="23.6640625" customWidth="1"/>
    <col min="3084" max="3084" width="10.6640625" customWidth="1"/>
    <col min="3086" max="3086" width="2.5" customWidth="1"/>
    <col min="3087" max="3099" width="0" hidden="1" customWidth="1"/>
    <col min="3330" max="3330" width="5.1640625" customWidth="1"/>
    <col min="3331" max="3331" width="2.5" customWidth="1"/>
    <col min="3332" max="3332" width="4.6640625" customWidth="1"/>
    <col min="3333" max="3333" width="16" customWidth="1"/>
    <col min="3334" max="3334" width="3" customWidth="1"/>
    <col min="3335" max="3335" width="23.6640625" customWidth="1"/>
    <col min="3340" max="3340" width="10.6640625" customWidth="1"/>
    <col min="3342" max="3342" width="2.5" customWidth="1"/>
    <col min="3343" max="3355" width="0" hidden="1" customWidth="1"/>
    <col min="3586" max="3586" width="5.1640625" customWidth="1"/>
    <col min="3587" max="3587" width="2.5" customWidth="1"/>
    <col min="3588" max="3588" width="4.6640625" customWidth="1"/>
    <col min="3589" max="3589" width="16" customWidth="1"/>
    <col min="3590" max="3590" width="3" customWidth="1"/>
    <col min="3591" max="3591" width="23.6640625" customWidth="1"/>
    <col min="3596" max="3596" width="10.6640625" customWidth="1"/>
    <col min="3598" max="3598" width="2.5" customWidth="1"/>
    <col min="3599" max="3611" width="0" hidden="1" customWidth="1"/>
    <col min="3842" max="3842" width="5.1640625" customWidth="1"/>
    <col min="3843" max="3843" width="2.5" customWidth="1"/>
    <col min="3844" max="3844" width="4.6640625" customWidth="1"/>
    <col min="3845" max="3845" width="16" customWidth="1"/>
    <col min="3846" max="3846" width="3" customWidth="1"/>
    <col min="3847" max="3847" width="23.6640625" customWidth="1"/>
    <col min="3852" max="3852" width="10.6640625" customWidth="1"/>
    <col min="3854" max="3854" width="2.5" customWidth="1"/>
    <col min="3855" max="3867" width="0" hidden="1" customWidth="1"/>
    <col min="4098" max="4098" width="5.1640625" customWidth="1"/>
    <col min="4099" max="4099" width="2.5" customWidth="1"/>
    <col min="4100" max="4100" width="4.6640625" customWidth="1"/>
    <col min="4101" max="4101" width="16" customWidth="1"/>
    <col min="4102" max="4102" width="3" customWidth="1"/>
    <col min="4103" max="4103" width="23.6640625" customWidth="1"/>
    <col min="4108" max="4108" width="10.6640625" customWidth="1"/>
    <col min="4110" max="4110" width="2.5" customWidth="1"/>
    <col min="4111" max="4123" width="0" hidden="1" customWidth="1"/>
    <col min="4354" max="4354" width="5.1640625" customWidth="1"/>
    <col min="4355" max="4355" width="2.5" customWidth="1"/>
    <col min="4356" max="4356" width="4.6640625" customWidth="1"/>
    <col min="4357" max="4357" width="16" customWidth="1"/>
    <col min="4358" max="4358" width="3" customWidth="1"/>
    <col min="4359" max="4359" width="23.6640625" customWidth="1"/>
    <col min="4364" max="4364" width="10.6640625" customWidth="1"/>
    <col min="4366" max="4366" width="2.5" customWidth="1"/>
    <col min="4367" max="4379" width="0" hidden="1" customWidth="1"/>
    <col min="4610" max="4610" width="5.1640625" customWidth="1"/>
    <col min="4611" max="4611" width="2.5" customWidth="1"/>
    <col min="4612" max="4612" width="4.6640625" customWidth="1"/>
    <col min="4613" max="4613" width="16" customWidth="1"/>
    <col min="4614" max="4614" width="3" customWidth="1"/>
    <col min="4615" max="4615" width="23.6640625" customWidth="1"/>
    <col min="4620" max="4620" width="10.6640625" customWidth="1"/>
    <col min="4622" max="4622" width="2.5" customWidth="1"/>
    <col min="4623" max="4635" width="0" hidden="1" customWidth="1"/>
    <col min="4866" max="4866" width="5.1640625" customWidth="1"/>
    <col min="4867" max="4867" width="2.5" customWidth="1"/>
    <col min="4868" max="4868" width="4.6640625" customWidth="1"/>
    <col min="4869" max="4869" width="16" customWidth="1"/>
    <col min="4870" max="4870" width="3" customWidth="1"/>
    <col min="4871" max="4871" width="23.6640625" customWidth="1"/>
    <col min="4876" max="4876" width="10.6640625" customWidth="1"/>
    <col min="4878" max="4878" width="2.5" customWidth="1"/>
    <col min="4879" max="4891" width="0" hidden="1" customWidth="1"/>
    <col min="5122" max="5122" width="5.1640625" customWidth="1"/>
    <col min="5123" max="5123" width="2.5" customWidth="1"/>
    <col min="5124" max="5124" width="4.6640625" customWidth="1"/>
    <col min="5125" max="5125" width="16" customWidth="1"/>
    <col min="5126" max="5126" width="3" customWidth="1"/>
    <col min="5127" max="5127" width="23.6640625" customWidth="1"/>
    <col min="5132" max="5132" width="10.6640625" customWidth="1"/>
    <col min="5134" max="5134" width="2.5" customWidth="1"/>
    <col min="5135" max="5147" width="0" hidden="1" customWidth="1"/>
    <col min="5378" max="5378" width="5.1640625" customWidth="1"/>
    <col min="5379" max="5379" width="2.5" customWidth="1"/>
    <col min="5380" max="5380" width="4.6640625" customWidth="1"/>
    <col min="5381" max="5381" width="16" customWidth="1"/>
    <col min="5382" max="5382" width="3" customWidth="1"/>
    <col min="5383" max="5383" width="23.6640625" customWidth="1"/>
    <col min="5388" max="5388" width="10.6640625" customWidth="1"/>
    <col min="5390" max="5390" width="2.5" customWidth="1"/>
    <col min="5391" max="5403" width="0" hidden="1" customWidth="1"/>
    <col min="5634" max="5634" width="5.1640625" customWidth="1"/>
    <col min="5635" max="5635" width="2.5" customWidth="1"/>
    <col min="5636" max="5636" width="4.6640625" customWidth="1"/>
    <col min="5637" max="5637" width="16" customWidth="1"/>
    <col min="5638" max="5638" width="3" customWidth="1"/>
    <col min="5639" max="5639" width="23.6640625" customWidth="1"/>
    <col min="5644" max="5644" width="10.6640625" customWidth="1"/>
    <col min="5646" max="5646" width="2.5" customWidth="1"/>
    <col min="5647" max="5659" width="0" hidden="1" customWidth="1"/>
    <col min="5890" max="5890" width="5.1640625" customWidth="1"/>
    <col min="5891" max="5891" width="2.5" customWidth="1"/>
    <col min="5892" max="5892" width="4.6640625" customWidth="1"/>
    <col min="5893" max="5893" width="16" customWidth="1"/>
    <col min="5894" max="5894" width="3" customWidth="1"/>
    <col min="5895" max="5895" width="23.6640625" customWidth="1"/>
    <col min="5900" max="5900" width="10.6640625" customWidth="1"/>
    <col min="5902" max="5902" width="2.5" customWidth="1"/>
    <col min="5903" max="5915" width="0" hidden="1" customWidth="1"/>
    <col min="6146" max="6146" width="5.1640625" customWidth="1"/>
    <col min="6147" max="6147" width="2.5" customWidth="1"/>
    <col min="6148" max="6148" width="4.6640625" customWidth="1"/>
    <col min="6149" max="6149" width="16" customWidth="1"/>
    <col min="6150" max="6150" width="3" customWidth="1"/>
    <col min="6151" max="6151" width="23.6640625" customWidth="1"/>
    <col min="6156" max="6156" width="10.6640625" customWidth="1"/>
    <col min="6158" max="6158" width="2.5" customWidth="1"/>
    <col min="6159" max="6171" width="0" hidden="1" customWidth="1"/>
    <col min="6402" max="6402" width="5.1640625" customWidth="1"/>
    <col min="6403" max="6403" width="2.5" customWidth="1"/>
    <col min="6404" max="6404" width="4.6640625" customWidth="1"/>
    <col min="6405" max="6405" width="16" customWidth="1"/>
    <col min="6406" max="6406" width="3" customWidth="1"/>
    <col min="6407" max="6407" width="23.6640625" customWidth="1"/>
    <col min="6412" max="6412" width="10.6640625" customWidth="1"/>
    <col min="6414" max="6414" width="2.5" customWidth="1"/>
    <col min="6415" max="6427" width="0" hidden="1" customWidth="1"/>
    <col min="6658" max="6658" width="5.1640625" customWidth="1"/>
    <col min="6659" max="6659" width="2.5" customWidth="1"/>
    <col min="6660" max="6660" width="4.6640625" customWidth="1"/>
    <col min="6661" max="6661" width="16" customWidth="1"/>
    <col min="6662" max="6662" width="3" customWidth="1"/>
    <col min="6663" max="6663" width="23.6640625" customWidth="1"/>
    <col min="6668" max="6668" width="10.6640625" customWidth="1"/>
    <col min="6670" max="6670" width="2.5" customWidth="1"/>
    <col min="6671" max="6683" width="0" hidden="1" customWidth="1"/>
    <col min="6914" max="6914" width="5.1640625" customWidth="1"/>
    <col min="6915" max="6915" width="2.5" customWidth="1"/>
    <col min="6916" max="6916" width="4.6640625" customWidth="1"/>
    <col min="6917" max="6917" width="16" customWidth="1"/>
    <col min="6918" max="6918" width="3" customWidth="1"/>
    <col min="6919" max="6919" width="23.6640625" customWidth="1"/>
    <col min="6924" max="6924" width="10.6640625" customWidth="1"/>
    <col min="6926" max="6926" width="2.5" customWidth="1"/>
    <col min="6927" max="6939" width="0" hidden="1" customWidth="1"/>
    <col min="7170" max="7170" width="5.1640625" customWidth="1"/>
    <col min="7171" max="7171" width="2.5" customWidth="1"/>
    <col min="7172" max="7172" width="4.6640625" customWidth="1"/>
    <col min="7173" max="7173" width="16" customWidth="1"/>
    <col min="7174" max="7174" width="3" customWidth="1"/>
    <col min="7175" max="7175" width="23.6640625" customWidth="1"/>
    <col min="7180" max="7180" width="10.6640625" customWidth="1"/>
    <col min="7182" max="7182" width="2.5" customWidth="1"/>
    <col min="7183" max="7195" width="0" hidden="1" customWidth="1"/>
    <col min="7426" max="7426" width="5.1640625" customWidth="1"/>
    <col min="7427" max="7427" width="2.5" customWidth="1"/>
    <col min="7428" max="7428" width="4.6640625" customWidth="1"/>
    <col min="7429" max="7429" width="16" customWidth="1"/>
    <col min="7430" max="7430" width="3" customWidth="1"/>
    <col min="7431" max="7431" width="23.6640625" customWidth="1"/>
    <col min="7436" max="7436" width="10.6640625" customWidth="1"/>
    <col min="7438" max="7438" width="2.5" customWidth="1"/>
    <col min="7439" max="7451" width="0" hidden="1" customWidth="1"/>
    <col min="7682" max="7682" width="5.1640625" customWidth="1"/>
    <col min="7683" max="7683" width="2.5" customWidth="1"/>
    <col min="7684" max="7684" width="4.6640625" customWidth="1"/>
    <col min="7685" max="7685" width="16" customWidth="1"/>
    <col min="7686" max="7686" width="3" customWidth="1"/>
    <col min="7687" max="7687" width="23.6640625" customWidth="1"/>
    <col min="7692" max="7692" width="10.6640625" customWidth="1"/>
    <col min="7694" max="7694" width="2.5" customWidth="1"/>
    <col min="7695" max="7707" width="0" hidden="1" customWidth="1"/>
    <col min="7938" max="7938" width="5.1640625" customWidth="1"/>
    <col min="7939" max="7939" width="2.5" customWidth="1"/>
    <col min="7940" max="7940" width="4.6640625" customWidth="1"/>
    <col min="7941" max="7941" width="16" customWidth="1"/>
    <col min="7942" max="7942" width="3" customWidth="1"/>
    <col min="7943" max="7943" width="23.6640625" customWidth="1"/>
    <col min="7948" max="7948" width="10.6640625" customWidth="1"/>
    <col min="7950" max="7950" width="2.5" customWidth="1"/>
    <col min="7951" max="7963" width="0" hidden="1" customWidth="1"/>
    <col min="8194" max="8194" width="5.1640625" customWidth="1"/>
    <col min="8195" max="8195" width="2.5" customWidth="1"/>
    <col min="8196" max="8196" width="4.6640625" customWidth="1"/>
    <col min="8197" max="8197" width="16" customWidth="1"/>
    <col min="8198" max="8198" width="3" customWidth="1"/>
    <col min="8199" max="8199" width="23.6640625" customWidth="1"/>
    <col min="8204" max="8204" width="10.6640625" customWidth="1"/>
    <col min="8206" max="8206" width="2.5" customWidth="1"/>
    <col min="8207" max="8219" width="0" hidden="1" customWidth="1"/>
    <col min="8450" max="8450" width="5.1640625" customWidth="1"/>
    <col min="8451" max="8451" width="2.5" customWidth="1"/>
    <col min="8452" max="8452" width="4.6640625" customWidth="1"/>
    <col min="8453" max="8453" width="16" customWidth="1"/>
    <col min="8454" max="8454" width="3" customWidth="1"/>
    <col min="8455" max="8455" width="23.6640625" customWidth="1"/>
    <col min="8460" max="8460" width="10.6640625" customWidth="1"/>
    <col min="8462" max="8462" width="2.5" customWidth="1"/>
    <col min="8463" max="8475" width="0" hidden="1" customWidth="1"/>
    <col min="8706" max="8706" width="5.1640625" customWidth="1"/>
    <col min="8707" max="8707" width="2.5" customWidth="1"/>
    <col min="8708" max="8708" width="4.6640625" customWidth="1"/>
    <col min="8709" max="8709" width="16" customWidth="1"/>
    <col min="8710" max="8710" width="3" customWidth="1"/>
    <col min="8711" max="8711" width="23.6640625" customWidth="1"/>
    <col min="8716" max="8716" width="10.6640625" customWidth="1"/>
    <col min="8718" max="8718" width="2.5" customWidth="1"/>
    <col min="8719" max="8731" width="0" hidden="1" customWidth="1"/>
    <col min="8962" max="8962" width="5.1640625" customWidth="1"/>
    <col min="8963" max="8963" width="2.5" customWidth="1"/>
    <col min="8964" max="8964" width="4.6640625" customWidth="1"/>
    <col min="8965" max="8965" width="16" customWidth="1"/>
    <col min="8966" max="8966" width="3" customWidth="1"/>
    <col min="8967" max="8967" width="23.6640625" customWidth="1"/>
    <col min="8972" max="8972" width="10.6640625" customWidth="1"/>
    <col min="8974" max="8974" width="2.5" customWidth="1"/>
    <col min="8975" max="8987" width="0" hidden="1" customWidth="1"/>
    <col min="9218" max="9218" width="5.1640625" customWidth="1"/>
    <col min="9219" max="9219" width="2.5" customWidth="1"/>
    <col min="9220" max="9220" width="4.6640625" customWidth="1"/>
    <col min="9221" max="9221" width="16" customWidth="1"/>
    <col min="9222" max="9222" width="3" customWidth="1"/>
    <col min="9223" max="9223" width="23.6640625" customWidth="1"/>
    <col min="9228" max="9228" width="10.6640625" customWidth="1"/>
    <col min="9230" max="9230" width="2.5" customWidth="1"/>
    <col min="9231" max="9243" width="0" hidden="1" customWidth="1"/>
    <col min="9474" max="9474" width="5.1640625" customWidth="1"/>
    <col min="9475" max="9475" width="2.5" customWidth="1"/>
    <col min="9476" max="9476" width="4.6640625" customWidth="1"/>
    <col min="9477" max="9477" width="16" customWidth="1"/>
    <col min="9478" max="9478" width="3" customWidth="1"/>
    <col min="9479" max="9479" width="23.6640625" customWidth="1"/>
    <col min="9484" max="9484" width="10.6640625" customWidth="1"/>
    <col min="9486" max="9486" width="2.5" customWidth="1"/>
    <col min="9487" max="9499" width="0" hidden="1" customWidth="1"/>
    <col min="9730" max="9730" width="5.1640625" customWidth="1"/>
    <col min="9731" max="9731" width="2.5" customWidth="1"/>
    <col min="9732" max="9732" width="4.6640625" customWidth="1"/>
    <col min="9733" max="9733" width="16" customWidth="1"/>
    <col min="9734" max="9734" width="3" customWidth="1"/>
    <col min="9735" max="9735" width="23.6640625" customWidth="1"/>
    <col min="9740" max="9740" width="10.6640625" customWidth="1"/>
    <col min="9742" max="9742" width="2.5" customWidth="1"/>
    <col min="9743" max="9755" width="0" hidden="1" customWidth="1"/>
    <col min="9986" max="9986" width="5.1640625" customWidth="1"/>
    <col min="9987" max="9987" width="2.5" customWidth="1"/>
    <col min="9988" max="9988" width="4.6640625" customWidth="1"/>
    <col min="9989" max="9989" width="16" customWidth="1"/>
    <col min="9990" max="9990" width="3" customWidth="1"/>
    <col min="9991" max="9991" width="23.6640625" customWidth="1"/>
    <col min="9996" max="9996" width="10.6640625" customWidth="1"/>
    <col min="9998" max="9998" width="2.5" customWidth="1"/>
    <col min="9999" max="10011" width="0" hidden="1" customWidth="1"/>
    <col min="10242" max="10242" width="5.1640625" customWidth="1"/>
    <col min="10243" max="10243" width="2.5" customWidth="1"/>
    <col min="10244" max="10244" width="4.6640625" customWidth="1"/>
    <col min="10245" max="10245" width="16" customWidth="1"/>
    <col min="10246" max="10246" width="3" customWidth="1"/>
    <col min="10247" max="10247" width="23.6640625" customWidth="1"/>
    <col min="10252" max="10252" width="10.6640625" customWidth="1"/>
    <col min="10254" max="10254" width="2.5" customWidth="1"/>
    <col min="10255" max="10267" width="0" hidden="1" customWidth="1"/>
    <col min="10498" max="10498" width="5.1640625" customWidth="1"/>
    <col min="10499" max="10499" width="2.5" customWidth="1"/>
    <col min="10500" max="10500" width="4.6640625" customWidth="1"/>
    <col min="10501" max="10501" width="16" customWidth="1"/>
    <col min="10502" max="10502" width="3" customWidth="1"/>
    <col min="10503" max="10503" width="23.6640625" customWidth="1"/>
    <col min="10508" max="10508" width="10.6640625" customWidth="1"/>
    <col min="10510" max="10510" width="2.5" customWidth="1"/>
    <col min="10511" max="10523" width="0" hidden="1" customWidth="1"/>
    <col min="10754" max="10754" width="5.1640625" customWidth="1"/>
    <col min="10755" max="10755" width="2.5" customWidth="1"/>
    <col min="10756" max="10756" width="4.6640625" customWidth="1"/>
    <col min="10757" max="10757" width="16" customWidth="1"/>
    <col min="10758" max="10758" width="3" customWidth="1"/>
    <col min="10759" max="10759" width="23.6640625" customWidth="1"/>
    <col min="10764" max="10764" width="10.6640625" customWidth="1"/>
    <col min="10766" max="10766" width="2.5" customWidth="1"/>
    <col min="10767" max="10779" width="0" hidden="1" customWidth="1"/>
    <col min="11010" max="11010" width="5.1640625" customWidth="1"/>
    <col min="11011" max="11011" width="2.5" customWidth="1"/>
    <col min="11012" max="11012" width="4.6640625" customWidth="1"/>
    <col min="11013" max="11013" width="16" customWidth="1"/>
    <col min="11014" max="11014" width="3" customWidth="1"/>
    <col min="11015" max="11015" width="23.6640625" customWidth="1"/>
    <col min="11020" max="11020" width="10.6640625" customWidth="1"/>
    <col min="11022" max="11022" width="2.5" customWidth="1"/>
    <col min="11023" max="11035" width="0" hidden="1" customWidth="1"/>
    <col min="11266" max="11266" width="5.1640625" customWidth="1"/>
    <col min="11267" max="11267" width="2.5" customWidth="1"/>
    <col min="11268" max="11268" width="4.6640625" customWidth="1"/>
    <col min="11269" max="11269" width="16" customWidth="1"/>
    <col min="11270" max="11270" width="3" customWidth="1"/>
    <col min="11271" max="11271" width="23.6640625" customWidth="1"/>
    <col min="11276" max="11276" width="10.6640625" customWidth="1"/>
    <col min="11278" max="11278" width="2.5" customWidth="1"/>
    <col min="11279" max="11291" width="0" hidden="1" customWidth="1"/>
    <col min="11522" max="11522" width="5.1640625" customWidth="1"/>
    <col min="11523" max="11523" width="2.5" customWidth="1"/>
    <col min="11524" max="11524" width="4.6640625" customWidth="1"/>
    <col min="11525" max="11525" width="16" customWidth="1"/>
    <col min="11526" max="11526" width="3" customWidth="1"/>
    <col min="11527" max="11527" width="23.6640625" customWidth="1"/>
    <col min="11532" max="11532" width="10.6640625" customWidth="1"/>
    <col min="11534" max="11534" width="2.5" customWidth="1"/>
    <col min="11535" max="11547" width="0" hidden="1" customWidth="1"/>
    <col min="11778" max="11778" width="5.1640625" customWidth="1"/>
    <col min="11779" max="11779" width="2.5" customWidth="1"/>
    <col min="11780" max="11780" width="4.6640625" customWidth="1"/>
    <col min="11781" max="11781" width="16" customWidth="1"/>
    <col min="11782" max="11782" width="3" customWidth="1"/>
    <col min="11783" max="11783" width="23.6640625" customWidth="1"/>
    <col min="11788" max="11788" width="10.6640625" customWidth="1"/>
    <col min="11790" max="11790" width="2.5" customWidth="1"/>
    <col min="11791" max="11803" width="0" hidden="1" customWidth="1"/>
    <col min="12034" max="12034" width="5.1640625" customWidth="1"/>
    <col min="12035" max="12035" width="2.5" customWidth="1"/>
    <col min="12036" max="12036" width="4.6640625" customWidth="1"/>
    <col min="12037" max="12037" width="16" customWidth="1"/>
    <col min="12038" max="12038" width="3" customWidth="1"/>
    <col min="12039" max="12039" width="23.6640625" customWidth="1"/>
    <col min="12044" max="12044" width="10.6640625" customWidth="1"/>
    <col min="12046" max="12046" width="2.5" customWidth="1"/>
    <col min="12047" max="12059" width="0" hidden="1" customWidth="1"/>
    <col min="12290" max="12290" width="5.1640625" customWidth="1"/>
    <col min="12291" max="12291" width="2.5" customWidth="1"/>
    <col min="12292" max="12292" width="4.6640625" customWidth="1"/>
    <col min="12293" max="12293" width="16" customWidth="1"/>
    <col min="12294" max="12294" width="3" customWidth="1"/>
    <col min="12295" max="12295" width="23.6640625" customWidth="1"/>
    <col min="12300" max="12300" width="10.6640625" customWidth="1"/>
    <col min="12302" max="12302" width="2.5" customWidth="1"/>
    <col min="12303" max="12315" width="0" hidden="1" customWidth="1"/>
    <col min="12546" max="12546" width="5.1640625" customWidth="1"/>
    <col min="12547" max="12547" width="2.5" customWidth="1"/>
    <col min="12548" max="12548" width="4.6640625" customWidth="1"/>
    <col min="12549" max="12549" width="16" customWidth="1"/>
    <col min="12550" max="12550" width="3" customWidth="1"/>
    <col min="12551" max="12551" width="23.6640625" customWidth="1"/>
    <col min="12556" max="12556" width="10.6640625" customWidth="1"/>
    <col min="12558" max="12558" width="2.5" customWidth="1"/>
    <col min="12559" max="12571" width="0" hidden="1" customWidth="1"/>
    <col min="12802" max="12802" width="5.1640625" customWidth="1"/>
    <col min="12803" max="12803" width="2.5" customWidth="1"/>
    <col min="12804" max="12804" width="4.6640625" customWidth="1"/>
    <col min="12805" max="12805" width="16" customWidth="1"/>
    <col min="12806" max="12806" width="3" customWidth="1"/>
    <col min="12807" max="12807" width="23.6640625" customWidth="1"/>
    <col min="12812" max="12812" width="10.6640625" customWidth="1"/>
    <col min="12814" max="12814" width="2.5" customWidth="1"/>
    <col min="12815" max="12827" width="0" hidden="1" customWidth="1"/>
    <col min="13058" max="13058" width="5.1640625" customWidth="1"/>
    <col min="13059" max="13059" width="2.5" customWidth="1"/>
    <col min="13060" max="13060" width="4.6640625" customWidth="1"/>
    <col min="13061" max="13061" width="16" customWidth="1"/>
    <col min="13062" max="13062" width="3" customWidth="1"/>
    <col min="13063" max="13063" width="23.6640625" customWidth="1"/>
    <col min="13068" max="13068" width="10.6640625" customWidth="1"/>
    <col min="13070" max="13070" width="2.5" customWidth="1"/>
    <col min="13071" max="13083" width="0" hidden="1" customWidth="1"/>
    <col min="13314" max="13314" width="5.1640625" customWidth="1"/>
    <col min="13315" max="13315" width="2.5" customWidth="1"/>
    <col min="13316" max="13316" width="4.6640625" customWidth="1"/>
    <col min="13317" max="13317" width="16" customWidth="1"/>
    <col min="13318" max="13318" width="3" customWidth="1"/>
    <col min="13319" max="13319" width="23.6640625" customWidth="1"/>
    <col min="13324" max="13324" width="10.6640625" customWidth="1"/>
    <col min="13326" max="13326" width="2.5" customWidth="1"/>
    <col min="13327" max="13339" width="0" hidden="1" customWidth="1"/>
    <col min="13570" max="13570" width="5.1640625" customWidth="1"/>
    <col min="13571" max="13571" width="2.5" customWidth="1"/>
    <col min="13572" max="13572" width="4.6640625" customWidth="1"/>
    <col min="13573" max="13573" width="16" customWidth="1"/>
    <col min="13574" max="13574" width="3" customWidth="1"/>
    <col min="13575" max="13575" width="23.6640625" customWidth="1"/>
    <col min="13580" max="13580" width="10.6640625" customWidth="1"/>
    <col min="13582" max="13582" width="2.5" customWidth="1"/>
    <col min="13583" max="13595" width="0" hidden="1" customWidth="1"/>
    <col min="13826" max="13826" width="5.1640625" customWidth="1"/>
    <col min="13827" max="13827" width="2.5" customWidth="1"/>
    <col min="13828" max="13828" width="4.6640625" customWidth="1"/>
    <col min="13829" max="13829" width="16" customWidth="1"/>
    <col min="13830" max="13830" width="3" customWidth="1"/>
    <col min="13831" max="13831" width="23.6640625" customWidth="1"/>
    <col min="13836" max="13836" width="10.6640625" customWidth="1"/>
    <col min="13838" max="13838" width="2.5" customWidth="1"/>
    <col min="13839" max="13851" width="0" hidden="1" customWidth="1"/>
    <col min="14082" max="14082" width="5.1640625" customWidth="1"/>
    <col min="14083" max="14083" width="2.5" customWidth="1"/>
    <col min="14084" max="14084" width="4.6640625" customWidth="1"/>
    <col min="14085" max="14085" width="16" customWidth="1"/>
    <col min="14086" max="14086" width="3" customWidth="1"/>
    <col min="14087" max="14087" width="23.6640625" customWidth="1"/>
    <col min="14092" max="14092" width="10.6640625" customWidth="1"/>
    <col min="14094" max="14094" width="2.5" customWidth="1"/>
    <col min="14095" max="14107" width="0" hidden="1" customWidth="1"/>
    <col min="14338" max="14338" width="5.1640625" customWidth="1"/>
    <col min="14339" max="14339" width="2.5" customWidth="1"/>
    <col min="14340" max="14340" width="4.6640625" customWidth="1"/>
    <col min="14341" max="14341" width="16" customWidth="1"/>
    <col min="14342" max="14342" width="3" customWidth="1"/>
    <col min="14343" max="14343" width="23.6640625" customWidth="1"/>
    <col min="14348" max="14348" width="10.6640625" customWidth="1"/>
    <col min="14350" max="14350" width="2.5" customWidth="1"/>
    <col min="14351" max="14363" width="0" hidden="1" customWidth="1"/>
    <col min="14594" max="14594" width="5.1640625" customWidth="1"/>
    <col min="14595" max="14595" width="2.5" customWidth="1"/>
    <col min="14596" max="14596" width="4.6640625" customWidth="1"/>
    <col min="14597" max="14597" width="16" customWidth="1"/>
    <col min="14598" max="14598" width="3" customWidth="1"/>
    <col min="14599" max="14599" width="23.6640625" customWidth="1"/>
    <col min="14604" max="14604" width="10.6640625" customWidth="1"/>
    <col min="14606" max="14606" width="2.5" customWidth="1"/>
    <col min="14607" max="14619" width="0" hidden="1" customWidth="1"/>
    <col min="14850" max="14850" width="5.1640625" customWidth="1"/>
    <col min="14851" max="14851" width="2.5" customWidth="1"/>
    <col min="14852" max="14852" width="4.6640625" customWidth="1"/>
    <col min="14853" max="14853" width="16" customWidth="1"/>
    <col min="14854" max="14854" width="3" customWidth="1"/>
    <col min="14855" max="14855" width="23.6640625" customWidth="1"/>
    <col min="14860" max="14860" width="10.6640625" customWidth="1"/>
    <col min="14862" max="14862" width="2.5" customWidth="1"/>
    <col min="14863" max="14875" width="0" hidden="1" customWidth="1"/>
    <col min="15106" max="15106" width="5.1640625" customWidth="1"/>
    <col min="15107" max="15107" width="2.5" customWidth="1"/>
    <col min="15108" max="15108" width="4.6640625" customWidth="1"/>
    <col min="15109" max="15109" width="16" customWidth="1"/>
    <col min="15110" max="15110" width="3" customWidth="1"/>
    <col min="15111" max="15111" width="23.6640625" customWidth="1"/>
    <col min="15116" max="15116" width="10.6640625" customWidth="1"/>
    <col min="15118" max="15118" width="2.5" customWidth="1"/>
    <col min="15119" max="15131" width="0" hidden="1" customWidth="1"/>
    <col min="15362" max="15362" width="5.1640625" customWidth="1"/>
    <col min="15363" max="15363" width="2.5" customWidth="1"/>
    <col min="15364" max="15364" width="4.6640625" customWidth="1"/>
    <col min="15365" max="15365" width="16" customWidth="1"/>
    <col min="15366" max="15366" width="3" customWidth="1"/>
    <col min="15367" max="15367" width="23.6640625" customWidth="1"/>
    <col min="15372" max="15372" width="10.6640625" customWidth="1"/>
    <col min="15374" max="15374" width="2.5" customWidth="1"/>
    <col min="15375" max="15387" width="0" hidden="1" customWidth="1"/>
    <col min="15618" max="15618" width="5.1640625" customWidth="1"/>
    <col min="15619" max="15619" width="2.5" customWidth="1"/>
    <col min="15620" max="15620" width="4.6640625" customWidth="1"/>
    <col min="15621" max="15621" width="16" customWidth="1"/>
    <col min="15622" max="15622" width="3" customWidth="1"/>
    <col min="15623" max="15623" width="23.6640625" customWidth="1"/>
    <col min="15628" max="15628" width="10.6640625" customWidth="1"/>
    <col min="15630" max="15630" width="2.5" customWidth="1"/>
    <col min="15631" max="15643" width="0" hidden="1" customWidth="1"/>
    <col min="15874" max="15874" width="5.1640625" customWidth="1"/>
    <col min="15875" max="15875" width="2.5" customWidth="1"/>
    <col min="15876" max="15876" width="4.6640625" customWidth="1"/>
    <col min="15877" max="15877" width="16" customWidth="1"/>
    <col min="15878" max="15878" width="3" customWidth="1"/>
    <col min="15879" max="15879" width="23.6640625" customWidth="1"/>
    <col min="15884" max="15884" width="10.6640625" customWidth="1"/>
    <col min="15886" max="15886" width="2.5" customWidth="1"/>
    <col min="15887" max="15899" width="0" hidden="1" customWidth="1"/>
    <col min="16130" max="16130" width="5.1640625" customWidth="1"/>
    <col min="16131" max="16131" width="2.5" customWidth="1"/>
    <col min="16132" max="16132" width="4.6640625" customWidth="1"/>
    <col min="16133" max="16133" width="16" customWidth="1"/>
    <col min="16134" max="16134" width="3" customWidth="1"/>
    <col min="16135" max="16135" width="23.6640625" customWidth="1"/>
    <col min="16140" max="16140" width="10.6640625" customWidth="1"/>
    <col min="16142" max="16142" width="2.5" customWidth="1"/>
    <col min="16143" max="16155" width="0" hidden="1" customWidth="1"/>
  </cols>
  <sheetData>
    <row r="1" spans="1:25" ht="9" customHeight="1" thickBot="1">
      <c r="A1" s="50"/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1"/>
      <c r="T1" s="50"/>
      <c r="U1" s="50"/>
      <c r="V1" s="50"/>
      <c r="W1" s="50"/>
      <c r="X1" s="52"/>
      <c r="Y1" s="50"/>
    </row>
    <row r="2" spans="1:25">
      <c r="A2" s="50"/>
      <c r="B2" s="53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5"/>
      <c r="T2" s="56"/>
      <c r="U2" s="50"/>
      <c r="V2" s="50"/>
      <c r="W2" s="50"/>
      <c r="X2" s="52"/>
      <c r="Y2" s="50"/>
    </row>
    <row r="3" spans="1:25">
      <c r="A3" s="50"/>
      <c r="B3" s="57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1"/>
      <c r="T3" s="58"/>
      <c r="U3" s="50"/>
      <c r="V3" s="50"/>
      <c r="W3" s="50"/>
      <c r="X3" s="52"/>
      <c r="Y3" s="50"/>
    </row>
    <row r="4" spans="1:25">
      <c r="A4" s="50"/>
      <c r="B4" s="57"/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1"/>
      <c r="T4" s="58"/>
      <c r="U4" s="50"/>
      <c r="V4" s="50"/>
      <c r="W4" s="50"/>
      <c r="X4" s="52"/>
      <c r="Y4" s="50"/>
    </row>
    <row r="5" spans="1:25" ht="10.5" customHeight="1" thickBot="1">
      <c r="A5" s="50"/>
      <c r="B5" s="57"/>
      <c r="C5" s="50"/>
      <c r="D5" s="50"/>
      <c r="E5" s="50"/>
      <c r="F5" s="50"/>
      <c r="G5" s="50"/>
      <c r="H5" s="50"/>
      <c r="I5" s="50"/>
      <c r="J5" s="50"/>
      <c r="K5" s="50"/>
      <c r="L5" s="50"/>
      <c r="M5" s="50"/>
      <c r="N5" s="50"/>
      <c r="O5" s="50"/>
      <c r="P5" s="50"/>
      <c r="Q5" s="50"/>
      <c r="R5" s="50"/>
      <c r="S5" s="51"/>
      <c r="T5" s="58"/>
      <c r="U5" s="50"/>
      <c r="V5" s="50"/>
      <c r="W5" s="50"/>
      <c r="X5" s="52"/>
      <c r="Y5" s="50"/>
    </row>
    <row r="6" spans="1:25" ht="16" thickBot="1">
      <c r="A6" s="50"/>
      <c r="B6" s="57"/>
      <c r="C6" s="222" t="s">
        <v>64</v>
      </c>
      <c r="D6" s="223"/>
      <c r="E6" s="223"/>
      <c r="F6" s="223"/>
      <c r="G6" s="223"/>
      <c r="H6" s="223"/>
      <c r="I6" s="223"/>
      <c r="J6" s="223"/>
      <c r="K6" s="223"/>
      <c r="L6" s="223"/>
      <c r="M6" s="223"/>
      <c r="N6" s="223"/>
      <c r="O6" s="223"/>
      <c r="P6" s="223"/>
      <c r="Q6" s="223"/>
      <c r="R6" s="223"/>
      <c r="S6" s="224"/>
      <c r="T6" s="59"/>
      <c r="U6" s="60"/>
      <c r="V6" s="50"/>
      <c r="W6" s="50"/>
      <c r="X6" s="52"/>
      <c r="Y6" s="50"/>
    </row>
    <row r="7" spans="1:25">
      <c r="A7" s="50"/>
      <c r="B7" s="57"/>
      <c r="C7" s="212" t="s">
        <v>23</v>
      </c>
      <c r="D7" s="213"/>
      <c r="E7" s="61" t="s">
        <v>15</v>
      </c>
      <c r="F7" s="62"/>
      <c r="G7" s="15"/>
      <c r="H7" s="63"/>
      <c r="I7" s="63"/>
      <c r="J7" s="63"/>
      <c r="K7" s="63"/>
      <c r="L7" s="63"/>
      <c r="M7" s="63"/>
      <c r="N7" s="63"/>
      <c r="O7" s="63"/>
      <c r="P7" s="63"/>
      <c r="Q7" s="63"/>
      <c r="R7" s="63"/>
      <c r="S7" s="64"/>
      <c r="T7" s="65"/>
      <c r="U7" s="63"/>
      <c r="V7" s="50"/>
      <c r="W7" s="50"/>
      <c r="X7" s="52"/>
      <c r="Y7" s="50"/>
    </row>
    <row r="8" spans="1:25">
      <c r="A8" s="50"/>
      <c r="B8" s="57"/>
      <c r="C8" s="214" t="s">
        <v>22</v>
      </c>
      <c r="D8" s="215"/>
      <c r="E8" s="61" t="s">
        <v>15</v>
      </c>
      <c r="F8" s="66"/>
      <c r="G8" s="67"/>
      <c r="H8" s="63"/>
      <c r="I8" s="63"/>
      <c r="J8" s="63"/>
      <c r="K8" s="63"/>
      <c r="L8" s="63"/>
      <c r="M8" s="63"/>
      <c r="N8" s="63"/>
      <c r="O8" s="63"/>
      <c r="P8" s="63"/>
      <c r="Q8" s="63"/>
      <c r="R8" s="63"/>
      <c r="S8" s="64"/>
      <c r="T8" s="65"/>
      <c r="U8" s="63"/>
      <c r="V8" s="50"/>
      <c r="W8" s="50"/>
      <c r="X8" s="52"/>
      <c r="Y8" s="50"/>
    </row>
    <row r="9" spans="1:25">
      <c r="A9" s="50"/>
      <c r="B9" s="57"/>
      <c r="C9" s="212" t="s">
        <v>40</v>
      </c>
      <c r="D9" s="213"/>
      <c r="E9" s="61" t="s">
        <v>15</v>
      </c>
      <c r="F9" s="66"/>
      <c r="G9" s="67"/>
      <c r="H9" s="63"/>
      <c r="I9" s="63"/>
      <c r="J9" s="63"/>
      <c r="K9" s="63"/>
      <c r="L9" s="63"/>
      <c r="M9" s="63"/>
      <c r="N9" s="63"/>
      <c r="O9" s="63"/>
      <c r="P9" s="63"/>
      <c r="Q9" s="63"/>
      <c r="R9" s="63"/>
      <c r="S9" s="64"/>
      <c r="T9" s="65"/>
      <c r="U9" s="63"/>
      <c r="V9" s="50"/>
      <c r="W9" s="50"/>
      <c r="X9" s="52"/>
      <c r="Y9" s="50"/>
    </row>
    <row r="10" spans="1:25">
      <c r="A10" s="50"/>
      <c r="B10" s="57"/>
      <c r="C10" s="212" t="s">
        <v>20</v>
      </c>
      <c r="D10" s="213"/>
      <c r="E10" s="61" t="s">
        <v>15</v>
      </c>
      <c r="F10" s="66"/>
      <c r="G10" s="67"/>
      <c r="H10" s="63"/>
      <c r="I10" s="63"/>
      <c r="J10" s="63"/>
      <c r="K10" s="63"/>
      <c r="L10" s="63"/>
      <c r="M10" s="63"/>
      <c r="N10" s="63"/>
      <c r="O10" s="63"/>
      <c r="P10" s="63"/>
      <c r="Q10" s="63"/>
      <c r="R10" s="63"/>
      <c r="S10" s="64"/>
      <c r="T10" s="65"/>
      <c r="U10" s="63"/>
      <c r="V10" s="50"/>
      <c r="W10" s="50"/>
      <c r="X10" s="52"/>
      <c r="Y10" s="50"/>
    </row>
    <row r="11" spans="1:25">
      <c r="A11" s="50"/>
      <c r="B11" s="57"/>
      <c r="C11" s="212" t="s">
        <v>19</v>
      </c>
      <c r="D11" s="213"/>
      <c r="E11" s="61" t="s">
        <v>15</v>
      </c>
      <c r="F11" s="66"/>
      <c r="G11" s="67"/>
      <c r="H11" s="63"/>
      <c r="I11" s="63"/>
      <c r="J11" s="63"/>
      <c r="K11" s="63"/>
      <c r="L11" s="63"/>
      <c r="M11" s="63"/>
      <c r="N11" s="63"/>
      <c r="O11" s="63"/>
      <c r="P11" s="63"/>
      <c r="Q11" s="63"/>
      <c r="R11" s="63"/>
      <c r="S11" s="64"/>
      <c r="T11" s="65"/>
      <c r="U11" s="63"/>
      <c r="V11" s="50"/>
      <c r="W11" s="50"/>
      <c r="X11" s="52"/>
      <c r="Y11" s="50"/>
    </row>
    <row r="12" spans="1:25">
      <c r="A12" s="50"/>
      <c r="B12" s="57"/>
      <c r="C12" s="214" t="s">
        <v>18</v>
      </c>
      <c r="D12" s="215"/>
      <c r="E12" s="61" t="s">
        <v>15</v>
      </c>
      <c r="F12" s="66"/>
      <c r="G12" s="67"/>
      <c r="H12" s="63"/>
      <c r="I12" s="63"/>
      <c r="J12" s="63"/>
      <c r="K12" s="63"/>
      <c r="L12" s="63"/>
      <c r="M12" s="63"/>
      <c r="N12" s="63"/>
      <c r="O12" s="63"/>
      <c r="P12" s="63"/>
      <c r="Q12" s="63"/>
      <c r="R12" s="63"/>
      <c r="S12" s="64"/>
      <c r="T12" s="65"/>
      <c r="U12" s="63"/>
      <c r="V12" s="50"/>
      <c r="W12" s="50"/>
      <c r="X12" s="52"/>
      <c r="Y12" s="50"/>
    </row>
    <row r="13" spans="1:25">
      <c r="A13" s="50"/>
      <c r="B13" s="57"/>
      <c r="C13" s="212" t="s">
        <v>17</v>
      </c>
      <c r="D13" s="213"/>
      <c r="E13" s="61" t="s">
        <v>15</v>
      </c>
      <c r="F13" s="66"/>
      <c r="G13" s="67"/>
      <c r="H13" s="63"/>
      <c r="I13" s="63"/>
      <c r="J13" s="63"/>
      <c r="K13" s="63"/>
      <c r="L13" s="63"/>
      <c r="M13" s="63"/>
      <c r="N13" s="63"/>
      <c r="O13" s="63"/>
      <c r="P13" s="63"/>
      <c r="Q13" s="63"/>
      <c r="R13" s="63"/>
      <c r="S13" s="64"/>
      <c r="T13" s="65"/>
      <c r="U13" s="63"/>
      <c r="V13" s="50"/>
      <c r="W13" s="50"/>
      <c r="X13" s="52"/>
      <c r="Y13" s="50"/>
    </row>
    <row r="14" spans="1:25" ht="16" thickBot="1">
      <c r="A14" s="50"/>
      <c r="B14" s="57"/>
      <c r="C14" s="216" t="s">
        <v>16</v>
      </c>
      <c r="D14" s="217"/>
      <c r="E14" s="68" t="s">
        <v>15</v>
      </c>
      <c r="F14" s="69"/>
      <c r="G14" s="70"/>
      <c r="H14" s="71"/>
      <c r="I14" s="71"/>
      <c r="J14" s="71"/>
      <c r="K14" s="71"/>
      <c r="L14" s="71"/>
      <c r="M14" s="71"/>
      <c r="N14" s="71"/>
      <c r="O14" s="71"/>
      <c r="P14" s="71"/>
      <c r="Q14" s="71"/>
      <c r="R14" s="71"/>
      <c r="S14" s="72"/>
      <c r="T14" s="65"/>
      <c r="U14" s="63"/>
      <c r="V14" s="50"/>
      <c r="W14" s="50"/>
      <c r="X14" s="52"/>
      <c r="Y14" s="50"/>
    </row>
    <row r="15" spans="1:25" ht="8.25" customHeight="1" thickBot="1">
      <c r="A15" s="50"/>
      <c r="B15" s="57"/>
      <c r="C15" s="93"/>
      <c r="D15" s="73"/>
      <c r="E15" s="73"/>
      <c r="F15" s="73"/>
      <c r="G15" s="73"/>
      <c r="H15" s="74"/>
      <c r="I15" s="74"/>
      <c r="J15" s="74"/>
      <c r="K15" s="74"/>
      <c r="L15" s="74"/>
      <c r="M15" s="74"/>
      <c r="N15" s="74"/>
      <c r="O15" s="74"/>
      <c r="P15" s="74"/>
      <c r="Q15" s="74"/>
      <c r="R15" s="74"/>
      <c r="S15" s="94"/>
      <c r="T15" s="65"/>
      <c r="U15" s="63"/>
      <c r="V15" s="50"/>
      <c r="W15" s="50"/>
      <c r="X15" s="52"/>
      <c r="Y15" s="50"/>
    </row>
    <row r="16" spans="1:25" s="79" customFormat="1" ht="14.75" customHeight="1">
      <c r="A16" s="75"/>
      <c r="B16" s="76"/>
      <c r="C16" s="218" t="s">
        <v>41</v>
      </c>
      <c r="D16" s="220" t="s">
        <v>48</v>
      </c>
      <c r="E16" s="220"/>
      <c r="F16" s="220"/>
      <c r="G16" s="203" t="s">
        <v>52</v>
      </c>
      <c r="H16" s="182" t="s">
        <v>53</v>
      </c>
      <c r="I16" s="182"/>
      <c r="J16" s="182"/>
      <c r="K16" s="182"/>
      <c r="L16" s="182"/>
      <c r="M16" s="182"/>
      <c r="N16" s="182"/>
      <c r="O16" s="182"/>
      <c r="P16" s="182"/>
      <c r="Q16" s="182"/>
      <c r="R16" s="203" t="s">
        <v>42</v>
      </c>
      <c r="S16" s="209" t="s">
        <v>43</v>
      </c>
      <c r="T16" s="77"/>
      <c r="U16" s="75"/>
      <c r="V16" s="75"/>
      <c r="W16" s="75"/>
      <c r="X16" s="78"/>
      <c r="Y16" s="75"/>
    </row>
    <row r="17" spans="1:46" s="79" customFormat="1">
      <c r="A17" s="75"/>
      <c r="B17" s="76"/>
      <c r="C17" s="219"/>
      <c r="D17" s="221"/>
      <c r="E17" s="221"/>
      <c r="F17" s="221"/>
      <c r="G17" s="204"/>
      <c r="H17" s="183"/>
      <c r="I17" s="183"/>
      <c r="J17" s="183"/>
      <c r="K17" s="183"/>
      <c r="L17" s="183"/>
      <c r="M17" s="183"/>
      <c r="N17" s="183"/>
      <c r="O17" s="183"/>
      <c r="P17" s="183"/>
      <c r="Q17" s="183"/>
      <c r="R17" s="204"/>
      <c r="S17" s="210"/>
      <c r="T17" s="77"/>
      <c r="U17" s="75"/>
      <c r="V17" s="75"/>
      <c r="W17" s="75"/>
      <c r="X17" s="78"/>
      <c r="Y17" s="75"/>
    </row>
    <row r="18" spans="1:46" s="79" customFormat="1">
      <c r="A18" s="75"/>
      <c r="B18" s="76"/>
      <c r="C18" s="219"/>
      <c r="D18" s="221"/>
      <c r="E18" s="221"/>
      <c r="F18" s="221"/>
      <c r="G18" s="204"/>
      <c r="H18" s="183" t="s">
        <v>56</v>
      </c>
      <c r="I18" s="183"/>
      <c r="J18" s="208" t="s">
        <v>57</v>
      </c>
      <c r="K18" s="208"/>
      <c r="L18" s="208" t="s">
        <v>58</v>
      </c>
      <c r="M18" s="208"/>
      <c r="N18" s="183" t="s">
        <v>39</v>
      </c>
      <c r="O18" s="183"/>
      <c r="P18" s="183" t="s">
        <v>59</v>
      </c>
      <c r="Q18" s="183"/>
      <c r="R18" s="204"/>
      <c r="S18" s="210"/>
      <c r="T18" s="77"/>
      <c r="U18" s="75"/>
      <c r="V18" s="75"/>
      <c r="W18" s="75"/>
      <c r="X18" s="78"/>
      <c r="Y18" s="75"/>
    </row>
    <row r="19" spans="1:46">
      <c r="A19" s="50"/>
      <c r="B19" s="57"/>
      <c r="C19" s="80" t="s">
        <v>44</v>
      </c>
      <c r="D19" s="179" t="s">
        <v>49</v>
      </c>
      <c r="E19" s="180"/>
      <c r="F19" s="181"/>
      <c r="G19" s="205"/>
      <c r="H19" s="95" t="s">
        <v>54</v>
      </c>
      <c r="I19" s="96" t="s">
        <v>55</v>
      </c>
      <c r="J19" s="95" t="s">
        <v>54</v>
      </c>
      <c r="K19" s="96" t="s">
        <v>55</v>
      </c>
      <c r="L19" s="95" t="s">
        <v>54</v>
      </c>
      <c r="M19" s="96" t="s">
        <v>55</v>
      </c>
      <c r="N19" s="95" t="s">
        <v>54</v>
      </c>
      <c r="O19" s="96" t="s">
        <v>55</v>
      </c>
      <c r="P19" s="95" t="s">
        <v>54</v>
      </c>
      <c r="Q19" s="96" t="s">
        <v>55</v>
      </c>
      <c r="R19" s="205"/>
      <c r="S19" s="211"/>
      <c r="T19" s="58"/>
      <c r="U19" s="50"/>
      <c r="V19" s="50"/>
      <c r="W19" s="50"/>
      <c r="X19" s="52"/>
      <c r="Y19" s="50"/>
    </row>
    <row r="20" spans="1:46">
      <c r="A20" s="50"/>
      <c r="B20" s="57"/>
      <c r="C20" s="82"/>
      <c r="D20" s="173" t="s">
        <v>50</v>
      </c>
      <c r="E20" s="174"/>
      <c r="F20" s="175"/>
      <c r="G20" s="113">
        <v>0.06</v>
      </c>
      <c r="H20" s="114"/>
      <c r="I20" s="114"/>
      <c r="J20" s="83"/>
      <c r="K20" s="83"/>
      <c r="L20" s="83"/>
      <c r="M20" s="83"/>
      <c r="N20" s="83"/>
      <c r="O20" s="83"/>
      <c r="P20" s="83"/>
      <c r="Q20" s="83"/>
      <c r="R20" s="92">
        <f>AT20</f>
        <v>0</v>
      </c>
      <c r="S20" s="84">
        <f>G20*R20</f>
        <v>0</v>
      </c>
      <c r="T20" s="85"/>
      <c r="U20" s="50" t="b">
        <v>0</v>
      </c>
      <c r="V20" s="50" t="b">
        <v>0</v>
      </c>
      <c r="W20" s="50" t="b">
        <v>0</v>
      </c>
      <c r="X20" s="50" t="b">
        <v>0</v>
      </c>
      <c r="Y20" s="50" t="b">
        <v>0</v>
      </c>
      <c r="Z20" s="50" t="b">
        <v>0</v>
      </c>
      <c r="AA20" s="50" t="b">
        <v>0</v>
      </c>
      <c r="AB20" s="50" t="b">
        <v>0</v>
      </c>
      <c r="AC20" s="50" t="b">
        <v>0</v>
      </c>
      <c r="AD20" s="50" t="b">
        <v>0</v>
      </c>
      <c r="AE20" s="47">
        <f>U20*20%</f>
        <v>0</v>
      </c>
      <c r="AF20" s="47">
        <f>V20*10%</f>
        <v>0</v>
      </c>
      <c r="AG20" s="47">
        <f>IF(SUM(AE20:AF20)&gt;10%,20%,MAX(AE20:AF20))</f>
        <v>0</v>
      </c>
      <c r="AH20" s="47">
        <f t="shared" ref="AH20:AH23" si="0">W20*20%</f>
        <v>0</v>
      </c>
      <c r="AI20" s="47">
        <f t="shared" ref="AI20:AI23" si="1">X20*10%</f>
        <v>0</v>
      </c>
      <c r="AJ20" s="47">
        <f>IF(SUM(AH20:AI20)&gt;10%,20%,MAX(AH20:AI20))</f>
        <v>0</v>
      </c>
      <c r="AK20" s="47">
        <f t="shared" ref="AK20:AK23" si="2">Y20*20%</f>
        <v>0</v>
      </c>
      <c r="AL20" s="47">
        <f t="shared" ref="AL20:AL23" si="3">Z20*10%</f>
        <v>0</v>
      </c>
      <c r="AM20" s="47">
        <f>IF(SUM(AK20:AL20)&gt;10%,20%,MAX(AK20:AL20))</f>
        <v>0</v>
      </c>
      <c r="AN20" s="47">
        <f t="shared" ref="AN20:AN23" si="4">AA20*20%</f>
        <v>0</v>
      </c>
      <c r="AO20" s="47">
        <f t="shared" ref="AO20:AO23" si="5">AB20*10%</f>
        <v>0</v>
      </c>
      <c r="AP20" s="47">
        <f>IF(SUM(AN20:AO20)&gt;10%,20%,MAX(AN20:AO20))</f>
        <v>0</v>
      </c>
      <c r="AQ20" s="47">
        <f t="shared" ref="AQ20:AQ23" si="6">AC20*20%</f>
        <v>0</v>
      </c>
      <c r="AR20" s="47">
        <f>AD20*5%</f>
        <v>0</v>
      </c>
      <c r="AS20" s="47">
        <f>IF(SUM(AQ20:AR20)&gt;10%,20%,MAX(AQ20:AR20))</f>
        <v>0</v>
      </c>
      <c r="AT20" s="39">
        <f>AG20+AJ20+AM20+AP20+AS20</f>
        <v>0</v>
      </c>
    </row>
    <row r="21" spans="1:46">
      <c r="A21" s="50"/>
      <c r="B21" s="57"/>
      <c r="C21" s="82"/>
      <c r="D21" s="173" t="s">
        <v>28</v>
      </c>
      <c r="E21" s="174"/>
      <c r="F21" s="175"/>
      <c r="G21" s="113">
        <v>0.05</v>
      </c>
      <c r="H21" s="114"/>
      <c r="I21" s="114"/>
      <c r="J21" s="83"/>
      <c r="K21" s="83"/>
      <c r="L21" s="83"/>
      <c r="M21" s="83"/>
      <c r="N21" s="83"/>
      <c r="O21" s="83"/>
      <c r="P21" s="83"/>
      <c r="Q21" s="83"/>
      <c r="R21" s="92">
        <f t="shared" ref="R21:R26" si="7">AT21</f>
        <v>0</v>
      </c>
      <c r="S21" s="84">
        <f t="shared" ref="S21:S26" si="8">G21*R21</f>
        <v>0</v>
      </c>
      <c r="T21" s="85"/>
      <c r="U21" s="50" t="b">
        <v>0</v>
      </c>
      <c r="V21" s="50" t="b">
        <v>0</v>
      </c>
      <c r="W21" s="50" t="b">
        <v>0</v>
      </c>
      <c r="X21" s="50" t="b">
        <v>0</v>
      </c>
      <c r="Y21" s="50" t="b">
        <v>0</v>
      </c>
      <c r="Z21" s="50" t="b">
        <v>0</v>
      </c>
      <c r="AA21" s="50" t="b">
        <v>0</v>
      </c>
      <c r="AB21" s="50" t="b">
        <v>0</v>
      </c>
      <c r="AC21" s="50" t="b">
        <v>0</v>
      </c>
      <c r="AD21" s="50" t="b">
        <v>0</v>
      </c>
      <c r="AE21" s="47">
        <f t="shared" ref="AE21:AE23" si="9">U21*20%</f>
        <v>0</v>
      </c>
      <c r="AF21" s="47">
        <f t="shared" ref="AF21:AF23" si="10">V21*10%</f>
        <v>0</v>
      </c>
      <c r="AG21" s="47">
        <f t="shared" ref="AG21:AG23" si="11">IF(SUM(AE21:AF21)&gt;10%,20%,MAX(AE21:AF21))</f>
        <v>0</v>
      </c>
      <c r="AH21" s="47">
        <f t="shared" si="0"/>
        <v>0</v>
      </c>
      <c r="AI21" s="47">
        <f t="shared" si="1"/>
        <v>0</v>
      </c>
      <c r="AJ21" s="47">
        <f t="shared" ref="AJ21:AJ23" si="12">IF(SUM(AH21:AI21)&gt;10%,20%,MAX(AH21:AI21))</f>
        <v>0</v>
      </c>
      <c r="AK21" s="47">
        <f t="shared" si="2"/>
        <v>0</v>
      </c>
      <c r="AL21" s="47">
        <f t="shared" si="3"/>
        <v>0</v>
      </c>
      <c r="AM21" s="47">
        <f t="shared" ref="AM21:AM23" si="13">IF(SUM(AK21:AL21)&gt;10%,20%,MAX(AK21:AL21))</f>
        <v>0</v>
      </c>
      <c r="AN21" s="47">
        <f t="shared" si="4"/>
        <v>0</v>
      </c>
      <c r="AO21" s="47">
        <f t="shared" si="5"/>
        <v>0</v>
      </c>
      <c r="AP21" s="47">
        <f t="shared" ref="AP21:AP23" si="14">IF(SUM(AN21:AO21)&gt;10%,20%,MAX(AN21:AO21))</f>
        <v>0</v>
      </c>
      <c r="AQ21" s="47">
        <f t="shared" si="6"/>
        <v>0</v>
      </c>
      <c r="AR21" s="47">
        <f>AD21*5%</f>
        <v>0</v>
      </c>
      <c r="AS21" s="47">
        <f t="shared" ref="AS21:AS23" si="15">IF(SUM(AQ21:AR21)&gt;10%,20%,MAX(AQ21:AR21))</f>
        <v>0</v>
      </c>
      <c r="AT21" s="39">
        <f t="shared" ref="AT21:AT23" si="16">AG21+AJ21+AM21+AP21+AS21</f>
        <v>0</v>
      </c>
    </row>
    <row r="22" spans="1:46">
      <c r="A22" s="50"/>
      <c r="B22" s="57"/>
      <c r="C22" s="82"/>
      <c r="D22" s="173" t="s">
        <v>51</v>
      </c>
      <c r="E22" s="174"/>
      <c r="F22" s="175"/>
      <c r="G22" s="113">
        <v>0.02</v>
      </c>
      <c r="H22" s="114"/>
      <c r="I22" s="114"/>
      <c r="J22" s="83"/>
      <c r="K22" s="83"/>
      <c r="L22" s="83"/>
      <c r="M22" s="83"/>
      <c r="N22" s="83"/>
      <c r="O22" s="83"/>
      <c r="P22" s="83"/>
      <c r="Q22" s="83"/>
      <c r="R22" s="92">
        <f t="shared" si="7"/>
        <v>0</v>
      </c>
      <c r="S22" s="84">
        <f t="shared" si="8"/>
        <v>0</v>
      </c>
      <c r="T22" s="85"/>
      <c r="U22" s="50" t="b">
        <v>0</v>
      </c>
      <c r="V22" s="50" t="b">
        <v>0</v>
      </c>
      <c r="W22" s="50" t="b">
        <v>0</v>
      </c>
      <c r="X22" s="50" t="b">
        <v>0</v>
      </c>
      <c r="Y22" s="50" t="b">
        <v>0</v>
      </c>
      <c r="Z22" s="50" t="b">
        <v>0</v>
      </c>
      <c r="AA22" s="50" t="b">
        <v>0</v>
      </c>
      <c r="AB22" s="50" t="b">
        <v>0</v>
      </c>
      <c r="AC22" s="50" t="b">
        <v>0</v>
      </c>
      <c r="AD22" s="50" t="b">
        <v>0</v>
      </c>
      <c r="AE22" s="47">
        <f t="shared" si="9"/>
        <v>0</v>
      </c>
      <c r="AF22" s="47">
        <f t="shared" si="10"/>
        <v>0</v>
      </c>
      <c r="AG22" s="47">
        <f t="shared" si="11"/>
        <v>0</v>
      </c>
      <c r="AH22" s="47">
        <f t="shared" si="0"/>
        <v>0</v>
      </c>
      <c r="AI22" s="47">
        <f t="shared" si="1"/>
        <v>0</v>
      </c>
      <c r="AJ22" s="47">
        <f t="shared" si="12"/>
        <v>0</v>
      </c>
      <c r="AK22" s="47">
        <f t="shared" si="2"/>
        <v>0</v>
      </c>
      <c r="AL22" s="47">
        <f t="shared" si="3"/>
        <v>0</v>
      </c>
      <c r="AM22" s="47">
        <f t="shared" si="13"/>
        <v>0</v>
      </c>
      <c r="AN22" s="47">
        <f t="shared" si="4"/>
        <v>0</v>
      </c>
      <c r="AO22" s="47">
        <f t="shared" si="5"/>
        <v>0</v>
      </c>
      <c r="AP22" s="47">
        <f t="shared" si="14"/>
        <v>0</v>
      </c>
      <c r="AQ22" s="47">
        <f t="shared" si="6"/>
        <v>0</v>
      </c>
      <c r="AR22" s="47">
        <f>AD22*5%</f>
        <v>0</v>
      </c>
      <c r="AS22" s="47">
        <f t="shared" si="15"/>
        <v>0</v>
      </c>
      <c r="AT22" s="39">
        <f t="shared" si="16"/>
        <v>0</v>
      </c>
    </row>
    <row r="23" spans="1:46">
      <c r="A23" s="50"/>
      <c r="B23" s="57"/>
      <c r="C23" s="80" t="s">
        <v>45</v>
      </c>
      <c r="D23" s="176" t="s">
        <v>60</v>
      </c>
      <c r="E23" s="177"/>
      <c r="F23" s="178"/>
      <c r="G23" s="113">
        <v>0.03</v>
      </c>
      <c r="H23" s="113"/>
      <c r="I23" s="113"/>
      <c r="J23" s="81"/>
      <c r="K23" s="81"/>
      <c r="L23" s="81"/>
      <c r="M23" s="81"/>
      <c r="N23" s="81"/>
      <c r="O23" s="81"/>
      <c r="P23" s="81"/>
      <c r="Q23" s="81"/>
      <c r="R23" s="92">
        <f t="shared" si="7"/>
        <v>0</v>
      </c>
      <c r="S23" s="84">
        <f t="shared" si="8"/>
        <v>0</v>
      </c>
      <c r="T23" s="85"/>
      <c r="U23" s="50" t="b">
        <v>0</v>
      </c>
      <c r="V23" s="50" t="b">
        <v>0</v>
      </c>
      <c r="W23" s="50" t="b">
        <v>0</v>
      </c>
      <c r="X23" s="50" t="b">
        <v>0</v>
      </c>
      <c r="Y23" s="50" t="b">
        <v>0</v>
      </c>
      <c r="Z23" s="50" t="b">
        <v>0</v>
      </c>
      <c r="AA23" s="50" t="b">
        <v>0</v>
      </c>
      <c r="AB23" s="50" t="b">
        <v>0</v>
      </c>
      <c r="AC23" s="50" t="b">
        <v>0</v>
      </c>
      <c r="AD23" s="50" t="b">
        <v>0</v>
      </c>
      <c r="AE23" s="47">
        <f t="shared" si="9"/>
        <v>0</v>
      </c>
      <c r="AF23" s="47">
        <f t="shared" si="10"/>
        <v>0</v>
      </c>
      <c r="AG23" s="47">
        <f t="shared" si="11"/>
        <v>0</v>
      </c>
      <c r="AH23" s="47">
        <f t="shared" si="0"/>
        <v>0</v>
      </c>
      <c r="AI23" s="47">
        <f t="shared" si="1"/>
        <v>0</v>
      </c>
      <c r="AJ23" s="47">
        <f t="shared" si="12"/>
        <v>0</v>
      </c>
      <c r="AK23" s="47">
        <f t="shared" si="2"/>
        <v>0</v>
      </c>
      <c r="AL23" s="47">
        <f t="shared" si="3"/>
        <v>0</v>
      </c>
      <c r="AM23" s="47">
        <f t="shared" si="13"/>
        <v>0</v>
      </c>
      <c r="AN23" s="47">
        <f t="shared" si="4"/>
        <v>0</v>
      </c>
      <c r="AO23" s="47">
        <f t="shared" si="5"/>
        <v>0</v>
      </c>
      <c r="AP23" s="47">
        <f t="shared" si="14"/>
        <v>0</v>
      </c>
      <c r="AQ23" s="47">
        <f t="shared" si="6"/>
        <v>0</v>
      </c>
      <c r="AR23" s="47">
        <f>AD23*5%</f>
        <v>0</v>
      </c>
      <c r="AS23" s="47">
        <f t="shared" si="15"/>
        <v>0</v>
      </c>
      <c r="AT23" s="39">
        <f t="shared" si="16"/>
        <v>0</v>
      </c>
    </row>
    <row r="24" spans="1:46">
      <c r="A24" s="50"/>
      <c r="B24" s="57"/>
      <c r="C24" s="80" t="s">
        <v>46</v>
      </c>
      <c r="D24" s="179" t="s">
        <v>61</v>
      </c>
      <c r="E24" s="180"/>
      <c r="F24" s="181"/>
      <c r="G24" s="104"/>
      <c r="H24" s="196" t="s">
        <v>71</v>
      </c>
      <c r="I24" s="196"/>
      <c r="J24" s="196"/>
      <c r="K24" s="196"/>
      <c r="L24" s="196"/>
      <c r="M24" s="196" t="s">
        <v>72</v>
      </c>
      <c r="N24" s="196"/>
      <c r="O24" s="196"/>
      <c r="P24" s="196"/>
      <c r="Q24" s="196"/>
      <c r="R24" s="105"/>
      <c r="S24" s="106"/>
      <c r="T24" s="85"/>
      <c r="U24" s="50"/>
      <c r="V24" s="50"/>
      <c r="W24" s="50"/>
      <c r="X24" s="50"/>
      <c r="Y24" s="50"/>
      <c r="Z24" s="50"/>
      <c r="AA24" s="50"/>
      <c r="AB24" s="50"/>
      <c r="AC24" s="50"/>
      <c r="AD24" s="50"/>
      <c r="AE24" s="47"/>
      <c r="AF24" s="47"/>
      <c r="AG24" s="47"/>
      <c r="AH24" s="47"/>
      <c r="AI24" s="47"/>
      <c r="AJ24" s="47"/>
      <c r="AK24" s="47"/>
      <c r="AL24" s="47"/>
      <c r="AM24" s="47"/>
      <c r="AN24" s="47"/>
      <c r="AO24" s="47"/>
      <c r="AP24" s="47"/>
      <c r="AQ24" s="47"/>
      <c r="AR24" s="47"/>
      <c r="AS24" s="47"/>
      <c r="AT24" s="39"/>
    </row>
    <row r="25" spans="1:46">
      <c r="A25" s="50"/>
      <c r="B25" s="57"/>
      <c r="C25" s="80"/>
      <c r="D25" s="190" t="s">
        <v>62</v>
      </c>
      <c r="E25" s="191"/>
      <c r="F25" s="192"/>
      <c r="G25" s="81">
        <v>0.03</v>
      </c>
      <c r="H25" s="197"/>
      <c r="I25" s="198"/>
      <c r="J25" s="198"/>
      <c r="K25" s="198"/>
      <c r="L25" s="199"/>
      <c r="M25" s="197"/>
      <c r="N25" s="198"/>
      <c r="O25" s="198"/>
      <c r="P25" s="198"/>
      <c r="Q25" s="199"/>
      <c r="R25" s="92">
        <f t="shared" ref="R25" si="17">AT25</f>
        <v>0</v>
      </c>
      <c r="S25" s="84">
        <f t="shared" ref="S25" si="18">G25*R25</f>
        <v>0</v>
      </c>
      <c r="T25" s="85"/>
      <c r="U25" s="50" t="b">
        <v>0</v>
      </c>
      <c r="V25" s="50" t="b">
        <v>0</v>
      </c>
      <c r="W25" s="50"/>
      <c r="X25" s="50"/>
      <c r="Y25" s="50"/>
      <c r="Z25" s="50"/>
      <c r="AA25" s="50"/>
      <c r="AB25" s="50"/>
      <c r="AC25" s="50"/>
      <c r="AD25" s="50"/>
      <c r="AE25" s="47">
        <f>U25*100%</f>
        <v>0</v>
      </c>
      <c r="AF25" s="47">
        <f>V25*0%</f>
        <v>0</v>
      </c>
      <c r="AG25" s="47">
        <f>IF(SUM(AE25:AF25)&gt;0%,100%,MAX(AE25:AF25))</f>
        <v>0</v>
      </c>
      <c r="AH25" s="47"/>
      <c r="AI25" s="47"/>
      <c r="AJ25" s="47"/>
      <c r="AK25" s="47"/>
      <c r="AL25" s="47"/>
      <c r="AM25" s="47"/>
      <c r="AN25" s="47"/>
      <c r="AO25" s="47"/>
      <c r="AP25" s="47"/>
      <c r="AQ25" s="47"/>
      <c r="AR25" s="47"/>
      <c r="AS25" s="47"/>
      <c r="AT25" s="39">
        <f>AG25</f>
        <v>0</v>
      </c>
    </row>
    <row r="26" spans="1:46" ht="16" thickBot="1">
      <c r="A26" s="50"/>
      <c r="B26" s="57"/>
      <c r="C26" s="97"/>
      <c r="D26" s="193" t="s">
        <v>63</v>
      </c>
      <c r="E26" s="194"/>
      <c r="F26" s="195"/>
      <c r="G26" s="98">
        <v>0.01</v>
      </c>
      <c r="H26" s="200"/>
      <c r="I26" s="201"/>
      <c r="J26" s="201"/>
      <c r="K26" s="201"/>
      <c r="L26" s="202"/>
      <c r="M26" s="200"/>
      <c r="N26" s="201"/>
      <c r="O26" s="201"/>
      <c r="P26" s="201"/>
      <c r="Q26" s="202"/>
      <c r="R26" s="99">
        <f t="shared" si="7"/>
        <v>0</v>
      </c>
      <c r="S26" s="100">
        <f t="shared" si="8"/>
        <v>0</v>
      </c>
      <c r="T26" s="85"/>
      <c r="U26" s="50" t="b">
        <v>0</v>
      </c>
      <c r="V26" s="50" t="b">
        <v>0</v>
      </c>
      <c r="W26" s="50"/>
      <c r="X26" s="50"/>
      <c r="Y26" s="50"/>
      <c r="Z26" s="50"/>
      <c r="AA26" s="50"/>
      <c r="AB26" s="50"/>
      <c r="AC26" s="50"/>
      <c r="AD26" s="50"/>
      <c r="AE26" s="47">
        <f>U26*100%</f>
        <v>0</v>
      </c>
      <c r="AF26" s="47">
        <f>V26*0%</f>
        <v>0</v>
      </c>
      <c r="AG26" s="47">
        <f>IF(SUM(AE26:AF26)&gt;0%,100%,MAX(AE26:AF26))</f>
        <v>0</v>
      </c>
      <c r="AH26" s="47"/>
      <c r="AI26" s="47"/>
      <c r="AJ26" s="47"/>
      <c r="AK26" s="47"/>
      <c r="AL26" s="47"/>
      <c r="AM26" s="47"/>
      <c r="AN26" s="47"/>
      <c r="AO26" s="47"/>
      <c r="AP26" s="47"/>
      <c r="AQ26" s="47"/>
      <c r="AR26" s="47"/>
      <c r="AS26" s="47"/>
      <c r="AT26" s="39">
        <f>AG26</f>
        <v>0</v>
      </c>
    </row>
    <row r="27" spans="1:46">
      <c r="A27" s="50"/>
      <c r="B27" s="57"/>
      <c r="C27" s="184" t="s">
        <v>47</v>
      </c>
      <c r="D27" s="185"/>
      <c r="E27" s="185"/>
      <c r="F27" s="185"/>
      <c r="G27" s="185"/>
      <c r="H27" s="185"/>
      <c r="I27" s="185"/>
      <c r="J27" s="185"/>
      <c r="K27" s="185"/>
      <c r="L27" s="185"/>
      <c r="M27" s="185"/>
      <c r="N27" s="185"/>
      <c r="O27" s="185"/>
      <c r="P27" s="185"/>
      <c r="Q27" s="185"/>
      <c r="R27" s="186"/>
      <c r="S27" s="206">
        <f>SUM(S20:S26)</f>
        <v>0</v>
      </c>
      <c r="T27" s="86"/>
      <c r="U27" s="50"/>
      <c r="V27" s="50"/>
      <c r="W27" s="50"/>
      <c r="X27" s="52"/>
      <c r="Y27" s="50"/>
    </row>
    <row r="28" spans="1:46" ht="16" thickBot="1">
      <c r="A28" s="50"/>
      <c r="B28" s="57"/>
      <c r="C28" s="187"/>
      <c r="D28" s="188"/>
      <c r="E28" s="188"/>
      <c r="F28" s="188"/>
      <c r="G28" s="188"/>
      <c r="H28" s="188"/>
      <c r="I28" s="188"/>
      <c r="J28" s="188"/>
      <c r="K28" s="188"/>
      <c r="L28" s="188"/>
      <c r="M28" s="188"/>
      <c r="N28" s="188"/>
      <c r="O28" s="188"/>
      <c r="P28" s="188"/>
      <c r="Q28" s="188"/>
      <c r="R28" s="189"/>
      <c r="S28" s="207"/>
      <c r="T28" s="87"/>
      <c r="U28" s="50"/>
      <c r="V28" s="50"/>
      <c r="W28" s="50"/>
      <c r="X28" s="52"/>
      <c r="Y28" s="50"/>
    </row>
    <row r="29" spans="1:46" ht="16" thickBot="1">
      <c r="A29" s="50"/>
      <c r="B29" s="88"/>
      <c r="C29" s="89"/>
      <c r="D29" s="89"/>
      <c r="E29" s="89"/>
      <c r="F29" s="89"/>
      <c r="G29" s="89"/>
      <c r="H29" s="89"/>
      <c r="I29" s="89"/>
      <c r="J29" s="89"/>
      <c r="K29" s="89"/>
      <c r="L29" s="89"/>
      <c r="M29" s="89"/>
      <c r="N29" s="89"/>
      <c r="O29" s="89"/>
      <c r="P29" s="89"/>
      <c r="Q29" s="89"/>
      <c r="R29" s="89"/>
      <c r="S29" s="90"/>
      <c r="T29" s="91"/>
      <c r="U29" s="50"/>
      <c r="V29" s="50"/>
      <c r="W29" s="50"/>
      <c r="X29" s="52"/>
      <c r="Y29" s="50"/>
    </row>
    <row r="30" spans="1:46">
      <c r="A30" s="50"/>
      <c r="B30" s="50"/>
      <c r="C30" s="50"/>
      <c r="D30" s="50"/>
      <c r="E30" s="50"/>
      <c r="F30" s="50"/>
      <c r="G30" s="50"/>
      <c r="H30" s="50"/>
      <c r="I30" s="50"/>
      <c r="J30" s="50"/>
      <c r="K30" s="50"/>
      <c r="L30" s="50"/>
      <c r="M30" s="50"/>
      <c r="N30" s="50"/>
      <c r="O30" s="50"/>
      <c r="P30" s="50"/>
      <c r="Q30" s="50"/>
      <c r="R30" s="50"/>
      <c r="S30" s="51"/>
      <c r="T30" s="50"/>
      <c r="U30" s="50"/>
      <c r="V30" s="50"/>
      <c r="W30" s="50"/>
      <c r="X30" s="52"/>
      <c r="Y30" s="50"/>
    </row>
    <row r="31" spans="1:46">
      <c r="S31" s="39"/>
    </row>
  </sheetData>
  <sheetProtection formatCells="0" formatColumns="0" selectLockedCells="1" selectUnlockedCells="1"/>
  <mergeCells count="36">
    <mergeCell ref="C6:S6"/>
    <mergeCell ref="C7:D7"/>
    <mergeCell ref="C8:D8"/>
    <mergeCell ref="C9:D9"/>
    <mergeCell ref="C10:D10"/>
    <mergeCell ref="C11:D11"/>
    <mergeCell ref="C12:D12"/>
    <mergeCell ref="C13:D13"/>
    <mergeCell ref="C14:D14"/>
    <mergeCell ref="C16:C18"/>
    <mergeCell ref="D16:F18"/>
    <mergeCell ref="S27:S28"/>
    <mergeCell ref="H18:I18"/>
    <mergeCell ref="J18:K18"/>
    <mergeCell ref="L18:M18"/>
    <mergeCell ref="N18:O18"/>
    <mergeCell ref="P18:Q18"/>
    <mergeCell ref="R16:R19"/>
    <mergeCell ref="S16:S19"/>
    <mergeCell ref="M25:Q25"/>
    <mergeCell ref="M26:Q26"/>
    <mergeCell ref="D22:F22"/>
    <mergeCell ref="D23:F23"/>
    <mergeCell ref="D24:F24"/>
    <mergeCell ref="H16:Q17"/>
    <mergeCell ref="C27:R28"/>
    <mergeCell ref="D25:F25"/>
    <mergeCell ref="D26:F26"/>
    <mergeCell ref="D19:F19"/>
    <mergeCell ref="D20:F20"/>
    <mergeCell ref="D21:F21"/>
    <mergeCell ref="H24:L24"/>
    <mergeCell ref="M24:Q24"/>
    <mergeCell ref="H25:L25"/>
    <mergeCell ref="H26:L26"/>
    <mergeCell ref="G16:G19"/>
  </mergeCells>
  <pageMargins left="0.7" right="0.7" top="0.75" bottom="0.75" header="0.3" footer="0.3"/>
  <pageSetup scale="96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40" r:id="rId4" name="Check Box 20">
              <controlPr defaultSize="0" autoFill="0" autoLine="0" autoPict="0">
                <anchor moveWithCells="1">
                  <from>
                    <xdr:col>7</xdr:col>
                    <xdr:colOff>215900</xdr:colOff>
                    <xdr:row>19</xdr:row>
                    <xdr:rowOff>0</xdr:rowOff>
                  </from>
                  <to>
                    <xdr:col>7</xdr:col>
                    <xdr:colOff>406400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1" r:id="rId5" name="Check Box 21">
              <controlPr defaultSize="0" autoFill="0" autoLine="0" autoPict="0">
                <anchor moveWithCells="1">
                  <from>
                    <xdr:col>7</xdr:col>
                    <xdr:colOff>215900</xdr:colOff>
                    <xdr:row>20</xdr:row>
                    <xdr:rowOff>25400</xdr:rowOff>
                  </from>
                  <to>
                    <xdr:col>7</xdr:col>
                    <xdr:colOff>406400</xdr:colOff>
                    <xdr:row>21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2" r:id="rId6" name="Check Box 22">
              <controlPr defaultSize="0" autoFill="0" autoLine="0" autoPict="0">
                <anchor moveWithCells="1">
                  <from>
                    <xdr:col>7</xdr:col>
                    <xdr:colOff>215900</xdr:colOff>
                    <xdr:row>21</xdr:row>
                    <xdr:rowOff>25400</xdr:rowOff>
                  </from>
                  <to>
                    <xdr:col>7</xdr:col>
                    <xdr:colOff>406400</xdr:colOff>
                    <xdr:row>22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3" r:id="rId7" name="Check Box 23">
              <controlPr defaultSize="0" autoFill="0" autoLine="0" autoPict="0">
                <anchor moveWithCells="1">
                  <from>
                    <xdr:col>8</xdr:col>
                    <xdr:colOff>215900</xdr:colOff>
                    <xdr:row>19</xdr:row>
                    <xdr:rowOff>0</xdr:rowOff>
                  </from>
                  <to>
                    <xdr:col>8</xdr:col>
                    <xdr:colOff>419100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4" r:id="rId8" name="Check Box 24">
              <controlPr defaultSize="0" autoFill="0" autoLine="0" autoPict="0">
                <anchor moveWithCells="1">
                  <from>
                    <xdr:col>8</xdr:col>
                    <xdr:colOff>215900</xdr:colOff>
                    <xdr:row>20</xdr:row>
                    <xdr:rowOff>25400</xdr:rowOff>
                  </from>
                  <to>
                    <xdr:col>8</xdr:col>
                    <xdr:colOff>419100</xdr:colOff>
                    <xdr:row>21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5" r:id="rId9" name="Check Box 25">
              <controlPr defaultSize="0" autoFill="0" autoLine="0" autoPict="0">
                <anchor moveWithCells="1">
                  <from>
                    <xdr:col>8</xdr:col>
                    <xdr:colOff>215900</xdr:colOff>
                    <xdr:row>21</xdr:row>
                    <xdr:rowOff>25400</xdr:rowOff>
                  </from>
                  <to>
                    <xdr:col>8</xdr:col>
                    <xdr:colOff>419100</xdr:colOff>
                    <xdr:row>22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6" r:id="rId10" name="Check Box 26">
              <controlPr defaultSize="0" autoFill="0" autoLine="0" autoPict="0">
                <anchor moveWithCells="1">
                  <from>
                    <xdr:col>7</xdr:col>
                    <xdr:colOff>215900</xdr:colOff>
                    <xdr:row>21</xdr:row>
                    <xdr:rowOff>177800</xdr:rowOff>
                  </from>
                  <to>
                    <xdr:col>7</xdr:col>
                    <xdr:colOff>406400</xdr:colOff>
                    <xdr:row>22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7" r:id="rId11" name="Check Box 27">
              <controlPr defaultSize="0" autoFill="0" autoLine="0" autoPict="0">
                <anchor moveWithCells="1">
                  <from>
                    <xdr:col>9</xdr:col>
                    <xdr:colOff>215900</xdr:colOff>
                    <xdr:row>25</xdr:row>
                    <xdr:rowOff>0</xdr:rowOff>
                  </from>
                  <to>
                    <xdr:col>9</xdr:col>
                    <xdr:colOff>406400</xdr:colOff>
                    <xdr:row>25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9" r:id="rId12" name="Check Box 29">
              <controlPr defaultSize="0" autoFill="0" autoLine="0" autoPict="0">
                <anchor moveWithCells="1">
                  <from>
                    <xdr:col>8</xdr:col>
                    <xdr:colOff>215900</xdr:colOff>
                    <xdr:row>21</xdr:row>
                    <xdr:rowOff>177800</xdr:rowOff>
                  </from>
                  <to>
                    <xdr:col>8</xdr:col>
                    <xdr:colOff>419100</xdr:colOff>
                    <xdr:row>22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0" r:id="rId13" name="Check Box 30">
              <controlPr defaultSize="0" autoFill="0" autoLine="0" autoPict="0">
                <anchor moveWithCells="1">
                  <from>
                    <xdr:col>14</xdr:col>
                    <xdr:colOff>215900</xdr:colOff>
                    <xdr:row>24</xdr:row>
                    <xdr:rowOff>177800</xdr:rowOff>
                  </from>
                  <to>
                    <xdr:col>14</xdr:col>
                    <xdr:colOff>444500</xdr:colOff>
                    <xdr:row>25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2" r:id="rId14" name="Check Box 42">
              <controlPr defaultSize="0" autoFill="0" autoLine="0" autoPict="0">
                <anchor moveWithCells="1">
                  <from>
                    <xdr:col>9</xdr:col>
                    <xdr:colOff>215900</xdr:colOff>
                    <xdr:row>19</xdr:row>
                    <xdr:rowOff>0</xdr:rowOff>
                  </from>
                  <to>
                    <xdr:col>9</xdr:col>
                    <xdr:colOff>406400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3" r:id="rId15" name="Check Box 43">
              <controlPr defaultSize="0" autoFill="0" autoLine="0" autoPict="0">
                <anchor moveWithCells="1">
                  <from>
                    <xdr:col>9</xdr:col>
                    <xdr:colOff>215900</xdr:colOff>
                    <xdr:row>20</xdr:row>
                    <xdr:rowOff>25400</xdr:rowOff>
                  </from>
                  <to>
                    <xdr:col>9</xdr:col>
                    <xdr:colOff>406400</xdr:colOff>
                    <xdr:row>21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4" r:id="rId16" name="Check Box 44">
              <controlPr defaultSize="0" autoFill="0" autoLine="0" autoPict="0">
                <anchor moveWithCells="1">
                  <from>
                    <xdr:col>9</xdr:col>
                    <xdr:colOff>215900</xdr:colOff>
                    <xdr:row>21</xdr:row>
                    <xdr:rowOff>25400</xdr:rowOff>
                  </from>
                  <to>
                    <xdr:col>9</xdr:col>
                    <xdr:colOff>406400</xdr:colOff>
                    <xdr:row>22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5" r:id="rId17" name="Check Box 45">
              <controlPr defaultSize="0" autoFill="0" autoLine="0" autoPict="0">
                <anchor moveWithCells="1">
                  <from>
                    <xdr:col>10</xdr:col>
                    <xdr:colOff>215900</xdr:colOff>
                    <xdr:row>19</xdr:row>
                    <xdr:rowOff>0</xdr:rowOff>
                  </from>
                  <to>
                    <xdr:col>10</xdr:col>
                    <xdr:colOff>419100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6" r:id="rId18" name="Check Box 46">
              <controlPr defaultSize="0" autoFill="0" autoLine="0" autoPict="0">
                <anchor moveWithCells="1">
                  <from>
                    <xdr:col>10</xdr:col>
                    <xdr:colOff>215900</xdr:colOff>
                    <xdr:row>20</xdr:row>
                    <xdr:rowOff>25400</xdr:rowOff>
                  </from>
                  <to>
                    <xdr:col>10</xdr:col>
                    <xdr:colOff>419100</xdr:colOff>
                    <xdr:row>21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7" r:id="rId19" name="Check Box 47">
              <controlPr defaultSize="0" autoFill="0" autoLine="0" autoPict="0">
                <anchor moveWithCells="1">
                  <from>
                    <xdr:col>10</xdr:col>
                    <xdr:colOff>215900</xdr:colOff>
                    <xdr:row>21</xdr:row>
                    <xdr:rowOff>25400</xdr:rowOff>
                  </from>
                  <to>
                    <xdr:col>10</xdr:col>
                    <xdr:colOff>419100</xdr:colOff>
                    <xdr:row>22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8" r:id="rId20" name="Check Box 48">
              <controlPr defaultSize="0" autoFill="0" autoLine="0" autoPict="0">
                <anchor moveWithCells="1">
                  <from>
                    <xdr:col>9</xdr:col>
                    <xdr:colOff>215900</xdr:colOff>
                    <xdr:row>21</xdr:row>
                    <xdr:rowOff>177800</xdr:rowOff>
                  </from>
                  <to>
                    <xdr:col>9</xdr:col>
                    <xdr:colOff>406400</xdr:colOff>
                    <xdr:row>22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71" r:id="rId21" name="Check Box 51">
              <controlPr defaultSize="0" autoFill="0" autoLine="0" autoPict="0">
                <anchor moveWithCells="1">
                  <from>
                    <xdr:col>10</xdr:col>
                    <xdr:colOff>215900</xdr:colOff>
                    <xdr:row>21</xdr:row>
                    <xdr:rowOff>177800</xdr:rowOff>
                  </from>
                  <to>
                    <xdr:col>10</xdr:col>
                    <xdr:colOff>419100</xdr:colOff>
                    <xdr:row>22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84" r:id="rId22" name="Check Box 64">
              <controlPr defaultSize="0" autoFill="0" autoLine="0" autoPict="0">
                <anchor moveWithCells="1">
                  <from>
                    <xdr:col>11</xdr:col>
                    <xdr:colOff>215900</xdr:colOff>
                    <xdr:row>19</xdr:row>
                    <xdr:rowOff>0</xdr:rowOff>
                  </from>
                  <to>
                    <xdr:col>11</xdr:col>
                    <xdr:colOff>406400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85" r:id="rId23" name="Check Box 65">
              <controlPr defaultSize="0" autoFill="0" autoLine="0" autoPict="0">
                <anchor moveWithCells="1">
                  <from>
                    <xdr:col>11</xdr:col>
                    <xdr:colOff>215900</xdr:colOff>
                    <xdr:row>20</xdr:row>
                    <xdr:rowOff>25400</xdr:rowOff>
                  </from>
                  <to>
                    <xdr:col>11</xdr:col>
                    <xdr:colOff>406400</xdr:colOff>
                    <xdr:row>21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86" r:id="rId24" name="Check Box 66">
              <controlPr defaultSize="0" autoFill="0" autoLine="0" autoPict="0">
                <anchor moveWithCells="1">
                  <from>
                    <xdr:col>11</xdr:col>
                    <xdr:colOff>215900</xdr:colOff>
                    <xdr:row>21</xdr:row>
                    <xdr:rowOff>25400</xdr:rowOff>
                  </from>
                  <to>
                    <xdr:col>11</xdr:col>
                    <xdr:colOff>406400</xdr:colOff>
                    <xdr:row>22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87" r:id="rId25" name="Check Box 67">
              <controlPr defaultSize="0" autoFill="0" autoLine="0" autoPict="0">
                <anchor moveWithCells="1">
                  <from>
                    <xdr:col>12</xdr:col>
                    <xdr:colOff>215900</xdr:colOff>
                    <xdr:row>19</xdr:row>
                    <xdr:rowOff>0</xdr:rowOff>
                  </from>
                  <to>
                    <xdr:col>12</xdr:col>
                    <xdr:colOff>419100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88" r:id="rId26" name="Check Box 68">
              <controlPr defaultSize="0" autoFill="0" autoLine="0" autoPict="0">
                <anchor moveWithCells="1">
                  <from>
                    <xdr:col>12</xdr:col>
                    <xdr:colOff>215900</xdr:colOff>
                    <xdr:row>20</xdr:row>
                    <xdr:rowOff>25400</xdr:rowOff>
                  </from>
                  <to>
                    <xdr:col>12</xdr:col>
                    <xdr:colOff>419100</xdr:colOff>
                    <xdr:row>21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89" r:id="rId27" name="Check Box 69">
              <controlPr defaultSize="0" autoFill="0" autoLine="0" autoPict="0">
                <anchor moveWithCells="1">
                  <from>
                    <xdr:col>12</xdr:col>
                    <xdr:colOff>215900</xdr:colOff>
                    <xdr:row>21</xdr:row>
                    <xdr:rowOff>25400</xdr:rowOff>
                  </from>
                  <to>
                    <xdr:col>12</xdr:col>
                    <xdr:colOff>419100</xdr:colOff>
                    <xdr:row>22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90" r:id="rId28" name="Check Box 70">
              <controlPr defaultSize="0" autoFill="0" autoLine="0" autoPict="0">
                <anchor moveWithCells="1">
                  <from>
                    <xdr:col>11</xdr:col>
                    <xdr:colOff>215900</xdr:colOff>
                    <xdr:row>21</xdr:row>
                    <xdr:rowOff>177800</xdr:rowOff>
                  </from>
                  <to>
                    <xdr:col>11</xdr:col>
                    <xdr:colOff>406400</xdr:colOff>
                    <xdr:row>22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93" r:id="rId29" name="Check Box 73">
              <controlPr defaultSize="0" autoFill="0" autoLine="0" autoPict="0">
                <anchor moveWithCells="1">
                  <from>
                    <xdr:col>12</xdr:col>
                    <xdr:colOff>215900</xdr:colOff>
                    <xdr:row>21</xdr:row>
                    <xdr:rowOff>177800</xdr:rowOff>
                  </from>
                  <to>
                    <xdr:col>12</xdr:col>
                    <xdr:colOff>419100</xdr:colOff>
                    <xdr:row>22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06" r:id="rId30" name="Check Box 86">
              <controlPr defaultSize="0" autoFill="0" autoLine="0" autoPict="0">
                <anchor moveWithCells="1">
                  <from>
                    <xdr:col>13</xdr:col>
                    <xdr:colOff>215900</xdr:colOff>
                    <xdr:row>19</xdr:row>
                    <xdr:rowOff>0</xdr:rowOff>
                  </from>
                  <to>
                    <xdr:col>13</xdr:col>
                    <xdr:colOff>406400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07" r:id="rId31" name="Check Box 87">
              <controlPr defaultSize="0" autoFill="0" autoLine="0" autoPict="0">
                <anchor moveWithCells="1">
                  <from>
                    <xdr:col>13</xdr:col>
                    <xdr:colOff>215900</xdr:colOff>
                    <xdr:row>20</xdr:row>
                    <xdr:rowOff>25400</xdr:rowOff>
                  </from>
                  <to>
                    <xdr:col>13</xdr:col>
                    <xdr:colOff>406400</xdr:colOff>
                    <xdr:row>21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08" r:id="rId32" name="Check Box 88">
              <controlPr defaultSize="0" autoFill="0" autoLine="0" autoPict="0">
                <anchor moveWithCells="1">
                  <from>
                    <xdr:col>13</xdr:col>
                    <xdr:colOff>215900</xdr:colOff>
                    <xdr:row>21</xdr:row>
                    <xdr:rowOff>25400</xdr:rowOff>
                  </from>
                  <to>
                    <xdr:col>13</xdr:col>
                    <xdr:colOff>406400</xdr:colOff>
                    <xdr:row>22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09" r:id="rId33" name="Check Box 89">
              <controlPr defaultSize="0" autoFill="0" autoLine="0" autoPict="0">
                <anchor moveWithCells="1">
                  <from>
                    <xdr:col>14</xdr:col>
                    <xdr:colOff>215900</xdr:colOff>
                    <xdr:row>19</xdr:row>
                    <xdr:rowOff>0</xdr:rowOff>
                  </from>
                  <to>
                    <xdr:col>14</xdr:col>
                    <xdr:colOff>419100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10" r:id="rId34" name="Check Box 90">
              <controlPr defaultSize="0" autoFill="0" autoLine="0" autoPict="0">
                <anchor moveWithCells="1">
                  <from>
                    <xdr:col>14</xdr:col>
                    <xdr:colOff>215900</xdr:colOff>
                    <xdr:row>20</xdr:row>
                    <xdr:rowOff>25400</xdr:rowOff>
                  </from>
                  <to>
                    <xdr:col>14</xdr:col>
                    <xdr:colOff>419100</xdr:colOff>
                    <xdr:row>21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11" r:id="rId35" name="Check Box 91">
              <controlPr defaultSize="0" autoFill="0" autoLine="0" autoPict="0">
                <anchor moveWithCells="1">
                  <from>
                    <xdr:col>14</xdr:col>
                    <xdr:colOff>215900</xdr:colOff>
                    <xdr:row>21</xdr:row>
                    <xdr:rowOff>25400</xdr:rowOff>
                  </from>
                  <to>
                    <xdr:col>14</xdr:col>
                    <xdr:colOff>419100</xdr:colOff>
                    <xdr:row>22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12" r:id="rId36" name="Check Box 92">
              <controlPr defaultSize="0" autoFill="0" autoLine="0" autoPict="0">
                <anchor moveWithCells="1">
                  <from>
                    <xdr:col>13</xdr:col>
                    <xdr:colOff>215900</xdr:colOff>
                    <xdr:row>21</xdr:row>
                    <xdr:rowOff>177800</xdr:rowOff>
                  </from>
                  <to>
                    <xdr:col>13</xdr:col>
                    <xdr:colOff>406400</xdr:colOff>
                    <xdr:row>22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15" r:id="rId37" name="Check Box 95">
              <controlPr defaultSize="0" autoFill="0" autoLine="0" autoPict="0">
                <anchor moveWithCells="1">
                  <from>
                    <xdr:col>14</xdr:col>
                    <xdr:colOff>215900</xdr:colOff>
                    <xdr:row>21</xdr:row>
                    <xdr:rowOff>177800</xdr:rowOff>
                  </from>
                  <to>
                    <xdr:col>14</xdr:col>
                    <xdr:colOff>419100</xdr:colOff>
                    <xdr:row>22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28" r:id="rId38" name="Check Box 108">
              <controlPr defaultSize="0" autoFill="0" autoLine="0" autoPict="0">
                <anchor moveWithCells="1">
                  <from>
                    <xdr:col>15</xdr:col>
                    <xdr:colOff>215900</xdr:colOff>
                    <xdr:row>19</xdr:row>
                    <xdr:rowOff>0</xdr:rowOff>
                  </from>
                  <to>
                    <xdr:col>15</xdr:col>
                    <xdr:colOff>406400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29" r:id="rId39" name="Check Box 109">
              <controlPr defaultSize="0" autoFill="0" autoLine="0" autoPict="0">
                <anchor moveWithCells="1">
                  <from>
                    <xdr:col>15</xdr:col>
                    <xdr:colOff>215900</xdr:colOff>
                    <xdr:row>20</xdr:row>
                    <xdr:rowOff>25400</xdr:rowOff>
                  </from>
                  <to>
                    <xdr:col>15</xdr:col>
                    <xdr:colOff>406400</xdr:colOff>
                    <xdr:row>21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30" r:id="rId40" name="Check Box 110">
              <controlPr defaultSize="0" autoFill="0" autoLine="0" autoPict="0">
                <anchor moveWithCells="1">
                  <from>
                    <xdr:col>15</xdr:col>
                    <xdr:colOff>215900</xdr:colOff>
                    <xdr:row>21</xdr:row>
                    <xdr:rowOff>25400</xdr:rowOff>
                  </from>
                  <to>
                    <xdr:col>15</xdr:col>
                    <xdr:colOff>406400</xdr:colOff>
                    <xdr:row>22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31" r:id="rId41" name="Check Box 111">
              <controlPr defaultSize="0" autoFill="0" autoLine="0" autoPict="0">
                <anchor moveWithCells="1">
                  <from>
                    <xdr:col>16</xdr:col>
                    <xdr:colOff>215900</xdr:colOff>
                    <xdr:row>19</xdr:row>
                    <xdr:rowOff>0</xdr:rowOff>
                  </from>
                  <to>
                    <xdr:col>16</xdr:col>
                    <xdr:colOff>419100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32" r:id="rId42" name="Check Box 112">
              <controlPr defaultSize="0" autoFill="0" autoLine="0" autoPict="0">
                <anchor moveWithCells="1">
                  <from>
                    <xdr:col>16</xdr:col>
                    <xdr:colOff>215900</xdr:colOff>
                    <xdr:row>20</xdr:row>
                    <xdr:rowOff>25400</xdr:rowOff>
                  </from>
                  <to>
                    <xdr:col>16</xdr:col>
                    <xdr:colOff>419100</xdr:colOff>
                    <xdr:row>21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33" r:id="rId43" name="Check Box 113">
              <controlPr defaultSize="0" autoFill="0" autoLine="0" autoPict="0">
                <anchor moveWithCells="1">
                  <from>
                    <xdr:col>16</xdr:col>
                    <xdr:colOff>215900</xdr:colOff>
                    <xdr:row>21</xdr:row>
                    <xdr:rowOff>25400</xdr:rowOff>
                  </from>
                  <to>
                    <xdr:col>16</xdr:col>
                    <xdr:colOff>419100</xdr:colOff>
                    <xdr:row>22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34" r:id="rId44" name="Check Box 114">
              <controlPr defaultSize="0" autoFill="0" autoLine="0" autoPict="0">
                <anchor moveWithCells="1">
                  <from>
                    <xdr:col>15</xdr:col>
                    <xdr:colOff>215900</xdr:colOff>
                    <xdr:row>21</xdr:row>
                    <xdr:rowOff>177800</xdr:rowOff>
                  </from>
                  <to>
                    <xdr:col>15</xdr:col>
                    <xdr:colOff>406400</xdr:colOff>
                    <xdr:row>22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37" r:id="rId45" name="Check Box 117">
              <controlPr defaultSize="0" autoFill="0" autoLine="0" autoPict="0">
                <anchor moveWithCells="1">
                  <from>
                    <xdr:col>16</xdr:col>
                    <xdr:colOff>215900</xdr:colOff>
                    <xdr:row>21</xdr:row>
                    <xdr:rowOff>177800</xdr:rowOff>
                  </from>
                  <to>
                    <xdr:col>16</xdr:col>
                    <xdr:colOff>419100</xdr:colOff>
                    <xdr:row>22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79" r:id="rId46" name="Check Box 159">
              <controlPr defaultSize="0" autoFill="0" autoLine="0" autoPict="0">
                <anchor moveWithCells="1">
                  <from>
                    <xdr:col>9</xdr:col>
                    <xdr:colOff>215900</xdr:colOff>
                    <xdr:row>24</xdr:row>
                    <xdr:rowOff>25400</xdr:rowOff>
                  </from>
                  <to>
                    <xdr:col>9</xdr:col>
                    <xdr:colOff>406400</xdr:colOff>
                    <xdr:row>25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80" r:id="rId47" name="Check Box 160">
              <controlPr defaultSize="0" autoFill="0" autoLine="0" autoPict="0">
                <anchor moveWithCells="1">
                  <from>
                    <xdr:col>14</xdr:col>
                    <xdr:colOff>215900</xdr:colOff>
                    <xdr:row>24</xdr:row>
                    <xdr:rowOff>0</xdr:rowOff>
                  </from>
                  <to>
                    <xdr:col>14</xdr:col>
                    <xdr:colOff>444500</xdr:colOff>
                    <xdr:row>25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Rekapitulasi TKDN</vt:lpstr>
      <vt:lpstr>Pengembangan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Microsoft Office User</cp:lastModifiedBy>
  <dcterms:created xsi:type="dcterms:W3CDTF">2021-02-27T08:46:43Z</dcterms:created>
  <dcterms:modified xsi:type="dcterms:W3CDTF">2021-09-16T03:28:39Z</dcterms:modified>
</cp:coreProperties>
</file>