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oodi\Downloads\"/>
    </mc:Choice>
  </mc:AlternateContent>
  <xr:revisionPtr revIDLastSave="0" documentId="13_ncr:1_{43191601-E359-42AC-9A1C-307ABF849233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PART A" sheetId="1" r:id="rId1"/>
    <sheet name="Part B " sheetId="2" r:id="rId2"/>
    <sheet name="Part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3dQi3h3ZjHU8i8rt+8OviO39efslqtQ1C4cl+rKld7g="/>
    </ext>
  </extLst>
</workbook>
</file>

<file path=xl/calcChain.xml><?xml version="1.0" encoding="utf-8"?>
<calcChain xmlns="http://schemas.openxmlformats.org/spreadsheetml/2006/main">
  <c r="J43" i="2" l="1"/>
  <c r="J42" i="2"/>
  <c r="J41" i="2"/>
  <c r="J40" i="2"/>
  <c r="J39" i="2"/>
  <c r="J38" i="2"/>
  <c r="J37" i="2"/>
  <c r="J17" i="2"/>
  <c r="J16" i="2"/>
  <c r="J15" i="2"/>
  <c r="J14" i="2"/>
  <c r="J13" i="2"/>
  <c r="J12" i="2"/>
  <c r="J11" i="2"/>
  <c r="J36" i="1"/>
  <c r="J35" i="1"/>
  <c r="J34" i="1"/>
  <c r="J33" i="1"/>
  <c r="J32" i="1"/>
  <c r="J31" i="1"/>
  <c r="J30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<sst xmlns="http://schemas.openxmlformats.org/spreadsheetml/2006/main" count="378" uniqueCount="203">
  <si>
    <t>English Speaking Agents</t>
  </si>
  <si>
    <t>Time slots that Tesla hires agents</t>
  </si>
  <si>
    <t>X1</t>
  </si>
  <si>
    <t>X2</t>
  </si>
  <si>
    <t>X3</t>
  </si>
  <si>
    <t>X4</t>
  </si>
  <si>
    <t>X5 + Y1</t>
  </si>
  <si>
    <t>Y2</t>
  </si>
  <si>
    <t xml:space="preserve">*per hour </t>
  </si>
  <si>
    <t>h=0</t>
  </si>
  <si>
    <t>p0 = initial point must satisfy each of g value but cant be = 0</t>
  </si>
  <si>
    <t>Pay/hr</t>
  </si>
  <si>
    <t xml:space="preserve">Work Shifts </t>
  </si>
  <si>
    <t>English Calls</t>
  </si>
  <si>
    <t xml:space="preserve">Incoming calls </t>
  </si>
  <si>
    <t xml:space="preserve">look at $value for answer </t>
  </si>
  <si>
    <t>&gt; results$value</t>
  </si>
  <si>
    <t>[1] 3620.007</t>
  </si>
  <si>
    <t>&gt; round(results$par)</t>
  </si>
  <si>
    <t>x4</t>
  </si>
  <si>
    <t>Y1</t>
  </si>
  <si>
    <t>[1]  5 12  6  1  1  4  0</t>
  </si>
  <si>
    <t>X5</t>
  </si>
  <si>
    <t>h[8] = x[1]</t>
  </si>
  <si>
    <t>payment/day</t>
  </si>
  <si>
    <t>120 * x1</t>
  </si>
  <si>
    <t>120 * x2</t>
  </si>
  <si>
    <t>120 * x3</t>
  </si>
  <si>
    <t>150 * x4</t>
  </si>
  <si>
    <t>150*x5 + 150*y1</t>
  </si>
  <si>
    <t>180*y2</t>
  </si>
  <si>
    <t>h[9] = x[2]</t>
  </si>
  <si>
    <t>h[10] = x[3]</t>
  </si>
  <si>
    <t>Cost = (120 *x1) + (120 * x2)+ (120 * x3) + (150 * x4) + (150*x5 + 150*y1) + (180*y2)</t>
  </si>
  <si>
    <t>h[11] = x[4]</t>
  </si>
  <si>
    <t xml:space="preserve">Full Time English </t>
  </si>
  <si>
    <t>Part Time English</t>
  </si>
  <si>
    <t>Full Time Spanish</t>
  </si>
  <si>
    <t>cost function in R: 120 *x[1] + 120 * x[2]+ 120 * x[3] + 150 * x[4] + 150*x[5] + 150*x[6] + 180*x[7]</t>
  </si>
  <si>
    <t>h[12] = x[5]</t>
  </si>
  <si>
    <t>in R: y1 = x6 ; y2 = x7</t>
  </si>
  <si>
    <t>h[13] = x[6]</t>
  </si>
  <si>
    <t>h[14] = x[7]</t>
  </si>
  <si>
    <t xml:space="preserve">Data: </t>
  </si>
  <si>
    <t>Full time: X</t>
  </si>
  <si>
    <t>Part time: Y</t>
  </si>
  <si>
    <t xml:space="preserve">20% calls non-English </t>
  </si>
  <si>
    <t xml:space="preserve">8 hr shifts total </t>
  </si>
  <si>
    <t xml:space="preserve">cont 4 hr call time </t>
  </si>
  <si>
    <t xml:space="preserve">p0 = rep(15,7) </t>
  </si>
  <si>
    <t xml:space="preserve">1 agent can handle 6 calls/hr </t>
  </si>
  <si>
    <t xml:space="preserve">4 hr call times (rotate every 2 hrs) </t>
  </si>
  <si>
    <t xml:space="preserve">English only </t>
  </si>
  <si>
    <t>n/a</t>
  </si>
  <si>
    <t>pay: 30/hr before 5 ; 45/hr after 5</t>
  </si>
  <si>
    <t xml:space="preserve">paid only for hrs taking calls </t>
  </si>
  <si>
    <t>x1 = 5</t>
  </si>
  <si>
    <t xml:space="preserve">English or Spanish (no bilingual yet) </t>
  </si>
  <si>
    <t>x2 = 12</t>
  </si>
  <si>
    <t>x3 = 6</t>
  </si>
  <si>
    <t>x4 = 1</t>
  </si>
  <si>
    <t xml:space="preserve">Spanish Speaking Agents *no part time* </t>
  </si>
  <si>
    <t>x5 = 1</t>
  </si>
  <si>
    <t>* lower price = better model</t>
  </si>
  <si>
    <t>part time</t>
  </si>
  <si>
    <t>x6= 4</t>
  </si>
  <si>
    <t xml:space="preserve">X5 </t>
  </si>
  <si>
    <t>p02 = rep(3,7)</t>
  </si>
  <si>
    <t>results2$value</t>
  </si>
  <si>
    <t xml:space="preserve">part time </t>
  </si>
  <si>
    <t xml:space="preserve">x7 = 0 </t>
  </si>
  <si>
    <t>Spanish Calls</t>
  </si>
  <si>
    <t>[1] 1005.001</t>
  </si>
  <si>
    <t>6 * x1 &gt;= 8</t>
  </si>
  <si>
    <t>h[1] = 6 * x[1] - 8</t>
  </si>
  <si>
    <t>&gt; round(results2$par)</t>
  </si>
  <si>
    <t>6 * x2 &gt;= 17</t>
  </si>
  <si>
    <t>h[2] = 6 * x[2] - 17</t>
  </si>
  <si>
    <t>[1] 1 3 2 1 0 3 3</t>
  </si>
  <si>
    <t>6 * (x1+x3) &gt;= 14</t>
  </si>
  <si>
    <t>h[3] = 6 * (x[1]+x[3]) - 14</t>
  </si>
  <si>
    <t>6 * (x2 +x4) &gt;= 19</t>
  </si>
  <si>
    <t>h[4] = 6 * (x[2] +x[4]) - 19</t>
  </si>
  <si>
    <t xml:space="preserve">p02 = c(2, 3, 2, 2, 1, 0.5, 0.5) </t>
  </si>
  <si>
    <t>&gt; results2$value</t>
  </si>
  <si>
    <t>6 * (x3+x5) &gt;= 16</t>
  </si>
  <si>
    <t>h[5]  = 6 * (x[3]+x[5]) - 16</t>
  </si>
  <si>
    <t>[1] 1005.004</t>
  </si>
  <si>
    <t xml:space="preserve">6 * (x4) &gt;= 7  </t>
  </si>
  <si>
    <t>h[6]  = 6 * x[4] - 7</t>
  </si>
  <si>
    <t>6 * (x5) &gt;= 2</t>
  </si>
  <si>
    <t>h[7]  = 6 * x[5] - 2</t>
  </si>
  <si>
    <t>[1] 1 3 2 1 0 0 0</t>
  </si>
  <si>
    <t>150*x5</t>
  </si>
  <si>
    <t xml:space="preserve">Cost = (120 *x1) + (120 * x2)+ (120 * x3) + (150 * x4) + (150*x5) </t>
  </si>
  <si>
    <t xml:space="preserve">Cost function in R =  120 * x[1] + 120 * x[2]+ 120 * x[3] + 150 * x[4] + 150 * x[5] </t>
  </si>
  <si>
    <r>
      <rPr>
        <sz val="11"/>
        <color theme="1"/>
        <rFont val="Calibri"/>
      </rPr>
      <t xml:space="preserve">Due to a preference among </t>
    </r>
    <r>
      <rPr>
        <sz val="11"/>
        <color rgb="FFFF0000"/>
        <rFont val="Calibri"/>
      </rPr>
      <t>full-time agents</t>
    </r>
    <r>
      <rPr>
        <sz val="11"/>
        <color theme="1"/>
        <rFont val="Calibri"/>
      </rPr>
      <t xml:space="preserve"> to avoid late evening shifts, Alex can find only
one qualified English-speaking agent willing to start work at 1 P.M. and 3 P.M.</t>
    </r>
  </si>
  <si>
    <t>g_ineq3 = function(x) {</t>
  </si>
  <si>
    <t xml:space="preserve">6 * x[1] </t>
  </si>
  <si>
    <t>h[1] = 6 * x[1] - 32</t>
  </si>
  <si>
    <t>English speaker</t>
  </si>
  <si>
    <t>6 * x[2]</t>
  </si>
  <si>
    <t>h[2] = 6 * x[2] - 68</t>
  </si>
  <si>
    <t xml:space="preserve">6 * (x[1] + x[3]) </t>
  </si>
  <si>
    <t>h[3] = 6 * (x[1]+x[3]) - 56</t>
  </si>
  <si>
    <t>h[3] = 6 * (x[1]+ x[3]) - 56</t>
  </si>
  <si>
    <t>x4 (1)</t>
  </si>
  <si>
    <t>6 * x[2] + 6</t>
  </si>
  <si>
    <t>h[4] = 6 * (x[2] + x[4]) -76</t>
  </si>
  <si>
    <t>h[4] = 6 * (x[2] + x[4]) - 76</t>
  </si>
  <si>
    <t>&gt; results3$value</t>
  </si>
  <si>
    <t>6 * (x[3] + y[1])</t>
  </si>
  <si>
    <t>h[5]  = 6 * (x[3]+ x[6]) - 64</t>
  </si>
  <si>
    <t>h[5] = 6 * (x[3]+ x[6]) - 64</t>
  </si>
  <si>
    <t>[1] 3780</t>
  </si>
  <si>
    <t>6 + 6 * (y[1] + y[2])</t>
  </si>
  <si>
    <t>h[6]  = 6 * (x[4] + x[6] + x[7]) -28</t>
  </si>
  <si>
    <t>h[6] = 6 * (x[4] + x[6] + x[7]) - 28</t>
  </si>
  <si>
    <t>&gt; round(results3$par)</t>
  </si>
  <si>
    <t xml:space="preserve">6 * y[2] </t>
  </si>
  <si>
    <t>h[7]  = 6 * x[7] - 8</t>
  </si>
  <si>
    <t>h[7] = 6 * x[7] - 8</t>
  </si>
  <si>
    <t>[1]  5 12  8  1 11  2  1</t>
  </si>
  <si>
    <t>120 * x[1]</t>
  </si>
  <si>
    <t xml:space="preserve">120 * x[2] </t>
  </si>
  <si>
    <t>120 * x[3]</t>
  </si>
  <si>
    <t>150 * y[1]</t>
  </si>
  <si>
    <t>180 * y[2]</t>
  </si>
  <si>
    <t>Cost = 120 * x[1] + 120 * x[2] + 120 * x[3] + 150  + 150 * y[1] + 180 * y[2]</t>
  </si>
  <si>
    <t>cost function in R:  120 * x[1] + 120 * x[2] + 120 * x[3] + 150  + 150 * x[6] + 180 * x[7]</t>
  </si>
  <si>
    <t>h[12] = x[6]</t>
  </si>
  <si>
    <t>h[13] = x[7]</t>
  </si>
  <si>
    <t>g_eq3 &lt;- function(x) {</t>
  </si>
  <si>
    <t>p0 &lt;- c(6, 12, 6, 1, 1, 6, 2)</t>
  </si>
  <si>
    <t>eq &lt;- 0</t>
  </si>
  <si>
    <t>start 3-5 or 5-7</t>
  </si>
  <si>
    <t>eq[1] = x[4] = 1</t>
  </si>
  <si>
    <t>&gt; results5$value</t>
  </si>
  <si>
    <t>return(eq)</t>
  </si>
  <si>
    <t>[1] 3670</t>
  </si>
  <si>
    <t>&gt; round(results5$par)</t>
  </si>
  <si>
    <t>p03 = c(6, 12, 10, 13, 11, 5, 2)</t>
  </si>
  <si>
    <t>[1]  5 11 11  5  1  0  1</t>
  </si>
  <si>
    <t xml:space="preserve">n/a </t>
  </si>
  <si>
    <t>Spanish speaker</t>
  </si>
  <si>
    <t>Part B: only 1 full time for 1-3</t>
  </si>
  <si>
    <t xml:space="preserve">cost function </t>
  </si>
  <si>
    <t xml:space="preserve">english speaker </t>
  </si>
  <si>
    <t xml:space="preserve"> 120 * x[1] + 120 * x[2] + 120 * x[3] + 150  + 150 * x[6] + 180 * x[7]</t>
  </si>
  <si>
    <t xml:space="preserve">spanish speaker </t>
  </si>
  <si>
    <t>120 * x[1] + 120 * x[2]+ 120 * x[3] + 150 * x[4] + 150 * x[5]</t>
  </si>
  <si>
    <t>Part C: all bilingual agents</t>
  </si>
  <si>
    <t>cost function</t>
  </si>
  <si>
    <t>120 *x[1] + 120 * x[2]+ 120 * x[3] + 150 * x[4] + 150*x[5] + 150*x[6] + 180*x[7]</t>
  </si>
  <si>
    <t>If all agents are bilingual (language constraint will be removed)</t>
  </si>
  <si>
    <t>h[1] = 6 * x[1] - 40&gt;=0</t>
  </si>
  <si>
    <t>h[2] = 6 * x[2] - 85 &gt;= 0</t>
  </si>
  <si>
    <t>h[3] = 6 * (x[1]+x[3]) - 70 &gt;= 0</t>
  </si>
  <si>
    <t xml:space="preserve">Total Incoming calls </t>
  </si>
  <si>
    <t>Incoming calls /hr</t>
  </si>
  <si>
    <t>h[4] = 6 * (x[2] +x[4]) - 95 &gt;= 0</t>
  </si>
  <si>
    <t>6 * x1 &gt;= 40</t>
  </si>
  <si>
    <t>h[5]  = 6 * (x[3]+x[5]+x[6]) - 80&gt;= 0</t>
  </si>
  <si>
    <t>6 * x2 &gt;= 85</t>
  </si>
  <si>
    <t>h[6]  = 6 * (x[4]+x[6]+x[7]) - 35 &gt;= 0</t>
  </si>
  <si>
    <t>6 * (x1+x3) &gt;= 70</t>
  </si>
  <si>
    <t>h[7]  = 6 * (x[5] +x[7]) - 10 &gt;= 0</t>
  </si>
  <si>
    <t>6 * (x2 +x4) &gt;= 95</t>
  </si>
  <si>
    <t>6 * (x3+x5+y1) &gt;= 80</t>
  </si>
  <si>
    <t>6 * (x4+y1+y2) &gt;= 35</t>
  </si>
  <si>
    <t>6 * (x5 +y2) &gt;= 10</t>
  </si>
  <si>
    <t>P03 = rep(15,7)</t>
  </si>
  <si>
    <t>results3$value</t>
  </si>
  <si>
    <t>[1] 4525.024</t>
  </si>
  <si>
    <t>7 14  7  2  2  4  0</t>
  </si>
  <si>
    <t xml:space="preserve">  h[2] &lt;- 6*x[6]-8</t>
  </si>
  <si>
    <t xml:space="preserve">  h[3] &lt;- 6*x[2]-68</t>
  </si>
  <si>
    <t xml:space="preserve">  h[4] &lt;- 6*x[7]-17</t>
  </si>
  <si>
    <t xml:space="preserve">  h[5] &lt;- 6*(x[1] + x[3])-56</t>
  </si>
  <si>
    <t>6*x[2]=68</t>
  </si>
  <si>
    <t xml:space="preserve">  h[8] &lt;- 6*(x[7] + x[9])-19</t>
  </si>
  <si>
    <t xml:space="preserve">  h[9] &lt;- 6*(x[3] + x[5] + x[11])-64</t>
  </si>
  <si>
    <t xml:space="preserve">  h[10] &lt;- 6*(x[8] + x[12])-16</t>
  </si>
  <si>
    <t xml:space="preserve">  h[11] &lt;- 6*(x[4] + x[11] + x[12])-28</t>
  </si>
  <si>
    <t xml:space="preserve">  h[12] &lt;- 6*x[9]-7</t>
  </si>
  <si>
    <t xml:space="preserve">  h[13] &lt;- 6*(x[5] + x[12])-8</t>
  </si>
  <si>
    <t xml:space="preserve">  h[14] &lt;- 6*x[10]-2</t>
  </si>
  <si>
    <t>h[1] &lt;- 6*x[1]-32</t>
  </si>
  <si>
    <t xml:space="preserve">  h[6] &lt;- 6*(x[6] + x[8])-14</t>
  </si>
  <si>
    <t xml:space="preserve">  h[7] &lt;- 6*(x[2] + x[4])-76</t>
  </si>
  <si>
    <t xml:space="preserve"> 6*x[1]=32</t>
  </si>
  <si>
    <t xml:space="preserve"> 6*x[6]=8</t>
  </si>
  <si>
    <t>6*x[7]=17</t>
  </si>
  <si>
    <t>6*(x[2] + x[4])=76</t>
  </si>
  <si>
    <t>6*(x[6] + x[8])=14</t>
  </si>
  <si>
    <t>6*(x[1] + x[3])=56</t>
  </si>
  <si>
    <t xml:space="preserve"> 6*(x[7] + x[9])-19</t>
  </si>
  <si>
    <t>6*(x[3] + x[5] + x[11])-64</t>
  </si>
  <si>
    <t xml:space="preserve"> 6*(x[8] + x[12])-16</t>
  </si>
  <si>
    <t xml:space="preserve"> 6*(x[4] + x[11] + x[12])-28</t>
  </si>
  <si>
    <t>6*x[9]-7</t>
  </si>
  <si>
    <t>6*(x[5] + x[12])-8</t>
  </si>
  <si>
    <t xml:space="preserve"> 6*x[10]-2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</si>
</sst>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  <scheme val="minor"/>
    </font>
    <font>
      <sz val="12"/>
      <color rgb="FF000000"/>
      <name val="Lato"/>
    </font>
    <font>
      <sz val="14"/>
      <color theme="1"/>
      <name val="Sans-serif"/>
    </font>
    <font>
      <sz val="11"/>
      <color rgb="FF000000"/>
      <name val="Docs-Calibri"/>
    </font>
    <font>
      <sz val="11"/>
      <color rgb="FF000000"/>
      <name val="Calibri"/>
    </font>
    <font>
      <b/>
      <sz val="15"/>
      <color theme="1"/>
      <name val="Calibri"/>
      <scheme val="minor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2" borderId="0" xfId="0" applyFont="1" applyFill="1" applyAlignment="1">
      <alignment horizontal="right"/>
    </xf>
    <xf numFmtId="0" fontId="2" fillId="3" borderId="0" xfId="0" applyFont="1" applyFill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164" fontId="1" fillId="0" borderId="0" xfId="0" applyNumberFormat="1" applyFont="1" applyAlignment="1">
      <alignment horizontal="right"/>
    </xf>
    <xf numFmtId="164" fontId="3" fillId="0" borderId="2" xfId="0" applyNumberFormat="1" applyFont="1" applyBorder="1"/>
    <xf numFmtId="0" fontId="4" fillId="0" borderId="0" xfId="0" applyFont="1"/>
    <xf numFmtId="0" fontId="5" fillId="0" borderId="0" xfId="0" applyFont="1"/>
    <xf numFmtId="164" fontId="3" fillId="0" borderId="2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7" fillId="4" borderId="0" xfId="0" applyFont="1" applyFill="1"/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0" fillId="0" borderId="0" xfId="0" applyFo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"/>
  <sheetViews>
    <sheetView tabSelected="1" topLeftCell="A4" zoomScale="80" zoomScaleNormal="80" workbookViewId="0">
      <selection activeCell="K20" sqref="K20"/>
    </sheetView>
  </sheetViews>
  <sheetFormatPr defaultColWidth="14.42578125" defaultRowHeight="15" customHeight="1"/>
  <cols>
    <col min="7" max="7" width="16.5703125" customWidth="1"/>
    <col min="9" max="9" width="21.85546875" customWidth="1"/>
    <col min="13" max="13" width="33.140625" customWidth="1"/>
    <col min="14" max="14" width="25.5703125" customWidth="1"/>
    <col min="15" max="15" width="51.85546875" customWidth="1"/>
    <col min="18" max="18" width="15.85546875" customWidth="1"/>
    <col min="19" max="19" width="15.7109375" customWidth="1"/>
    <col min="20" max="20" width="15.855468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0">
      <c r="A2" s="1"/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</row>
    <row r="3" spans="1:20">
      <c r="A3" s="1"/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/>
      <c r="J3" s="1"/>
      <c r="K3" s="2" t="s">
        <v>8</v>
      </c>
      <c r="L3" s="1"/>
      <c r="M3" s="3" t="s">
        <v>9</v>
      </c>
      <c r="O3" s="3" t="s">
        <v>10</v>
      </c>
      <c r="P3" s="3"/>
    </row>
    <row r="4" spans="1:20">
      <c r="A4" s="4" t="s">
        <v>11</v>
      </c>
      <c r="B4" s="5" t="s">
        <v>12</v>
      </c>
      <c r="C4" s="6">
        <v>45482</v>
      </c>
      <c r="D4" s="6">
        <v>45546</v>
      </c>
      <c r="E4" s="6">
        <v>45597</v>
      </c>
      <c r="F4" s="6">
        <v>45294</v>
      </c>
      <c r="G4" s="6">
        <v>45356</v>
      </c>
      <c r="H4" s="6">
        <v>45419</v>
      </c>
      <c r="I4" s="2"/>
      <c r="J4" s="2" t="s">
        <v>13</v>
      </c>
      <c r="K4" s="2" t="s">
        <v>14</v>
      </c>
      <c r="M4" s="1" t="s">
        <v>187</v>
      </c>
    </row>
    <row r="5" spans="1:20">
      <c r="A5" s="7">
        <v>30</v>
      </c>
      <c r="B5" s="6">
        <v>45482</v>
      </c>
      <c r="C5" s="8" t="s">
        <v>2</v>
      </c>
      <c r="D5" s="8"/>
      <c r="E5" s="8"/>
      <c r="F5" s="8"/>
      <c r="G5" s="8"/>
      <c r="H5" s="9"/>
      <c r="I5" s="1" t="s">
        <v>190</v>
      </c>
      <c r="J5" s="10">
        <f t="shared" ref="J5:J11" si="0">0.8 *K5</f>
        <v>32</v>
      </c>
      <c r="K5" s="10">
        <v>40</v>
      </c>
      <c r="L5" s="1"/>
      <c r="M5" s="1" t="s">
        <v>175</v>
      </c>
      <c r="O5" s="3" t="s">
        <v>15</v>
      </c>
    </row>
    <row r="6" spans="1:20">
      <c r="A6" s="7">
        <v>30</v>
      </c>
      <c r="B6" s="6">
        <v>45546</v>
      </c>
      <c r="C6" s="8"/>
      <c r="D6" s="8" t="s">
        <v>3</v>
      </c>
      <c r="E6" s="8"/>
      <c r="F6" s="8"/>
      <c r="G6" s="8"/>
      <c r="H6" s="9"/>
      <c r="I6" s="1" t="s">
        <v>191</v>
      </c>
      <c r="J6" s="10">
        <f t="shared" si="0"/>
        <v>68</v>
      </c>
      <c r="K6" s="10">
        <v>85</v>
      </c>
      <c r="L6" s="1"/>
      <c r="M6" s="1" t="s">
        <v>176</v>
      </c>
    </row>
    <row r="7" spans="1:20">
      <c r="A7" s="7">
        <v>30</v>
      </c>
      <c r="B7" s="6">
        <v>45597</v>
      </c>
      <c r="C7" s="8" t="s">
        <v>2</v>
      </c>
      <c r="D7" s="8"/>
      <c r="E7" s="8" t="s">
        <v>4</v>
      </c>
      <c r="F7" s="8"/>
      <c r="G7" s="8"/>
      <c r="H7" s="9"/>
      <c r="I7" s="1" t="s">
        <v>179</v>
      </c>
      <c r="J7" s="10">
        <f t="shared" si="0"/>
        <v>56</v>
      </c>
      <c r="K7" s="10">
        <v>70</v>
      </c>
      <c r="L7" s="1"/>
      <c r="M7" s="1" t="s">
        <v>177</v>
      </c>
      <c r="O7" s="11" t="s">
        <v>16</v>
      </c>
    </row>
    <row r="8" spans="1:20">
      <c r="A8" s="7">
        <v>30</v>
      </c>
      <c r="B8" s="6">
        <v>45294</v>
      </c>
      <c r="C8" s="8"/>
      <c r="D8" s="8" t="s">
        <v>3</v>
      </c>
      <c r="E8" s="8"/>
      <c r="F8" s="8" t="s">
        <v>5</v>
      </c>
      <c r="G8" s="8"/>
      <c r="H8" s="9"/>
      <c r="I8" s="1" t="s">
        <v>192</v>
      </c>
      <c r="J8" s="10">
        <f t="shared" si="0"/>
        <v>76</v>
      </c>
      <c r="K8" s="10">
        <v>95</v>
      </c>
      <c r="L8" s="1"/>
      <c r="M8" s="1" t="s">
        <v>178</v>
      </c>
      <c r="O8" s="11" t="s">
        <v>17</v>
      </c>
    </row>
    <row r="9" spans="1:20">
      <c r="A9" s="7">
        <v>30</v>
      </c>
      <c r="B9" s="6">
        <v>45356</v>
      </c>
      <c r="C9" s="8"/>
      <c r="D9" s="8"/>
      <c r="E9" s="8" t="s">
        <v>4</v>
      </c>
      <c r="F9" s="8"/>
      <c r="G9" s="8" t="s">
        <v>6</v>
      </c>
      <c r="H9" s="9"/>
      <c r="I9" s="1" t="s">
        <v>195</v>
      </c>
      <c r="J9" s="10">
        <f t="shared" si="0"/>
        <v>64</v>
      </c>
      <c r="K9" s="10">
        <v>80</v>
      </c>
      <c r="L9" s="1"/>
      <c r="M9" s="1" t="s">
        <v>188</v>
      </c>
      <c r="O9" s="11" t="s">
        <v>18</v>
      </c>
    </row>
    <row r="10" spans="1:20">
      <c r="A10" s="7">
        <v>45</v>
      </c>
      <c r="B10" s="6">
        <v>45419</v>
      </c>
      <c r="C10" s="8"/>
      <c r="D10" s="8"/>
      <c r="E10" s="8"/>
      <c r="F10" s="8" t="s">
        <v>19</v>
      </c>
      <c r="G10" s="8" t="s">
        <v>20</v>
      </c>
      <c r="H10" s="9" t="s">
        <v>7</v>
      </c>
      <c r="I10" s="1" t="s">
        <v>194</v>
      </c>
      <c r="J10" s="10">
        <f t="shared" si="0"/>
        <v>28</v>
      </c>
      <c r="K10" s="10">
        <v>35</v>
      </c>
      <c r="L10" s="1"/>
      <c r="M10" s="1" t="s">
        <v>189</v>
      </c>
      <c r="O10" s="11" t="s">
        <v>21</v>
      </c>
    </row>
    <row r="11" spans="1:20">
      <c r="A11" s="12">
        <v>45</v>
      </c>
      <c r="B11" s="6">
        <v>45482</v>
      </c>
      <c r="C11" s="13"/>
      <c r="D11" s="13"/>
      <c r="E11" s="13"/>
      <c r="F11" s="13"/>
      <c r="G11" s="13" t="s">
        <v>22</v>
      </c>
      <c r="H11" s="14" t="s">
        <v>7</v>
      </c>
      <c r="I11" s="1" t="s">
        <v>193</v>
      </c>
      <c r="J11" s="10">
        <f t="shared" si="0"/>
        <v>8</v>
      </c>
      <c r="K11" s="10">
        <v>10</v>
      </c>
      <c r="L11" s="1"/>
      <c r="M11" s="3" t="s">
        <v>180</v>
      </c>
    </row>
    <row r="12" spans="1:20">
      <c r="A12" s="1"/>
      <c r="B12" s="1" t="s">
        <v>24</v>
      </c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29</v>
      </c>
      <c r="H12" s="1" t="s">
        <v>30</v>
      </c>
      <c r="I12" s="1"/>
      <c r="J12" s="1"/>
      <c r="K12" s="1"/>
      <c r="L12" s="1"/>
      <c r="M12" s="3" t="s">
        <v>181</v>
      </c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 t="s">
        <v>182</v>
      </c>
      <c r="P13" s="1"/>
    </row>
    <row r="14" spans="1:20">
      <c r="B14" s="3" t="s">
        <v>33</v>
      </c>
      <c r="I14" s="1"/>
      <c r="J14" s="1"/>
      <c r="K14" s="1"/>
      <c r="L14" s="1"/>
      <c r="M14" s="3" t="s">
        <v>183</v>
      </c>
      <c r="P14" s="15"/>
      <c r="Q14" s="16" t="s">
        <v>12</v>
      </c>
      <c r="R14" s="17" t="s">
        <v>35</v>
      </c>
      <c r="S14" s="17" t="s">
        <v>36</v>
      </c>
      <c r="T14" s="17" t="s">
        <v>37</v>
      </c>
    </row>
    <row r="15" spans="1:20">
      <c r="B15" s="18" t="s">
        <v>38</v>
      </c>
      <c r="I15" s="1"/>
      <c r="J15" s="1"/>
      <c r="K15" s="1"/>
      <c r="L15" s="1"/>
      <c r="M15" s="3" t="s">
        <v>184</v>
      </c>
      <c r="P15" s="15"/>
      <c r="Q15" s="19">
        <v>45482</v>
      </c>
      <c r="R15" s="20">
        <v>5</v>
      </c>
      <c r="S15" s="20">
        <v>0</v>
      </c>
      <c r="T15" s="20">
        <v>1</v>
      </c>
    </row>
    <row r="16" spans="1:20">
      <c r="G16" s="3" t="s">
        <v>40</v>
      </c>
      <c r="I16" s="1"/>
      <c r="J16" s="1"/>
      <c r="K16" s="1"/>
      <c r="L16" s="1"/>
      <c r="M16" s="3" t="s">
        <v>185</v>
      </c>
      <c r="P16" s="15"/>
      <c r="Q16" s="19">
        <v>45546</v>
      </c>
      <c r="R16" s="20">
        <v>12</v>
      </c>
      <c r="S16" s="20">
        <v>0</v>
      </c>
      <c r="T16" s="20">
        <v>3</v>
      </c>
    </row>
    <row r="17" spans="1:20">
      <c r="I17" s="1"/>
      <c r="J17" s="1"/>
      <c r="K17" s="1"/>
      <c r="L17" s="1"/>
      <c r="M17" s="3" t="s">
        <v>186</v>
      </c>
      <c r="P17" s="15"/>
      <c r="Q17" s="19">
        <v>45597</v>
      </c>
      <c r="R17" s="20">
        <v>6</v>
      </c>
      <c r="S17" s="20">
        <v>0</v>
      </c>
      <c r="T17" s="20">
        <v>2</v>
      </c>
    </row>
    <row r="18" spans="1:20">
      <c r="A18" s="1" t="s">
        <v>43</v>
      </c>
      <c r="B18" s="1"/>
      <c r="C18" s="1"/>
      <c r="D18" s="1"/>
      <c r="E18" s="1" t="s">
        <v>44</v>
      </c>
      <c r="F18" s="1"/>
      <c r="G18" s="1"/>
      <c r="H18" s="1" t="s">
        <v>45</v>
      </c>
      <c r="I18" s="1"/>
      <c r="J18" s="1"/>
      <c r="K18" s="1"/>
      <c r="L18" s="1"/>
      <c r="P18" s="15"/>
      <c r="Q18" s="19">
        <v>45294</v>
      </c>
      <c r="R18" s="20">
        <v>1</v>
      </c>
      <c r="S18" s="20">
        <v>0</v>
      </c>
      <c r="T18" s="20">
        <v>1</v>
      </c>
    </row>
    <row r="19" spans="1:20">
      <c r="A19" s="1" t="s">
        <v>46</v>
      </c>
      <c r="B19" s="1"/>
      <c r="C19" s="1"/>
      <c r="D19" s="1"/>
      <c r="E19" s="1" t="s">
        <v>47</v>
      </c>
      <c r="F19" s="1"/>
      <c r="G19" s="1"/>
      <c r="H19" s="1" t="s">
        <v>48</v>
      </c>
      <c r="I19" s="1"/>
      <c r="J19" s="1"/>
      <c r="K19" s="1"/>
      <c r="L19" s="1"/>
      <c r="M19" s="3" t="s">
        <v>49</v>
      </c>
      <c r="P19" s="15"/>
      <c r="Q19" s="19">
        <v>45356</v>
      </c>
      <c r="R19" s="20">
        <v>1</v>
      </c>
      <c r="S19" s="20">
        <v>4</v>
      </c>
      <c r="T19" s="20">
        <v>0</v>
      </c>
    </row>
    <row r="20" spans="1:20">
      <c r="A20" s="1" t="s">
        <v>50</v>
      </c>
      <c r="B20" s="1"/>
      <c r="C20" s="1"/>
      <c r="D20" s="1"/>
      <c r="E20" s="1" t="s">
        <v>51</v>
      </c>
      <c r="F20" s="1"/>
      <c r="G20" s="1"/>
      <c r="H20" s="1" t="s">
        <v>52</v>
      </c>
      <c r="I20" s="1"/>
      <c r="J20" s="1"/>
      <c r="K20" s="1"/>
      <c r="L20" s="1"/>
      <c r="P20" s="15"/>
      <c r="Q20" s="19">
        <v>45419</v>
      </c>
      <c r="R20" s="20">
        <v>0</v>
      </c>
      <c r="S20" s="20">
        <v>0</v>
      </c>
      <c r="T20" s="17" t="s">
        <v>53</v>
      </c>
    </row>
    <row r="21" spans="1:20">
      <c r="A21" s="1" t="s">
        <v>54</v>
      </c>
      <c r="B21" s="1"/>
      <c r="C21" s="1"/>
      <c r="D21" s="1"/>
      <c r="E21" s="1"/>
      <c r="F21" s="1"/>
      <c r="G21" s="1"/>
      <c r="H21" s="1"/>
      <c r="Q21" s="1"/>
      <c r="R21" s="1"/>
      <c r="S21" s="1"/>
      <c r="T21" s="1"/>
    </row>
    <row r="22" spans="1:20">
      <c r="A22" s="1" t="s">
        <v>55</v>
      </c>
      <c r="B22" s="1"/>
      <c r="C22" s="1"/>
      <c r="D22" s="1"/>
      <c r="F22" s="1"/>
      <c r="G22" s="1"/>
      <c r="H22" s="1"/>
      <c r="Q22" s="1"/>
      <c r="R22" s="17" t="s">
        <v>56</v>
      </c>
      <c r="S22" s="1"/>
      <c r="T22" s="20">
        <v>1</v>
      </c>
    </row>
    <row r="23" spans="1:20">
      <c r="A23" s="1" t="s">
        <v>57</v>
      </c>
      <c r="B23" s="1"/>
      <c r="C23" s="1"/>
      <c r="D23" s="1"/>
      <c r="E23" s="1"/>
      <c r="F23" s="1"/>
      <c r="G23" s="1"/>
      <c r="H23" s="1"/>
      <c r="Q23" s="1"/>
      <c r="R23" s="17" t="s">
        <v>58</v>
      </c>
      <c r="S23" s="1"/>
      <c r="T23" s="20">
        <v>3</v>
      </c>
    </row>
    <row r="24" spans="1:20">
      <c r="A24" s="1"/>
      <c r="B24" s="1"/>
      <c r="C24" s="1"/>
      <c r="D24" s="1"/>
      <c r="F24" s="1"/>
      <c r="G24" s="1"/>
      <c r="H24" s="1"/>
      <c r="Q24" s="1"/>
      <c r="R24" s="17" t="s">
        <v>59</v>
      </c>
      <c r="S24" s="1"/>
      <c r="T24" s="20">
        <v>2</v>
      </c>
    </row>
    <row r="25" spans="1:20">
      <c r="Q25" s="1"/>
      <c r="R25" s="21" t="s">
        <v>60</v>
      </c>
      <c r="S25" s="1"/>
      <c r="T25" s="20">
        <v>1</v>
      </c>
    </row>
    <row r="26" spans="1:20">
      <c r="A26" s="3" t="s">
        <v>61</v>
      </c>
      <c r="Q26" s="1"/>
      <c r="R26" s="21" t="s">
        <v>62</v>
      </c>
      <c r="S26" s="1"/>
      <c r="T26" s="20">
        <v>0</v>
      </c>
    </row>
    <row r="27" spans="1:20">
      <c r="A27" s="1"/>
      <c r="B27" s="1"/>
      <c r="C27" s="1"/>
      <c r="D27" s="1" t="s">
        <v>1</v>
      </c>
      <c r="E27" s="1"/>
      <c r="F27" s="1"/>
      <c r="G27" s="1"/>
      <c r="H27" s="1"/>
      <c r="I27" s="1"/>
      <c r="J27" s="1"/>
      <c r="K27" s="1"/>
      <c r="O27" s="3" t="s">
        <v>63</v>
      </c>
      <c r="Q27" s="20" t="s">
        <v>64</v>
      </c>
      <c r="R27" s="21" t="s">
        <v>65</v>
      </c>
      <c r="S27" s="1"/>
      <c r="T27" s="20">
        <v>3</v>
      </c>
    </row>
    <row r="28" spans="1:20">
      <c r="A28" s="1"/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66</v>
      </c>
      <c r="H28" s="1"/>
      <c r="I28" s="1"/>
      <c r="J28" s="1"/>
      <c r="K28" s="2" t="s">
        <v>8</v>
      </c>
      <c r="N28" s="3" t="s">
        <v>67</v>
      </c>
      <c r="O28" s="11" t="s">
        <v>68</v>
      </c>
      <c r="Q28" s="20" t="s">
        <v>69</v>
      </c>
      <c r="R28" s="21" t="s">
        <v>70</v>
      </c>
      <c r="S28" s="1"/>
      <c r="T28" s="20">
        <v>3</v>
      </c>
    </row>
    <row r="29" spans="1:20">
      <c r="A29" s="4" t="s">
        <v>11</v>
      </c>
      <c r="B29" s="5" t="s">
        <v>12</v>
      </c>
      <c r="C29" s="6">
        <v>45482</v>
      </c>
      <c r="D29" s="6">
        <v>45546</v>
      </c>
      <c r="E29" s="6">
        <v>45597</v>
      </c>
      <c r="F29" s="6">
        <v>45294</v>
      </c>
      <c r="G29" s="6">
        <v>45356</v>
      </c>
      <c r="H29" s="6">
        <v>45419</v>
      </c>
      <c r="I29" s="2"/>
      <c r="J29" s="2" t="s">
        <v>71</v>
      </c>
      <c r="K29" s="2" t="s">
        <v>14</v>
      </c>
      <c r="M29" s="3" t="s">
        <v>9</v>
      </c>
      <c r="O29" s="11" t="s">
        <v>72</v>
      </c>
    </row>
    <row r="30" spans="1:20">
      <c r="A30" s="7">
        <v>30</v>
      </c>
      <c r="B30" s="6">
        <v>45482</v>
      </c>
      <c r="C30" s="8" t="s">
        <v>2</v>
      </c>
      <c r="D30" s="8"/>
      <c r="E30" s="8"/>
      <c r="F30" s="8"/>
      <c r="G30" s="8"/>
      <c r="H30" s="9"/>
      <c r="I30" s="3" t="s">
        <v>196</v>
      </c>
      <c r="J30" s="10">
        <f t="shared" ref="J30:J36" si="1">0.2 *K30</f>
        <v>8</v>
      </c>
      <c r="K30" s="10">
        <v>40</v>
      </c>
      <c r="M30" s="3" t="s">
        <v>74</v>
      </c>
      <c r="O30" s="11" t="s">
        <v>75</v>
      </c>
    </row>
    <row r="31" spans="1:20">
      <c r="A31" s="7">
        <v>30</v>
      </c>
      <c r="B31" s="6">
        <v>45546</v>
      </c>
      <c r="C31" s="8"/>
      <c r="D31" s="8" t="s">
        <v>3</v>
      </c>
      <c r="E31" s="8"/>
      <c r="F31" s="8"/>
      <c r="G31" s="8"/>
      <c r="H31" s="9"/>
      <c r="I31" s="3" t="s">
        <v>197</v>
      </c>
      <c r="J31" s="10">
        <f t="shared" si="1"/>
        <v>17</v>
      </c>
      <c r="K31" s="10">
        <v>85</v>
      </c>
      <c r="M31" s="3" t="s">
        <v>77</v>
      </c>
      <c r="O31" s="11" t="s">
        <v>78</v>
      </c>
    </row>
    <row r="32" spans="1:20">
      <c r="A32" s="7">
        <v>30</v>
      </c>
      <c r="B32" s="6">
        <v>45597</v>
      </c>
      <c r="C32" s="8" t="s">
        <v>2</v>
      </c>
      <c r="D32" s="8"/>
      <c r="E32" s="8" t="s">
        <v>4</v>
      </c>
      <c r="F32" s="8"/>
      <c r="G32" s="8"/>
      <c r="H32" s="9"/>
      <c r="I32" s="3" t="s">
        <v>198</v>
      </c>
      <c r="J32" s="10">
        <f t="shared" si="1"/>
        <v>14</v>
      </c>
      <c r="K32" s="10">
        <v>70</v>
      </c>
      <c r="M32" s="3" t="s">
        <v>80</v>
      </c>
    </row>
    <row r="33" spans="1:15">
      <c r="A33" s="7">
        <v>30</v>
      </c>
      <c r="B33" s="6">
        <v>45294</v>
      </c>
      <c r="C33" s="8"/>
      <c r="D33" s="8" t="s">
        <v>3</v>
      </c>
      <c r="E33" s="8"/>
      <c r="F33" s="8" t="s">
        <v>5</v>
      </c>
      <c r="G33" s="8"/>
      <c r="H33" s="9"/>
      <c r="I33" s="3" t="s">
        <v>199</v>
      </c>
      <c r="J33" s="10">
        <f t="shared" si="1"/>
        <v>19</v>
      </c>
      <c r="K33" s="10">
        <v>95</v>
      </c>
      <c r="M33" s="3" t="s">
        <v>82</v>
      </c>
      <c r="N33" s="3" t="s">
        <v>83</v>
      </c>
      <c r="O33" s="3" t="s">
        <v>84</v>
      </c>
    </row>
    <row r="34" spans="1:15">
      <c r="A34" s="7">
        <v>30</v>
      </c>
      <c r="B34" s="6">
        <v>45356</v>
      </c>
      <c r="C34" s="8"/>
      <c r="D34" s="8"/>
      <c r="E34" s="8" t="s">
        <v>4</v>
      </c>
      <c r="F34" s="8"/>
      <c r="G34" s="8" t="s">
        <v>66</v>
      </c>
      <c r="H34" s="9"/>
      <c r="I34" s="3" t="s">
        <v>200</v>
      </c>
      <c r="J34" s="10">
        <f t="shared" si="1"/>
        <v>16</v>
      </c>
      <c r="K34" s="10">
        <v>80</v>
      </c>
      <c r="M34" s="3" t="s">
        <v>86</v>
      </c>
      <c r="O34" s="3" t="s">
        <v>87</v>
      </c>
    </row>
    <row r="35" spans="1:15">
      <c r="A35" s="7">
        <v>45</v>
      </c>
      <c r="B35" s="6">
        <v>45419</v>
      </c>
      <c r="C35" s="8"/>
      <c r="D35" s="8"/>
      <c r="E35" s="8"/>
      <c r="F35" s="8" t="s">
        <v>19</v>
      </c>
      <c r="G35" s="8"/>
      <c r="H35" s="9"/>
      <c r="I35" s="3" t="s">
        <v>201</v>
      </c>
      <c r="J35" s="10">
        <f t="shared" si="1"/>
        <v>7</v>
      </c>
      <c r="K35" s="10">
        <v>35</v>
      </c>
      <c r="M35" s="3" t="s">
        <v>89</v>
      </c>
      <c r="O35" s="3" t="s">
        <v>75</v>
      </c>
    </row>
    <row r="36" spans="1:15">
      <c r="A36" s="12">
        <v>45</v>
      </c>
      <c r="B36" s="6">
        <v>45482</v>
      </c>
      <c r="C36" s="13"/>
      <c r="D36" s="13"/>
      <c r="E36" s="13"/>
      <c r="F36" s="13"/>
      <c r="G36" s="13" t="s">
        <v>22</v>
      </c>
      <c r="H36" s="14"/>
      <c r="I36" s="3" t="s">
        <v>202</v>
      </c>
      <c r="J36" s="10">
        <f t="shared" si="1"/>
        <v>2</v>
      </c>
      <c r="K36" s="10">
        <v>10</v>
      </c>
      <c r="M36" s="3" t="s">
        <v>91</v>
      </c>
      <c r="O36" s="3" t="s">
        <v>92</v>
      </c>
    </row>
    <row r="37" spans="1:15">
      <c r="A37" s="1"/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93</v>
      </c>
      <c r="H37" s="1"/>
      <c r="I37" s="1"/>
      <c r="J37" s="1"/>
      <c r="K37" s="1"/>
      <c r="M37" s="3" t="s">
        <v>23</v>
      </c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3" t="s">
        <v>31</v>
      </c>
    </row>
    <row r="39" spans="1:15">
      <c r="B39" s="3" t="s">
        <v>94</v>
      </c>
      <c r="I39" s="1"/>
      <c r="J39" s="1"/>
      <c r="K39" s="1"/>
      <c r="M39" s="3" t="s">
        <v>32</v>
      </c>
    </row>
    <row r="40" spans="1:15">
      <c r="B40" s="3" t="s">
        <v>95</v>
      </c>
      <c r="M40" s="3" t="s">
        <v>34</v>
      </c>
    </row>
    <row r="41" spans="1:15">
      <c r="M41" s="3" t="s">
        <v>39</v>
      </c>
    </row>
    <row r="42" spans="1:15">
      <c r="M42" s="3" t="s">
        <v>41</v>
      </c>
    </row>
    <row r="43" spans="1:15">
      <c r="M43" s="3" t="s">
        <v>42</v>
      </c>
    </row>
    <row r="45" spans="1:15">
      <c r="M45" s="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T56"/>
  <sheetViews>
    <sheetView workbookViewId="0">
      <selection activeCell="H19" sqref="H19"/>
    </sheetView>
  </sheetViews>
  <sheetFormatPr defaultColWidth="14.42578125" defaultRowHeight="15" customHeight="1"/>
  <cols>
    <col min="9" max="9" width="18.42578125" customWidth="1"/>
    <col min="13" max="13" width="33.140625" customWidth="1"/>
    <col min="14" max="14" width="32.140625" customWidth="1"/>
    <col min="15" max="15" width="19.7109375" customWidth="1"/>
    <col min="17" max="17" width="15.85546875" customWidth="1"/>
    <col min="18" max="18" width="15.7109375" customWidth="1"/>
    <col min="19" max="20" width="15.85546875" customWidth="1"/>
  </cols>
  <sheetData>
    <row r="2" spans="1:15" ht="15" customHeight="1">
      <c r="D2" s="22"/>
    </row>
    <row r="3" spans="1:15" ht="18">
      <c r="A3" s="3" t="s">
        <v>96</v>
      </c>
      <c r="D3" s="23"/>
    </row>
    <row r="7" spans="1:15">
      <c r="A7" s="1" t="s">
        <v>0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5">
      <c r="A8" s="1"/>
      <c r="B8" s="1"/>
      <c r="C8" s="1"/>
      <c r="D8" s="1" t="s">
        <v>1</v>
      </c>
      <c r="E8" s="1"/>
      <c r="F8" s="1"/>
      <c r="G8" s="1"/>
      <c r="H8" s="1"/>
      <c r="I8" s="1"/>
      <c r="J8" s="1"/>
      <c r="K8" s="1"/>
    </row>
    <row r="9" spans="1:15">
      <c r="A9" s="1"/>
      <c r="B9" s="1"/>
      <c r="C9" s="1" t="s">
        <v>2</v>
      </c>
      <c r="D9" s="1" t="s">
        <v>3</v>
      </c>
      <c r="E9" s="1" t="s">
        <v>4</v>
      </c>
      <c r="F9" s="1" t="s">
        <v>5</v>
      </c>
      <c r="G9" s="1" t="s">
        <v>20</v>
      </c>
      <c r="H9" s="1" t="s">
        <v>7</v>
      </c>
      <c r="I9" s="1"/>
      <c r="J9" s="1"/>
      <c r="K9" s="2" t="s">
        <v>8</v>
      </c>
      <c r="N9" s="3" t="s">
        <v>97</v>
      </c>
    </row>
    <row r="10" spans="1:15">
      <c r="A10" s="4" t="s">
        <v>11</v>
      </c>
      <c r="B10" s="5" t="s">
        <v>12</v>
      </c>
      <c r="C10" s="6">
        <v>45482</v>
      </c>
      <c r="D10" s="6">
        <v>45546</v>
      </c>
      <c r="E10" s="6">
        <v>45597</v>
      </c>
      <c r="F10" s="6">
        <v>45294</v>
      </c>
      <c r="G10" s="6">
        <v>45356</v>
      </c>
      <c r="H10" s="6">
        <v>45419</v>
      </c>
      <c r="I10" s="2"/>
      <c r="J10" s="2" t="s">
        <v>13</v>
      </c>
      <c r="K10" s="2" t="s">
        <v>14</v>
      </c>
      <c r="M10" s="3" t="s">
        <v>9</v>
      </c>
      <c r="N10" s="1" t="s">
        <v>9</v>
      </c>
    </row>
    <row r="11" spans="1:15">
      <c r="A11" s="7">
        <v>30</v>
      </c>
      <c r="B11" s="6">
        <v>45482</v>
      </c>
      <c r="C11" s="8" t="s">
        <v>2</v>
      </c>
      <c r="D11" s="8"/>
      <c r="E11" s="8"/>
      <c r="F11" s="8"/>
      <c r="G11" s="8"/>
      <c r="H11" s="9"/>
      <c r="I11" s="2" t="s">
        <v>98</v>
      </c>
      <c r="J11" s="10">
        <f t="shared" ref="J11:J17" si="0">0.8 *K11</f>
        <v>32</v>
      </c>
      <c r="K11" s="10">
        <v>40</v>
      </c>
      <c r="M11" s="1" t="s">
        <v>99</v>
      </c>
      <c r="N11" s="1" t="s">
        <v>99</v>
      </c>
      <c r="O11" s="3" t="s">
        <v>100</v>
      </c>
    </row>
    <row r="12" spans="1:15">
      <c r="A12" s="7">
        <v>30</v>
      </c>
      <c r="B12" s="6">
        <v>45546</v>
      </c>
      <c r="C12" s="8"/>
      <c r="D12" s="8" t="s">
        <v>3</v>
      </c>
      <c r="E12" s="8"/>
      <c r="F12" s="8"/>
      <c r="G12" s="8"/>
      <c r="H12" s="9"/>
      <c r="I12" s="2" t="s">
        <v>101</v>
      </c>
      <c r="J12" s="10">
        <f t="shared" si="0"/>
        <v>68</v>
      </c>
      <c r="K12" s="10">
        <v>85</v>
      </c>
      <c r="M12" s="1" t="s">
        <v>102</v>
      </c>
      <c r="N12" s="1" t="s">
        <v>102</v>
      </c>
    </row>
    <row r="13" spans="1:15">
      <c r="A13" s="7">
        <v>30</v>
      </c>
      <c r="B13" s="6">
        <v>45597</v>
      </c>
      <c r="C13" s="8" t="s">
        <v>2</v>
      </c>
      <c r="D13" s="8"/>
      <c r="E13" s="8" t="s">
        <v>4</v>
      </c>
      <c r="F13" s="8"/>
      <c r="G13" s="8"/>
      <c r="H13" s="9"/>
      <c r="I13" s="2" t="s">
        <v>103</v>
      </c>
      <c r="J13" s="10">
        <f t="shared" si="0"/>
        <v>56</v>
      </c>
      <c r="K13" s="10">
        <v>70</v>
      </c>
      <c r="M13" s="1" t="s">
        <v>104</v>
      </c>
      <c r="N13" s="1" t="s">
        <v>105</v>
      </c>
    </row>
    <row r="14" spans="1:15">
      <c r="A14" s="7">
        <v>30</v>
      </c>
      <c r="B14" s="6">
        <v>45294</v>
      </c>
      <c r="C14" s="8"/>
      <c r="D14" s="8" t="s">
        <v>3</v>
      </c>
      <c r="E14" s="8"/>
      <c r="F14" s="8" t="s">
        <v>106</v>
      </c>
      <c r="G14" s="8"/>
      <c r="H14" s="9"/>
      <c r="I14" s="2" t="s">
        <v>107</v>
      </c>
      <c r="J14" s="10">
        <f t="shared" si="0"/>
        <v>76</v>
      </c>
      <c r="K14" s="10">
        <v>95</v>
      </c>
      <c r="M14" s="1" t="s">
        <v>108</v>
      </c>
      <c r="N14" s="1" t="s">
        <v>109</v>
      </c>
      <c r="O14" s="11" t="s">
        <v>110</v>
      </c>
    </row>
    <row r="15" spans="1:15">
      <c r="A15" s="7">
        <v>30</v>
      </c>
      <c r="B15" s="6">
        <v>45356</v>
      </c>
      <c r="C15" s="8"/>
      <c r="D15" s="8"/>
      <c r="E15" s="8" t="s">
        <v>4</v>
      </c>
      <c r="F15" s="8"/>
      <c r="G15" s="8" t="s">
        <v>20</v>
      </c>
      <c r="H15" s="9"/>
      <c r="I15" s="2" t="s">
        <v>111</v>
      </c>
      <c r="J15" s="10">
        <f t="shared" si="0"/>
        <v>64</v>
      </c>
      <c r="K15" s="10">
        <v>80</v>
      </c>
      <c r="M15" s="1" t="s">
        <v>112</v>
      </c>
      <c r="N15" s="1" t="s">
        <v>113</v>
      </c>
      <c r="O15" s="11" t="s">
        <v>114</v>
      </c>
    </row>
    <row r="16" spans="1:15">
      <c r="A16" s="7">
        <v>45</v>
      </c>
      <c r="B16" s="6">
        <v>45419</v>
      </c>
      <c r="C16" s="8"/>
      <c r="D16" s="8"/>
      <c r="E16" s="8"/>
      <c r="F16" s="8" t="s">
        <v>106</v>
      </c>
      <c r="G16" s="8" t="s">
        <v>20</v>
      </c>
      <c r="H16" s="9" t="s">
        <v>7</v>
      </c>
      <c r="I16" s="2" t="s">
        <v>115</v>
      </c>
      <c r="J16" s="10">
        <f t="shared" si="0"/>
        <v>28</v>
      </c>
      <c r="K16" s="10">
        <v>35</v>
      </c>
      <c r="M16" s="1" t="s">
        <v>116</v>
      </c>
      <c r="N16" s="1" t="s">
        <v>117</v>
      </c>
      <c r="O16" s="11" t="s">
        <v>118</v>
      </c>
    </row>
    <row r="17" spans="1:20">
      <c r="A17" s="12">
        <v>45</v>
      </c>
      <c r="B17" s="6">
        <v>45482</v>
      </c>
      <c r="C17" s="13"/>
      <c r="D17" s="13"/>
      <c r="E17" s="13"/>
      <c r="F17" s="13"/>
      <c r="G17" s="13"/>
      <c r="H17" s="14" t="s">
        <v>7</v>
      </c>
      <c r="I17" s="2" t="s">
        <v>119</v>
      </c>
      <c r="J17" s="10">
        <f t="shared" si="0"/>
        <v>8</v>
      </c>
      <c r="K17" s="10">
        <v>10</v>
      </c>
      <c r="M17" s="1" t="s">
        <v>120</v>
      </c>
      <c r="N17" s="3" t="s">
        <v>121</v>
      </c>
      <c r="O17" s="11" t="s">
        <v>122</v>
      </c>
    </row>
    <row r="18" spans="1:20">
      <c r="A18" s="1"/>
      <c r="B18" s="1" t="s">
        <v>24</v>
      </c>
      <c r="C18" s="1" t="s">
        <v>123</v>
      </c>
      <c r="D18" s="1" t="s">
        <v>124</v>
      </c>
      <c r="E18" s="1" t="s">
        <v>125</v>
      </c>
      <c r="F18" s="1">
        <v>150</v>
      </c>
      <c r="G18" s="1" t="s">
        <v>126</v>
      </c>
      <c r="H18" s="1" t="s">
        <v>127</v>
      </c>
      <c r="I18" s="1"/>
      <c r="J18" s="1"/>
      <c r="K18" s="1"/>
      <c r="M18" s="3" t="s">
        <v>23</v>
      </c>
      <c r="N18" s="3" t="s">
        <v>23</v>
      </c>
      <c r="Q18" s="24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M19" s="3" t="s">
        <v>31</v>
      </c>
      <c r="N19" s="3" t="s">
        <v>31</v>
      </c>
      <c r="Q19" s="15"/>
    </row>
    <row r="20" spans="1:20">
      <c r="B20" s="3" t="s">
        <v>128</v>
      </c>
      <c r="I20" s="1"/>
      <c r="J20" s="1"/>
      <c r="K20" s="1"/>
      <c r="M20" s="3" t="s">
        <v>32</v>
      </c>
      <c r="N20" s="3" t="s">
        <v>32</v>
      </c>
    </row>
    <row r="21" spans="1:20">
      <c r="B21" s="18" t="s">
        <v>129</v>
      </c>
      <c r="C21" s="3"/>
      <c r="I21" s="1"/>
      <c r="J21" s="1"/>
      <c r="K21" s="1"/>
      <c r="M21" s="3" t="s">
        <v>34</v>
      </c>
      <c r="N21" s="3" t="s">
        <v>34</v>
      </c>
      <c r="Q21" s="25"/>
      <c r="R21" s="17"/>
      <c r="S21" s="17"/>
      <c r="T21" s="17"/>
    </row>
    <row r="22" spans="1:20">
      <c r="F22" s="3" t="s">
        <v>40</v>
      </c>
      <c r="I22" s="1"/>
      <c r="J22" s="1"/>
      <c r="K22" s="1"/>
      <c r="M22" s="3" t="s">
        <v>130</v>
      </c>
      <c r="N22" s="3" t="s">
        <v>130</v>
      </c>
      <c r="O22" s="3"/>
      <c r="Q22" s="26"/>
      <c r="R22" s="20"/>
      <c r="S22" s="20"/>
      <c r="T22" s="20"/>
    </row>
    <row r="23" spans="1:20">
      <c r="I23" s="1"/>
      <c r="J23" s="1"/>
      <c r="K23" s="1"/>
      <c r="M23" s="3" t="s">
        <v>131</v>
      </c>
      <c r="N23" s="3" t="s">
        <v>131</v>
      </c>
      <c r="Q23" s="26"/>
      <c r="R23" s="20"/>
      <c r="S23" s="20"/>
      <c r="T23" s="20"/>
    </row>
    <row r="24" spans="1:20">
      <c r="A24" s="1" t="s">
        <v>43</v>
      </c>
      <c r="B24" s="1"/>
      <c r="C24" s="1"/>
      <c r="D24" s="1"/>
      <c r="E24" s="1" t="s">
        <v>44</v>
      </c>
      <c r="F24" s="1"/>
      <c r="G24" s="1"/>
      <c r="H24" s="1" t="s">
        <v>45</v>
      </c>
      <c r="O24" s="3"/>
      <c r="Q24" s="26"/>
      <c r="R24" s="20"/>
      <c r="S24" s="20"/>
      <c r="T24" s="20"/>
    </row>
    <row r="25" spans="1:20">
      <c r="A25" s="1" t="s">
        <v>46</v>
      </c>
      <c r="B25" s="1"/>
      <c r="C25" s="1"/>
      <c r="D25" s="1"/>
      <c r="E25" s="1" t="s">
        <v>47</v>
      </c>
      <c r="F25" s="1"/>
      <c r="G25" s="1"/>
      <c r="H25" s="1" t="s">
        <v>48</v>
      </c>
      <c r="N25" s="3" t="s">
        <v>132</v>
      </c>
      <c r="O25" s="3"/>
      <c r="P25" s="16" t="s">
        <v>12</v>
      </c>
      <c r="Q25" s="17" t="s">
        <v>35</v>
      </c>
      <c r="R25" s="17" t="s">
        <v>36</v>
      </c>
      <c r="S25" s="17" t="s">
        <v>37</v>
      </c>
      <c r="T25" s="20"/>
    </row>
    <row r="26" spans="1:20">
      <c r="A26" s="1" t="s">
        <v>50</v>
      </c>
      <c r="B26" s="1"/>
      <c r="C26" s="1"/>
      <c r="D26" s="1"/>
      <c r="E26" s="1" t="s">
        <v>51</v>
      </c>
      <c r="F26" s="1"/>
      <c r="G26" s="1"/>
      <c r="H26" s="1" t="s">
        <v>52</v>
      </c>
      <c r="M26" s="3" t="s">
        <v>133</v>
      </c>
      <c r="N26" s="3" t="s">
        <v>134</v>
      </c>
      <c r="O26" s="3"/>
      <c r="P26" s="19">
        <v>45482</v>
      </c>
      <c r="Q26" s="20">
        <v>5</v>
      </c>
      <c r="R26" s="20">
        <v>0</v>
      </c>
      <c r="S26" s="20">
        <v>1</v>
      </c>
      <c r="T26" s="20"/>
    </row>
    <row r="27" spans="1:20">
      <c r="A27" s="1" t="s">
        <v>54</v>
      </c>
      <c r="B27" s="1"/>
      <c r="C27" s="1"/>
      <c r="D27" s="1"/>
      <c r="E27" s="1"/>
      <c r="F27" s="1"/>
      <c r="G27" s="1"/>
      <c r="H27" s="1" t="s">
        <v>135</v>
      </c>
      <c r="N27" s="3" t="s">
        <v>136</v>
      </c>
      <c r="O27" s="3"/>
      <c r="P27" s="19">
        <v>45546</v>
      </c>
      <c r="Q27" s="20">
        <v>12</v>
      </c>
      <c r="R27" s="20">
        <v>0</v>
      </c>
      <c r="S27" s="20">
        <v>3</v>
      </c>
      <c r="T27" s="17"/>
    </row>
    <row r="28" spans="1:20">
      <c r="A28" s="1" t="s">
        <v>55</v>
      </c>
      <c r="B28" s="1"/>
      <c r="C28" s="1"/>
      <c r="D28" s="1"/>
      <c r="F28" s="1"/>
      <c r="G28" s="1"/>
      <c r="H28" s="1"/>
      <c r="M28" s="3" t="s">
        <v>137</v>
      </c>
      <c r="N28" s="3" t="s">
        <v>138</v>
      </c>
      <c r="P28" s="19">
        <v>45597</v>
      </c>
      <c r="Q28" s="20">
        <v>8</v>
      </c>
      <c r="R28" s="20">
        <v>0</v>
      </c>
      <c r="S28" s="20">
        <v>2</v>
      </c>
      <c r="T28" s="1"/>
    </row>
    <row r="29" spans="1:20">
      <c r="A29" s="1" t="s">
        <v>57</v>
      </c>
      <c r="B29" s="1"/>
      <c r="C29" s="1"/>
      <c r="D29" s="1"/>
      <c r="E29" s="1"/>
      <c r="F29" s="1"/>
      <c r="G29" s="1"/>
      <c r="H29" s="1"/>
      <c r="M29" s="3" t="s">
        <v>139</v>
      </c>
      <c r="P29" s="19">
        <v>45294</v>
      </c>
      <c r="Q29" s="20">
        <v>1</v>
      </c>
      <c r="R29" s="20">
        <v>0</v>
      </c>
      <c r="S29" s="20">
        <v>1</v>
      </c>
      <c r="T29" s="20"/>
    </row>
    <row r="30" spans="1:20">
      <c r="M30" s="3" t="s">
        <v>140</v>
      </c>
      <c r="N30" s="3" t="s">
        <v>141</v>
      </c>
      <c r="P30" s="19">
        <v>45356</v>
      </c>
      <c r="Q30" s="20" t="s">
        <v>53</v>
      </c>
      <c r="R30" s="20">
        <v>2</v>
      </c>
      <c r="S30" s="20">
        <v>0</v>
      </c>
      <c r="T30" s="20"/>
    </row>
    <row r="31" spans="1:20" ht="18">
      <c r="I31" s="27"/>
      <c r="M31" s="3" t="s">
        <v>142</v>
      </c>
      <c r="P31" s="19">
        <v>45419</v>
      </c>
      <c r="Q31" s="20" t="s">
        <v>53</v>
      </c>
      <c r="R31" s="20">
        <v>1</v>
      </c>
      <c r="S31" s="17" t="s">
        <v>143</v>
      </c>
      <c r="T31" s="20"/>
    </row>
    <row r="32" spans="1:20">
      <c r="N32" s="3" t="s">
        <v>110</v>
      </c>
      <c r="Q32" s="1"/>
      <c r="R32" s="21"/>
      <c r="S32" s="1"/>
      <c r="T32" s="20"/>
    </row>
    <row r="33" spans="1:20">
      <c r="A33" s="3" t="s">
        <v>61</v>
      </c>
      <c r="N33" s="3" t="s">
        <v>114</v>
      </c>
      <c r="Q33" s="1"/>
      <c r="R33" s="21"/>
      <c r="S33" s="1"/>
      <c r="T33" s="20"/>
    </row>
    <row r="34" spans="1:20">
      <c r="A34" s="1"/>
      <c r="B34" s="1"/>
      <c r="C34" s="1"/>
      <c r="D34" s="1" t="s">
        <v>1</v>
      </c>
      <c r="E34" s="1"/>
      <c r="F34" s="1"/>
      <c r="G34" s="1"/>
      <c r="H34" s="1"/>
      <c r="I34" s="1"/>
      <c r="J34" s="1"/>
      <c r="K34" s="1"/>
      <c r="N34" s="3" t="s">
        <v>118</v>
      </c>
      <c r="Q34" s="20"/>
      <c r="R34" s="21"/>
      <c r="S34" s="1"/>
      <c r="T34" s="20"/>
    </row>
    <row r="35" spans="1:20">
      <c r="A35" s="1"/>
      <c r="B35" s="1"/>
      <c r="C35" s="1" t="s">
        <v>2</v>
      </c>
      <c r="D35" s="1" t="s">
        <v>3</v>
      </c>
      <c r="E35" s="1" t="s">
        <v>4</v>
      </c>
      <c r="F35" s="1" t="s">
        <v>5</v>
      </c>
      <c r="G35" s="1" t="s">
        <v>66</v>
      </c>
      <c r="H35" s="1"/>
      <c r="I35" s="1"/>
      <c r="J35" s="1"/>
      <c r="K35" s="2" t="s">
        <v>8</v>
      </c>
      <c r="N35" s="3" t="s">
        <v>122</v>
      </c>
      <c r="Q35" s="20"/>
      <c r="R35" s="21"/>
      <c r="S35" s="1"/>
      <c r="T35" s="20"/>
    </row>
    <row r="36" spans="1:20">
      <c r="A36" s="4" t="s">
        <v>11</v>
      </c>
      <c r="B36" s="5" t="s">
        <v>12</v>
      </c>
      <c r="C36" s="6">
        <v>45482</v>
      </c>
      <c r="D36" s="6">
        <v>45546</v>
      </c>
      <c r="E36" s="6">
        <v>45597</v>
      </c>
      <c r="F36" s="6">
        <v>45294</v>
      </c>
      <c r="G36" s="6">
        <v>45356</v>
      </c>
      <c r="H36" s="6">
        <v>45419</v>
      </c>
      <c r="I36" s="2"/>
      <c r="J36" s="2" t="s">
        <v>71</v>
      </c>
      <c r="K36" s="2" t="s">
        <v>14</v>
      </c>
    </row>
    <row r="37" spans="1:20">
      <c r="A37" s="7">
        <v>30</v>
      </c>
      <c r="B37" s="6">
        <v>45482</v>
      </c>
      <c r="C37" s="8" t="s">
        <v>2</v>
      </c>
      <c r="D37" s="8"/>
      <c r="E37" s="8"/>
      <c r="F37" s="8"/>
      <c r="G37" s="8"/>
      <c r="H37" s="9"/>
      <c r="I37" s="2" t="s">
        <v>73</v>
      </c>
      <c r="J37" s="10">
        <f t="shared" ref="J37:J43" si="1">0.2 *K37</f>
        <v>8</v>
      </c>
      <c r="K37" s="10">
        <v>40</v>
      </c>
    </row>
    <row r="38" spans="1:20">
      <c r="A38" s="7">
        <v>30</v>
      </c>
      <c r="B38" s="6">
        <v>45546</v>
      </c>
      <c r="C38" s="8"/>
      <c r="D38" s="8" t="s">
        <v>3</v>
      </c>
      <c r="E38" s="8"/>
      <c r="F38" s="8"/>
      <c r="G38" s="8"/>
      <c r="H38" s="9"/>
      <c r="I38" s="2" t="s">
        <v>76</v>
      </c>
      <c r="J38" s="10">
        <f t="shared" si="1"/>
        <v>17</v>
      </c>
      <c r="K38" s="10">
        <v>85</v>
      </c>
    </row>
    <row r="39" spans="1:20">
      <c r="A39" s="7">
        <v>30</v>
      </c>
      <c r="B39" s="6">
        <v>45597</v>
      </c>
      <c r="C39" s="8" t="s">
        <v>2</v>
      </c>
      <c r="D39" s="8"/>
      <c r="E39" s="8" t="s">
        <v>4</v>
      </c>
      <c r="F39" s="8"/>
      <c r="G39" s="8"/>
      <c r="H39" s="9"/>
      <c r="I39" s="2" t="s">
        <v>79</v>
      </c>
      <c r="J39" s="10">
        <f t="shared" si="1"/>
        <v>14</v>
      </c>
      <c r="K39" s="10">
        <v>70</v>
      </c>
      <c r="M39" s="3" t="s">
        <v>144</v>
      </c>
    </row>
    <row r="40" spans="1:20">
      <c r="A40" s="7">
        <v>30</v>
      </c>
      <c r="B40" s="6">
        <v>45294</v>
      </c>
      <c r="C40" s="8"/>
      <c r="D40" s="8" t="s">
        <v>3</v>
      </c>
      <c r="E40" s="8"/>
      <c r="F40" s="8" t="s">
        <v>5</v>
      </c>
      <c r="G40" s="8"/>
      <c r="H40" s="9"/>
      <c r="I40" s="2" t="s">
        <v>81</v>
      </c>
      <c r="J40" s="10">
        <f t="shared" si="1"/>
        <v>19</v>
      </c>
      <c r="K40" s="10">
        <v>95</v>
      </c>
      <c r="M40" s="11" t="s">
        <v>68</v>
      </c>
    </row>
    <row r="41" spans="1:20">
      <c r="A41" s="7">
        <v>30</v>
      </c>
      <c r="B41" s="6">
        <v>45356</v>
      </c>
      <c r="C41" s="8"/>
      <c r="D41" s="8"/>
      <c r="E41" s="8" t="s">
        <v>4</v>
      </c>
      <c r="F41" s="8"/>
      <c r="G41" s="8" t="s">
        <v>66</v>
      </c>
      <c r="H41" s="9"/>
      <c r="I41" s="2" t="s">
        <v>85</v>
      </c>
      <c r="J41" s="10">
        <f t="shared" si="1"/>
        <v>16</v>
      </c>
      <c r="K41" s="10">
        <v>80</v>
      </c>
      <c r="M41" s="11" t="s">
        <v>72</v>
      </c>
    </row>
    <row r="42" spans="1:20">
      <c r="A42" s="7">
        <v>45</v>
      </c>
      <c r="B42" s="6">
        <v>45419</v>
      </c>
      <c r="C42" s="8"/>
      <c r="D42" s="8"/>
      <c r="E42" s="8"/>
      <c r="F42" s="8" t="s">
        <v>19</v>
      </c>
      <c r="G42" s="8"/>
      <c r="H42" s="9"/>
      <c r="I42" s="2" t="s">
        <v>88</v>
      </c>
      <c r="J42" s="10">
        <f t="shared" si="1"/>
        <v>7</v>
      </c>
      <c r="K42" s="10">
        <v>35</v>
      </c>
      <c r="M42" s="11" t="s">
        <v>75</v>
      </c>
    </row>
    <row r="43" spans="1:20">
      <c r="A43" s="12">
        <v>45</v>
      </c>
      <c r="B43" s="6">
        <v>45482</v>
      </c>
      <c r="C43" s="13"/>
      <c r="D43" s="13"/>
      <c r="E43" s="13"/>
      <c r="F43" s="13"/>
      <c r="G43" s="13" t="s">
        <v>22</v>
      </c>
      <c r="H43" s="14"/>
      <c r="I43" s="2" t="s">
        <v>90</v>
      </c>
      <c r="J43" s="10">
        <f t="shared" si="1"/>
        <v>2</v>
      </c>
      <c r="K43" s="10">
        <v>10</v>
      </c>
      <c r="M43" s="11" t="s">
        <v>78</v>
      </c>
    </row>
    <row r="44" spans="1:20">
      <c r="A44" s="1"/>
      <c r="B44" s="1" t="s">
        <v>24</v>
      </c>
      <c r="C44" s="1" t="s">
        <v>25</v>
      </c>
      <c r="D44" s="1" t="s">
        <v>26</v>
      </c>
      <c r="E44" s="1" t="s">
        <v>27</v>
      </c>
      <c r="F44" s="1" t="s">
        <v>28</v>
      </c>
      <c r="G44" s="1" t="s">
        <v>93</v>
      </c>
      <c r="H44" s="1"/>
      <c r="I44" s="1"/>
      <c r="J44" s="1"/>
      <c r="K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20">
      <c r="B46" s="3" t="s">
        <v>94</v>
      </c>
      <c r="I46" s="1"/>
      <c r="J46" s="1"/>
      <c r="K46" s="1"/>
    </row>
    <row r="47" spans="1:20">
      <c r="B47" s="3" t="s">
        <v>95</v>
      </c>
    </row>
    <row r="49" spans="12:13">
      <c r="L49" s="3" t="s">
        <v>145</v>
      </c>
    </row>
    <row r="50" spans="12:13">
      <c r="M50" s="3" t="s">
        <v>146</v>
      </c>
    </row>
    <row r="51" spans="12:13">
      <c r="L51" s="3" t="s">
        <v>147</v>
      </c>
      <c r="M51" s="3" t="s">
        <v>148</v>
      </c>
    </row>
    <row r="52" spans="12:13">
      <c r="L52" s="3" t="s">
        <v>149</v>
      </c>
      <c r="M52" s="28" t="s">
        <v>150</v>
      </c>
    </row>
    <row r="54" spans="12:13">
      <c r="L54" s="3" t="s">
        <v>151</v>
      </c>
    </row>
    <row r="55" spans="12:13">
      <c r="M55" s="3" t="s">
        <v>152</v>
      </c>
    </row>
    <row r="56" spans="12:13">
      <c r="M56" s="29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3:O25"/>
  <sheetViews>
    <sheetView workbookViewId="0">
      <selection activeCell="I27" sqref="I27"/>
    </sheetView>
  </sheetViews>
  <sheetFormatPr defaultColWidth="14.42578125" defaultRowHeight="15" customHeight="1"/>
  <cols>
    <col min="9" max="9" width="18.85546875" customWidth="1"/>
    <col min="11" max="11" width="23.42578125" customWidth="1"/>
    <col min="12" max="12" width="19.7109375" customWidth="1"/>
    <col min="13" max="13" width="17.42578125" customWidth="1"/>
  </cols>
  <sheetData>
    <row r="3" spans="3:15" ht="15" customHeight="1">
      <c r="F3" s="30" t="s">
        <v>154</v>
      </c>
    </row>
    <row r="4" spans="3:15">
      <c r="O4" s="3" t="s">
        <v>9</v>
      </c>
    </row>
    <row r="5" spans="3:15">
      <c r="O5" s="1" t="s">
        <v>155</v>
      </c>
    </row>
    <row r="6" spans="3:15">
      <c r="C6" s="1"/>
      <c r="D6" s="1"/>
      <c r="E6" s="1"/>
      <c r="F6" s="1" t="s">
        <v>1</v>
      </c>
      <c r="G6" s="1"/>
      <c r="H6" s="1"/>
      <c r="I6" s="1"/>
      <c r="J6" s="1"/>
      <c r="K6" s="1"/>
      <c r="L6" s="1"/>
      <c r="M6" s="1"/>
      <c r="O6" s="1" t="s">
        <v>156</v>
      </c>
    </row>
    <row r="7" spans="3:15">
      <c r="C7" s="1"/>
      <c r="D7" s="1"/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/>
      <c r="L7" s="1"/>
      <c r="M7" s="2"/>
      <c r="O7" s="1" t="s">
        <v>157</v>
      </c>
    </row>
    <row r="8" spans="3:15" ht="29.25">
      <c r="C8" s="4" t="s">
        <v>11</v>
      </c>
      <c r="D8" s="5" t="s">
        <v>12</v>
      </c>
      <c r="E8" s="6">
        <v>45482</v>
      </c>
      <c r="F8" s="6">
        <v>45546</v>
      </c>
      <c r="G8" s="6">
        <v>45597</v>
      </c>
      <c r="H8" s="6">
        <v>45294</v>
      </c>
      <c r="I8" s="6">
        <v>45356</v>
      </c>
      <c r="J8" s="6">
        <v>45419</v>
      </c>
      <c r="K8" s="2"/>
      <c r="L8" s="31" t="s">
        <v>158</v>
      </c>
      <c r="M8" s="31" t="s">
        <v>159</v>
      </c>
      <c r="O8" s="1" t="s">
        <v>160</v>
      </c>
    </row>
    <row r="9" spans="3:15">
      <c r="C9" s="7">
        <v>30</v>
      </c>
      <c r="D9" s="6">
        <v>45482</v>
      </c>
      <c r="E9" s="8" t="s">
        <v>2</v>
      </c>
      <c r="F9" s="8"/>
      <c r="G9" s="8"/>
      <c r="H9" s="8"/>
      <c r="I9" s="8"/>
      <c r="J9" s="9"/>
      <c r="K9" s="2" t="s">
        <v>161</v>
      </c>
      <c r="L9" s="10">
        <v>80</v>
      </c>
      <c r="M9" s="10">
        <v>40</v>
      </c>
      <c r="O9" s="1" t="s">
        <v>162</v>
      </c>
    </row>
    <row r="10" spans="3:15">
      <c r="C10" s="7">
        <v>30</v>
      </c>
      <c r="D10" s="6">
        <v>45546</v>
      </c>
      <c r="E10" s="8"/>
      <c r="F10" s="8" t="s">
        <v>3</v>
      </c>
      <c r="G10" s="8"/>
      <c r="H10" s="8"/>
      <c r="I10" s="8"/>
      <c r="J10" s="9"/>
      <c r="K10" s="2" t="s">
        <v>163</v>
      </c>
      <c r="L10" s="10">
        <v>170</v>
      </c>
      <c r="M10" s="10">
        <v>85</v>
      </c>
      <c r="O10" s="1" t="s">
        <v>164</v>
      </c>
    </row>
    <row r="11" spans="3:15">
      <c r="C11" s="7">
        <v>30</v>
      </c>
      <c r="D11" s="6">
        <v>45597</v>
      </c>
      <c r="E11" s="8" t="s">
        <v>2</v>
      </c>
      <c r="F11" s="8"/>
      <c r="G11" s="8" t="s">
        <v>4</v>
      </c>
      <c r="H11" s="8"/>
      <c r="I11" s="8"/>
      <c r="J11" s="9"/>
      <c r="K11" s="2" t="s">
        <v>165</v>
      </c>
      <c r="L11" s="10">
        <v>140</v>
      </c>
      <c r="M11" s="10">
        <v>70</v>
      </c>
      <c r="O11" s="1" t="s">
        <v>166</v>
      </c>
    </row>
    <row r="12" spans="3:15">
      <c r="C12" s="7">
        <v>30</v>
      </c>
      <c r="D12" s="6">
        <v>45294</v>
      </c>
      <c r="E12" s="8"/>
      <c r="F12" s="8" t="s">
        <v>3</v>
      </c>
      <c r="G12" s="8"/>
      <c r="H12" s="8" t="s">
        <v>5</v>
      </c>
      <c r="I12" s="8"/>
      <c r="J12" s="9"/>
      <c r="K12" s="2" t="s">
        <v>167</v>
      </c>
      <c r="L12" s="10">
        <v>190</v>
      </c>
      <c r="M12" s="10">
        <v>95</v>
      </c>
      <c r="O12" s="3" t="s">
        <v>23</v>
      </c>
    </row>
    <row r="13" spans="3:15">
      <c r="C13" s="7">
        <v>30</v>
      </c>
      <c r="D13" s="6">
        <v>45356</v>
      </c>
      <c r="E13" s="8"/>
      <c r="F13" s="8"/>
      <c r="G13" s="8" t="s">
        <v>4</v>
      </c>
      <c r="H13" s="8"/>
      <c r="I13" s="8" t="s">
        <v>6</v>
      </c>
      <c r="J13" s="9"/>
      <c r="K13" s="2" t="s">
        <v>168</v>
      </c>
      <c r="L13" s="10">
        <v>160</v>
      </c>
      <c r="M13" s="10">
        <v>80</v>
      </c>
      <c r="O13" s="3" t="s">
        <v>31</v>
      </c>
    </row>
    <row r="14" spans="3:15">
      <c r="C14" s="7">
        <v>45</v>
      </c>
      <c r="D14" s="6">
        <v>45419</v>
      </c>
      <c r="E14" s="8"/>
      <c r="F14" s="8"/>
      <c r="G14" s="8"/>
      <c r="H14" s="8" t="s">
        <v>19</v>
      </c>
      <c r="I14" s="8" t="s">
        <v>20</v>
      </c>
      <c r="J14" s="9" t="s">
        <v>7</v>
      </c>
      <c r="K14" s="2" t="s">
        <v>169</v>
      </c>
      <c r="L14" s="10">
        <v>70</v>
      </c>
      <c r="M14" s="10">
        <v>35</v>
      </c>
      <c r="O14" s="3" t="s">
        <v>32</v>
      </c>
    </row>
    <row r="15" spans="3:15">
      <c r="C15" s="12">
        <v>45</v>
      </c>
      <c r="D15" s="6">
        <v>45482</v>
      </c>
      <c r="E15" s="13"/>
      <c r="F15" s="13"/>
      <c r="G15" s="13"/>
      <c r="H15" s="13"/>
      <c r="I15" s="13" t="s">
        <v>22</v>
      </c>
      <c r="J15" s="14" t="s">
        <v>7</v>
      </c>
      <c r="K15" s="2" t="s">
        <v>170</v>
      </c>
      <c r="L15" s="10">
        <v>20</v>
      </c>
      <c r="M15" s="10">
        <v>10</v>
      </c>
      <c r="O15" s="3" t="s">
        <v>34</v>
      </c>
    </row>
    <row r="16" spans="3:15">
      <c r="C16" s="1"/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/>
      <c r="L16" s="1"/>
      <c r="M16" s="1"/>
      <c r="O16" s="3" t="s">
        <v>39</v>
      </c>
    </row>
    <row r="17" spans="3:1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3" t="s">
        <v>41</v>
      </c>
    </row>
    <row r="18" spans="3:15">
      <c r="D18" s="3" t="s">
        <v>33</v>
      </c>
      <c r="K18" s="1"/>
      <c r="L18" s="1"/>
      <c r="M18" s="1"/>
      <c r="O18" s="3" t="s">
        <v>42</v>
      </c>
    </row>
    <row r="19" spans="3:15">
      <c r="D19" s="18" t="s">
        <v>38</v>
      </c>
      <c r="K19" s="1"/>
      <c r="L19" s="1"/>
      <c r="M19" s="1"/>
    </row>
    <row r="20" spans="3:15">
      <c r="I20" s="3" t="s">
        <v>40</v>
      </c>
      <c r="K20" s="1"/>
      <c r="L20" s="1"/>
      <c r="M20" s="1"/>
      <c r="O20" s="3" t="s">
        <v>171</v>
      </c>
    </row>
    <row r="22" spans="3:15">
      <c r="C22" s="32"/>
      <c r="L22" s="11" t="s">
        <v>172</v>
      </c>
    </row>
    <row r="23" spans="3:15">
      <c r="L23" s="11" t="s">
        <v>173</v>
      </c>
    </row>
    <row r="24" spans="3:15">
      <c r="L24" s="11" t="s">
        <v>118</v>
      </c>
    </row>
    <row r="25" spans="3:15">
      <c r="L25" s="11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 </vt:lpstr>
      <vt:lpstr>Part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sangita poudel</dc:creator>
  <cp:lastModifiedBy>sangita poudel</cp:lastModifiedBy>
  <dcterms:created xsi:type="dcterms:W3CDTF">2024-12-13T19:16:53Z</dcterms:created>
  <dcterms:modified xsi:type="dcterms:W3CDTF">2024-12-15T03:01:40Z</dcterms:modified>
</cp:coreProperties>
</file>