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8595" windowHeight="10545" activeTab="5"/>
  </bookViews>
  <sheets>
    <sheet name="EnemyData" sheetId="2" r:id="rId1"/>
    <sheet name="PlayerWeaponData" sheetId="4" r:id="rId2"/>
    <sheet name="WeaponRecoil" sheetId="5" r:id="rId3"/>
    <sheet name="ClipBoard" sheetId="6" r:id="rId4"/>
    <sheet name="Switch" sheetId="3" r:id="rId5"/>
    <sheet name="CoreData" sheetId="7" r:id="rId6"/>
    <sheet name="EnemySpawner" sheetId="8" r:id="rId7"/>
  </sheets>
  <calcPr calcId="144525"/>
</workbook>
</file>

<file path=xl/calcChain.xml><?xml version="1.0" encoding="utf-8"?>
<calcChain xmlns="http://schemas.openxmlformats.org/spreadsheetml/2006/main">
  <c r="AR38" i="8" l="1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5" i="8"/>
  <c r="U12" i="2"/>
  <c r="W12" i="2" s="1"/>
  <c r="X12" i="2" s="1"/>
  <c r="V12" i="2"/>
  <c r="U13" i="2"/>
  <c r="W13" i="2" s="1"/>
  <c r="X13" i="2" s="1"/>
  <c r="V13" i="2"/>
  <c r="U14" i="2"/>
  <c r="W14" i="2" s="1"/>
  <c r="X14" i="2" s="1"/>
  <c r="V14" i="2"/>
  <c r="U15" i="2"/>
  <c r="W15" i="2" s="1"/>
  <c r="X15" i="2" s="1"/>
  <c r="V15" i="2"/>
  <c r="U16" i="2"/>
  <c r="W16" i="2" s="1"/>
  <c r="X16" i="2" s="1"/>
  <c r="V16" i="2"/>
  <c r="U17" i="2"/>
  <c r="W17" i="2" s="1"/>
  <c r="X17" i="2" s="1"/>
  <c r="V17" i="2"/>
  <c r="U18" i="2"/>
  <c r="W18" i="2" s="1"/>
  <c r="X18" i="2" s="1"/>
  <c r="V18" i="2"/>
  <c r="U19" i="2"/>
  <c r="W19" i="2" s="1"/>
  <c r="X19" i="2" s="1"/>
  <c r="V19" i="2"/>
  <c r="U20" i="2"/>
  <c r="W20" i="2" s="1"/>
  <c r="X20" i="2" s="1"/>
  <c r="V20" i="2"/>
  <c r="AT6" i="8"/>
  <c r="AV6" i="8"/>
  <c r="AX6" i="8"/>
  <c r="AZ6" i="8"/>
  <c r="BB6" i="8"/>
  <c r="BD6" i="8"/>
  <c r="BF6" i="8"/>
  <c r="BH6" i="8"/>
  <c r="BJ6" i="8"/>
  <c r="BL6" i="8"/>
  <c r="BN6" i="8"/>
  <c r="BP6" i="8"/>
  <c r="BR6" i="8"/>
  <c r="BT6" i="8"/>
  <c r="BV6" i="8"/>
  <c r="BX6" i="8"/>
  <c r="BZ6" i="8"/>
  <c r="CB6" i="8"/>
  <c r="CD6" i="8"/>
  <c r="AT7" i="8"/>
  <c r="AV7" i="8"/>
  <c r="AX7" i="8"/>
  <c r="AZ7" i="8"/>
  <c r="BB7" i="8"/>
  <c r="BD7" i="8"/>
  <c r="BF7" i="8"/>
  <c r="BH7" i="8"/>
  <c r="BJ7" i="8"/>
  <c r="BL7" i="8"/>
  <c r="BN7" i="8"/>
  <c r="BP7" i="8"/>
  <c r="BR7" i="8"/>
  <c r="BT7" i="8"/>
  <c r="BV7" i="8"/>
  <c r="BX7" i="8"/>
  <c r="BZ7" i="8"/>
  <c r="CB7" i="8"/>
  <c r="CD7" i="8"/>
  <c r="AT8" i="8"/>
  <c r="AV8" i="8"/>
  <c r="AX8" i="8"/>
  <c r="AZ8" i="8"/>
  <c r="BB8" i="8"/>
  <c r="BD8" i="8"/>
  <c r="BF8" i="8"/>
  <c r="BH8" i="8"/>
  <c r="BJ8" i="8"/>
  <c r="BL8" i="8"/>
  <c r="BN8" i="8"/>
  <c r="BP8" i="8"/>
  <c r="BR8" i="8"/>
  <c r="BT8" i="8"/>
  <c r="BV8" i="8"/>
  <c r="BX8" i="8"/>
  <c r="BZ8" i="8"/>
  <c r="CB8" i="8"/>
  <c r="CD8" i="8"/>
  <c r="AT9" i="8"/>
  <c r="AV9" i="8"/>
  <c r="AX9" i="8"/>
  <c r="AZ9" i="8"/>
  <c r="BB9" i="8"/>
  <c r="BD9" i="8"/>
  <c r="BF9" i="8"/>
  <c r="BH9" i="8"/>
  <c r="BJ9" i="8"/>
  <c r="BL9" i="8"/>
  <c r="BN9" i="8"/>
  <c r="BP9" i="8"/>
  <c r="BR9" i="8"/>
  <c r="BT9" i="8"/>
  <c r="BV9" i="8"/>
  <c r="BX9" i="8"/>
  <c r="BZ9" i="8"/>
  <c r="CB9" i="8"/>
  <c r="CD9" i="8"/>
  <c r="AT10" i="8"/>
  <c r="AV10" i="8"/>
  <c r="AX10" i="8"/>
  <c r="AZ10" i="8"/>
  <c r="BB10" i="8"/>
  <c r="BD10" i="8"/>
  <c r="BF10" i="8"/>
  <c r="BH10" i="8"/>
  <c r="BJ10" i="8"/>
  <c r="BL10" i="8"/>
  <c r="BN10" i="8"/>
  <c r="BP10" i="8"/>
  <c r="BR10" i="8"/>
  <c r="BT10" i="8"/>
  <c r="BV10" i="8"/>
  <c r="BX10" i="8"/>
  <c r="BZ10" i="8"/>
  <c r="CB10" i="8"/>
  <c r="CD10" i="8"/>
  <c r="AT11" i="8"/>
  <c r="AV11" i="8"/>
  <c r="AX11" i="8"/>
  <c r="AZ11" i="8"/>
  <c r="BB11" i="8"/>
  <c r="BD11" i="8"/>
  <c r="BF11" i="8"/>
  <c r="BH11" i="8"/>
  <c r="BJ11" i="8"/>
  <c r="BL11" i="8"/>
  <c r="BN11" i="8"/>
  <c r="BP11" i="8"/>
  <c r="BR11" i="8"/>
  <c r="BT11" i="8"/>
  <c r="BV11" i="8"/>
  <c r="BX11" i="8"/>
  <c r="BZ11" i="8"/>
  <c r="CB11" i="8"/>
  <c r="CD11" i="8"/>
  <c r="AT12" i="8"/>
  <c r="AV12" i="8"/>
  <c r="AX12" i="8"/>
  <c r="AZ12" i="8"/>
  <c r="BB12" i="8"/>
  <c r="BD12" i="8"/>
  <c r="BF12" i="8"/>
  <c r="BH12" i="8"/>
  <c r="BJ12" i="8"/>
  <c r="BL12" i="8"/>
  <c r="BN12" i="8"/>
  <c r="BP12" i="8"/>
  <c r="BR12" i="8"/>
  <c r="BT12" i="8"/>
  <c r="BV12" i="8"/>
  <c r="BX12" i="8"/>
  <c r="BZ12" i="8"/>
  <c r="CB12" i="8"/>
  <c r="CD12" i="8"/>
  <c r="AT13" i="8"/>
  <c r="AV13" i="8"/>
  <c r="AX13" i="8"/>
  <c r="AZ13" i="8"/>
  <c r="BB13" i="8"/>
  <c r="BD13" i="8"/>
  <c r="BF13" i="8"/>
  <c r="BH13" i="8"/>
  <c r="BJ13" i="8"/>
  <c r="BL13" i="8"/>
  <c r="BN13" i="8"/>
  <c r="BP13" i="8"/>
  <c r="BR13" i="8"/>
  <c r="BT13" i="8"/>
  <c r="BV13" i="8"/>
  <c r="BX13" i="8"/>
  <c r="BZ13" i="8"/>
  <c r="CB13" i="8"/>
  <c r="CD13" i="8"/>
  <c r="AT14" i="8"/>
  <c r="AV14" i="8"/>
  <c r="AX14" i="8"/>
  <c r="AZ14" i="8"/>
  <c r="BB14" i="8"/>
  <c r="BD14" i="8"/>
  <c r="BF14" i="8"/>
  <c r="BH14" i="8"/>
  <c r="BJ14" i="8"/>
  <c r="BL14" i="8"/>
  <c r="BN14" i="8"/>
  <c r="BP14" i="8"/>
  <c r="BR14" i="8"/>
  <c r="BT14" i="8"/>
  <c r="BV14" i="8"/>
  <c r="BX14" i="8"/>
  <c r="BZ14" i="8"/>
  <c r="CB14" i="8"/>
  <c r="CD14" i="8"/>
  <c r="AT15" i="8"/>
  <c r="AV15" i="8"/>
  <c r="AX15" i="8"/>
  <c r="AZ15" i="8"/>
  <c r="BB15" i="8"/>
  <c r="BD15" i="8"/>
  <c r="BF15" i="8"/>
  <c r="BH15" i="8"/>
  <c r="BJ15" i="8"/>
  <c r="BL15" i="8"/>
  <c r="BN15" i="8"/>
  <c r="BP15" i="8"/>
  <c r="BR15" i="8"/>
  <c r="BT15" i="8"/>
  <c r="BV15" i="8"/>
  <c r="BX15" i="8"/>
  <c r="BZ15" i="8"/>
  <c r="CB15" i="8"/>
  <c r="CD15" i="8"/>
  <c r="AT16" i="8"/>
  <c r="AV16" i="8"/>
  <c r="AX16" i="8"/>
  <c r="AZ16" i="8"/>
  <c r="BB16" i="8"/>
  <c r="BD16" i="8"/>
  <c r="BF16" i="8"/>
  <c r="BH16" i="8"/>
  <c r="BJ16" i="8"/>
  <c r="BL16" i="8"/>
  <c r="BN16" i="8"/>
  <c r="BP16" i="8"/>
  <c r="BR16" i="8"/>
  <c r="BT16" i="8"/>
  <c r="BV16" i="8"/>
  <c r="BX16" i="8"/>
  <c r="BZ16" i="8"/>
  <c r="CB16" i="8"/>
  <c r="CD16" i="8"/>
  <c r="AT17" i="8"/>
  <c r="AV17" i="8"/>
  <c r="AX17" i="8"/>
  <c r="AZ17" i="8"/>
  <c r="BB17" i="8"/>
  <c r="BD17" i="8"/>
  <c r="BF17" i="8"/>
  <c r="BH17" i="8"/>
  <c r="BJ17" i="8"/>
  <c r="BL17" i="8"/>
  <c r="BN17" i="8"/>
  <c r="BP17" i="8"/>
  <c r="BR17" i="8"/>
  <c r="BT17" i="8"/>
  <c r="BV17" i="8"/>
  <c r="BX17" i="8"/>
  <c r="BZ17" i="8"/>
  <c r="CB17" i="8"/>
  <c r="CD17" i="8"/>
  <c r="AT18" i="8"/>
  <c r="AV18" i="8"/>
  <c r="AX18" i="8"/>
  <c r="AZ18" i="8"/>
  <c r="BB18" i="8"/>
  <c r="BD18" i="8"/>
  <c r="BF18" i="8"/>
  <c r="BH18" i="8"/>
  <c r="BJ18" i="8"/>
  <c r="BL18" i="8"/>
  <c r="BN18" i="8"/>
  <c r="BP18" i="8"/>
  <c r="BR18" i="8"/>
  <c r="BT18" i="8"/>
  <c r="BV18" i="8"/>
  <c r="BX18" i="8"/>
  <c r="BZ18" i="8"/>
  <c r="CB18" i="8"/>
  <c r="CD18" i="8"/>
  <c r="AT19" i="8"/>
  <c r="AV19" i="8"/>
  <c r="AX19" i="8"/>
  <c r="AZ19" i="8"/>
  <c r="BB19" i="8"/>
  <c r="BD19" i="8"/>
  <c r="BF19" i="8"/>
  <c r="BH19" i="8"/>
  <c r="BJ19" i="8"/>
  <c r="BL19" i="8"/>
  <c r="BN19" i="8"/>
  <c r="BP19" i="8"/>
  <c r="BR19" i="8"/>
  <c r="BT19" i="8"/>
  <c r="BV19" i="8"/>
  <c r="BX19" i="8"/>
  <c r="BZ19" i="8"/>
  <c r="CB19" i="8"/>
  <c r="CD19" i="8"/>
  <c r="AT20" i="8"/>
  <c r="AV20" i="8"/>
  <c r="AX20" i="8"/>
  <c r="AZ20" i="8"/>
  <c r="BB20" i="8"/>
  <c r="BD20" i="8"/>
  <c r="BF20" i="8"/>
  <c r="BH20" i="8"/>
  <c r="BJ20" i="8"/>
  <c r="BL20" i="8"/>
  <c r="BN20" i="8"/>
  <c r="BP20" i="8"/>
  <c r="BR20" i="8"/>
  <c r="BT20" i="8"/>
  <c r="BV20" i="8"/>
  <c r="BX20" i="8"/>
  <c r="BZ20" i="8"/>
  <c r="CB20" i="8"/>
  <c r="CD20" i="8"/>
  <c r="AT21" i="8"/>
  <c r="AV21" i="8"/>
  <c r="AX21" i="8"/>
  <c r="AZ21" i="8"/>
  <c r="BB21" i="8"/>
  <c r="BD21" i="8"/>
  <c r="BF21" i="8"/>
  <c r="BH21" i="8"/>
  <c r="BJ21" i="8"/>
  <c r="BL21" i="8"/>
  <c r="BN21" i="8"/>
  <c r="BP21" i="8"/>
  <c r="BR21" i="8"/>
  <c r="BT21" i="8"/>
  <c r="BV21" i="8"/>
  <c r="BX21" i="8"/>
  <c r="BZ21" i="8"/>
  <c r="CB21" i="8"/>
  <c r="CD21" i="8"/>
  <c r="AT22" i="8"/>
  <c r="AV22" i="8"/>
  <c r="AX22" i="8"/>
  <c r="AZ22" i="8"/>
  <c r="BB22" i="8"/>
  <c r="BD22" i="8"/>
  <c r="BF22" i="8"/>
  <c r="BH22" i="8"/>
  <c r="BJ22" i="8"/>
  <c r="BL22" i="8"/>
  <c r="BN22" i="8"/>
  <c r="BP22" i="8"/>
  <c r="BR22" i="8"/>
  <c r="BT22" i="8"/>
  <c r="BV22" i="8"/>
  <c r="BX22" i="8"/>
  <c r="BZ22" i="8"/>
  <c r="CB22" i="8"/>
  <c r="CD22" i="8"/>
  <c r="AT23" i="8"/>
  <c r="AV23" i="8"/>
  <c r="AX23" i="8"/>
  <c r="AZ23" i="8"/>
  <c r="BB23" i="8"/>
  <c r="BD23" i="8"/>
  <c r="BF23" i="8"/>
  <c r="BH23" i="8"/>
  <c r="BJ23" i="8"/>
  <c r="BL23" i="8"/>
  <c r="BN23" i="8"/>
  <c r="BP23" i="8"/>
  <c r="BR23" i="8"/>
  <c r="BT23" i="8"/>
  <c r="BV23" i="8"/>
  <c r="BX23" i="8"/>
  <c r="BZ23" i="8"/>
  <c r="CB23" i="8"/>
  <c r="CD23" i="8"/>
  <c r="AT24" i="8"/>
  <c r="AV24" i="8"/>
  <c r="AX24" i="8"/>
  <c r="AZ24" i="8"/>
  <c r="BB24" i="8"/>
  <c r="BD24" i="8"/>
  <c r="BF24" i="8"/>
  <c r="BH24" i="8"/>
  <c r="BJ24" i="8"/>
  <c r="BL24" i="8"/>
  <c r="BN24" i="8"/>
  <c r="BP24" i="8"/>
  <c r="BR24" i="8"/>
  <c r="BT24" i="8"/>
  <c r="BV24" i="8"/>
  <c r="BX24" i="8"/>
  <c r="BZ24" i="8"/>
  <c r="CB24" i="8"/>
  <c r="CD24" i="8"/>
  <c r="AT25" i="8"/>
  <c r="AV25" i="8"/>
  <c r="AX25" i="8"/>
  <c r="AZ25" i="8"/>
  <c r="BB25" i="8"/>
  <c r="BD25" i="8"/>
  <c r="BF25" i="8"/>
  <c r="BH25" i="8"/>
  <c r="BJ25" i="8"/>
  <c r="BL25" i="8"/>
  <c r="BN25" i="8"/>
  <c r="BP25" i="8"/>
  <c r="BR25" i="8"/>
  <c r="BT25" i="8"/>
  <c r="BV25" i="8"/>
  <c r="BX25" i="8"/>
  <c r="BZ25" i="8"/>
  <c r="CB25" i="8"/>
  <c r="CD25" i="8"/>
  <c r="AT26" i="8"/>
  <c r="AV26" i="8"/>
  <c r="AX26" i="8"/>
  <c r="AZ26" i="8"/>
  <c r="BB26" i="8"/>
  <c r="BD26" i="8"/>
  <c r="BF26" i="8"/>
  <c r="BH26" i="8"/>
  <c r="BJ26" i="8"/>
  <c r="BL26" i="8"/>
  <c r="BN26" i="8"/>
  <c r="BP26" i="8"/>
  <c r="BR26" i="8"/>
  <c r="BT26" i="8"/>
  <c r="BV26" i="8"/>
  <c r="BX26" i="8"/>
  <c r="BZ26" i="8"/>
  <c r="CB26" i="8"/>
  <c r="CD26" i="8"/>
  <c r="AT27" i="8"/>
  <c r="AV27" i="8"/>
  <c r="AX27" i="8"/>
  <c r="AZ27" i="8"/>
  <c r="BB27" i="8"/>
  <c r="BD27" i="8"/>
  <c r="BF27" i="8"/>
  <c r="BH27" i="8"/>
  <c r="BJ27" i="8"/>
  <c r="BL27" i="8"/>
  <c r="BN27" i="8"/>
  <c r="BP27" i="8"/>
  <c r="BR27" i="8"/>
  <c r="BT27" i="8"/>
  <c r="BV27" i="8"/>
  <c r="BX27" i="8"/>
  <c r="BZ27" i="8"/>
  <c r="CB27" i="8"/>
  <c r="CD27" i="8"/>
  <c r="AT28" i="8"/>
  <c r="AV28" i="8"/>
  <c r="AX28" i="8"/>
  <c r="AZ28" i="8"/>
  <c r="BB28" i="8"/>
  <c r="BD28" i="8"/>
  <c r="BF28" i="8"/>
  <c r="BH28" i="8"/>
  <c r="BJ28" i="8"/>
  <c r="BL28" i="8"/>
  <c r="BN28" i="8"/>
  <c r="BP28" i="8"/>
  <c r="BR28" i="8"/>
  <c r="BT28" i="8"/>
  <c r="BV28" i="8"/>
  <c r="BX28" i="8"/>
  <c r="BZ28" i="8"/>
  <c r="CB28" i="8"/>
  <c r="CD28" i="8"/>
  <c r="AT29" i="8"/>
  <c r="AV29" i="8"/>
  <c r="AX29" i="8"/>
  <c r="AZ29" i="8"/>
  <c r="BB29" i="8"/>
  <c r="BD29" i="8"/>
  <c r="BF29" i="8"/>
  <c r="BH29" i="8"/>
  <c r="BJ29" i="8"/>
  <c r="BL29" i="8"/>
  <c r="BN29" i="8"/>
  <c r="BP29" i="8"/>
  <c r="BR29" i="8"/>
  <c r="BT29" i="8"/>
  <c r="BV29" i="8"/>
  <c r="BX29" i="8"/>
  <c r="BZ29" i="8"/>
  <c r="CB29" i="8"/>
  <c r="CD29" i="8"/>
  <c r="AT30" i="8"/>
  <c r="AV30" i="8"/>
  <c r="AX30" i="8"/>
  <c r="AZ30" i="8"/>
  <c r="BB30" i="8"/>
  <c r="BD30" i="8"/>
  <c r="BF30" i="8"/>
  <c r="BH30" i="8"/>
  <c r="BJ30" i="8"/>
  <c r="BL30" i="8"/>
  <c r="BN30" i="8"/>
  <c r="BP30" i="8"/>
  <c r="BR30" i="8"/>
  <c r="BT30" i="8"/>
  <c r="BV30" i="8"/>
  <c r="BX30" i="8"/>
  <c r="BZ30" i="8"/>
  <c r="CB30" i="8"/>
  <c r="CD30" i="8"/>
  <c r="AT31" i="8"/>
  <c r="AV31" i="8"/>
  <c r="AX31" i="8"/>
  <c r="AZ31" i="8"/>
  <c r="BB31" i="8"/>
  <c r="BD31" i="8"/>
  <c r="BF31" i="8"/>
  <c r="BH31" i="8"/>
  <c r="BJ31" i="8"/>
  <c r="BL31" i="8"/>
  <c r="BN31" i="8"/>
  <c r="BP31" i="8"/>
  <c r="BR31" i="8"/>
  <c r="BT31" i="8"/>
  <c r="BV31" i="8"/>
  <c r="BX31" i="8"/>
  <c r="BZ31" i="8"/>
  <c r="CB31" i="8"/>
  <c r="CD31" i="8"/>
  <c r="AT32" i="8"/>
  <c r="AV32" i="8"/>
  <c r="AX32" i="8"/>
  <c r="AZ32" i="8"/>
  <c r="BB32" i="8"/>
  <c r="BD32" i="8"/>
  <c r="BF32" i="8"/>
  <c r="BH32" i="8"/>
  <c r="BJ32" i="8"/>
  <c r="BL32" i="8"/>
  <c r="BN32" i="8"/>
  <c r="BP32" i="8"/>
  <c r="BR32" i="8"/>
  <c r="BT32" i="8"/>
  <c r="BV32" i="8"/>
  <c r="BX32" i="8"/>
  <c r="BZ32" i="8"/>
  <c r="CB32" i="8"/>
  <c r="CD32" i="8"/>
  <c r="AT33" i="8"/>
  <c r="AV33" i="8"/>
  <c r="AX33" i="8"/>
  <c r="AZ33" i="8"/>
  <c r="BB33" i="8"/>
  <c r="BD33" i="8"/>
  <c r="BF33" i="8"/>
  <c r="BH33" i="8"/>
  <c r="BJ33" i="8"/>
  <c r="BL33" i="8"/>
  <c r="BN33" i="8"/>
  <c r="BP33" i="8"/>
  <c r="BR33" i="8"/>
  <c r="BT33" i="8"/>
  <c r="BV33" i="8"/>
  <c r="BX33" i="8"/>
  <c r="BZ33" i="8"/>
  <c r="CB33" i="8"/>
  <c r="CD33" i="8"/>
  <c r="AT34" i="8"/>
  <c r="AV34" i="8"/>
  <c r="AX34" i="8"/>
  <c r="AZ34" i="8"/>
  <c r="BB34" i="8"/>
  <c r="BD34" i="8"/>
  <c r="BF34" i="8"/>
  <c r="BH34" i="8"/>
  <c r="BJ34" i="8"/>
  <c r="BL34" i="8"/>
  <c r="BN34" i="8"/>
  <c r="BP34" i="8"/>
  <c r="BR34" i="8"/>
  <c r="BT34" i="8"/>
  <c r="BV34" i="8"/>
  <c r="BX34" i="8"/>
  <c r="BZ34" i="8"/>
  <c r="CB34" i="8"/>
  <c r="CD34" i="8"/>
  <c r="AT35" i="8"/>
  <c r="AV35" i="8"/>
  <c r="AX35" i="8"/>
  <c r="AZ35" i="8"/>
  <c r="BB35" i="8"/>
  <c r="BD35" i="8"/>
  <c r="BF35" i="8"/>
  <c r="BH35" i="8"/>
  <c r="BJ35" i="8"/>
  <c r="BL35" i="8"/>
  <c r="BN35" i="8"/>
  <c r="BP35" i="8"/>
  <c r="BR35" i="8"/>
  <c r="BT35" i="8"/>
  <c r="BV35" i="8"/>
  <c r="BX35" i="8"/>
  <c r="BZ35" i="8"/>
  <c r="CB35" i="8"/>
  <c r="CD35" i="8"/>
  <c r="CD5" i="8"/>
  <c r="CB5" i="8"/>
  <c r="BZ5" i="8"/>
  <c r="BX5" i="8"/>
  <c r="BV5" i="8"/>
  <c r="BT5" i="8"/>
  <c r="BR5" i="8"/>
  <c r="BP5" i="8"/>
  <c r="BN5" i="8"/>
  <c r="BL5" i="8"/>
  <c r="BJ5" i="8"/>
  <c r="BH5" i="8"/>
  <c r="BF5" i="8"/>
  <c r="BD5" i="8"/>
  <c r="BB5" i="8"/>
  <c r="AZ5" i="8"/>
  <c r="AX5" i="8"/>
  <c r="AV5" i="8"/>
  <c r="AT5" i="8"/>
  <c r="C15" i="5"/>
  <c r="F15" i="5"/>
  <c r="H600" i="6"/>
  <c r="H601" i="6"/>
  <c r="H602" i="6"/>
  <c r="H603" i="6"/>
  <c r="H604" i="6"/>
  <c r="H605" i="6"/>
  <c r="H597" i="6"/>
  <c r="H592" i="6"/>
  <c r="H593" i="6"/>
  <c r="H594" i="6"/>
  <c r="H595" i="6"/>
  <c r="H596" i="6"/>
  <c r="H591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69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53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31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15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493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77" i="6"/>
  <c r="H462" i="6"/>
  <c r="H463" i="6"/>
  <c r="H464" i="6"/>
  <c r="H465" i="6"/>
  <c r="H466" i="6"/>
  <c r="H467" i="6"/>
  <c r="H468" i="6"/>
  <c r="H469" i="6"/>
  <c r="H461" i="6"/>
  <c r="H452" i="6"/>
  <c r="H453" i="6"/>
  <c r="H454" i="6"/>
  <c r="H455" i="6"/>
  <c r="H456" i="6"/>
  <c r="H457" i="6"/>
  <c r="H458" i="6"/>
  <c r="H459" i="6"/>
  <c r="H451" i="6"/>
  <c r="H436" i="6"/>
  <c r="H437" i="6"/>
  <c r="H438" i="6"/>
  <c r="H439" i="6"/>
  <c r="H440" i="6"/>
  <c r="H441" i="6"/>
  <c r="H442" i="6"/>
  <c r="H443" i="6"/>
  <c r="H435" i="6"/>
  <c r="H426" i="6"/>
  <c r="H427" i="6"/>
  <c r="H428" i="6"/>
  <c r="H429" i="6"/>
  <c r="H430" i="6"/>
  <c r="H431" i="6"/>
  <c r="H432" i="6"/>
  <c r="H433" i="6"/>
  <c r="H425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03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387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65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49" i="6"/>
  <c r="O25" i="7"/>
  <c r="P25" i="7"/>
  <c r="Q25" i="7"/>
  <c r="R25" i="7"/>
  <c r="S25" i="7"/>
  <c r="F25" i="7"/>
  <c r="H25" i="7"/>
  <c r="J25" i="7"/>
  <c r="M25" i="7"/>
  <c r="D25" i="7"/>
  <c r="H335" i="6"/>
  <c r="H336" i="6"/>
  <c r="H337" i="6"/>
  <c r="H338" i="6"/>
  <c r="H339" i="6"/>
  <c r="H340" i="6"/>
  <c r="H341" i="6"/>
  <c r="H334" i="6"/>
  <c r="H326" i="6"/>
  <c r="H327" i="6"/>
  <c r="H328" i="6"/>
  <c r="H329" i="6"/>
  <c r="H330" i="6"/>
  <c r="H331" i="6"/>
  <c r="H332" i="6"/>
  <c r="H325" i="6"/>
  <c r="H309" i="6"/>
  <c r="H310" i="6"/>
  <c r="H311" i="6"/>
  <c r="H312" i="6"/>
  <c r="H313" i="6"/>
  <c r="H314" i="6"/>
  <c r="H315" i="6"/>
  <c r="H316" i="6"/>
  <c r="H317" i="6"/>
  <c r="H308" i="6"/>
  <c r="H298" i="6"/>
  <c r="H299" i="6"/>
  <c r="H300" i="6"/>
  <c r="H301" i="6"/>
  <c r="H302" i="6"/>
  <c r="H303" i="6"/>
  <c r="H304" i="6"/>
  <c r="H305" i="6"/>
  <c r="H306" i="6"/>
  <c r="H297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73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55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37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16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01" i="6"/>
  <c r="H187" i="6"/>
  <c r="H188" i="6"/>
  <c r="H189" i="6"/>
  <c r="H190" i="6"/>
  <c r="H191" i="6"/>
  <c r="H192" i="6"/>
  <c r="H193" i="6"/>
  <c r="H186" i="6"/>
  <c r="H178" i="6"/>
  <c r="H179" i="6"/>
  <c r="H180" i="6"/>
  <c r="H181" i="6"/>
  <c r="H182" i="6"/>
  <c r="H183" i="6"/>
  <c r="H184" i="6"/>
  <c r="H177" i="6"/>
  <c r="H166" i="6"/>
  <c r="H167" i="6"/>
  <c r="H168" i="6"/>
  <c r="H169" i="6"/>
  <c r="H165" i="6"/>
  <c r="H160" i="6"/>
  <c r="H161" i="6"/>
  <c r="H162" i="6"/>
  <c r="H163" i="6"/>
  <c r="H159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26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99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72" i="6"/>
  <c r="H52" i="6"/>
  <c r="H53" i="6"/>
  <c r="H54" i="6"/>
  <c r="H55" i="6"/>
  <c r="H56" i="6"/>
  <c r="H57" i="6"/>
  <c r="H58" i="6"/>
  <c r="H59" i="6"/>
  <c r="H60" i="6"/>
  <c r="H61" i="6"/>
  <c r="H62" i="6"/>
  <c r="H63" i="6"/>
  <c r="H51" i="6"/>
  <c r="H38" i="6"/>
  <c r="H39" i="6"/>
  <c r="H40" i="6"/>
  <c r="H41" i="6"/>
  <c r="H42" i="6"/>
  <c r="H43" i="6"/>
  <c r="H44" i="6"/>
  <c r="H45" i="6"/>
  <c r="H46" i="6"/>
  <c r="H47" i="6"/>
  <c r="H48" i="6"/>
  <c r="H49" i="6"/>
  <c r="H37" i="6"/>
  <c r="J13" i="3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N16" i="6"/>
  <c r="O16" i="6"/>
  <c r="P16" i="6"/>
  <c r="Q16" i="6"/>
  <c r="J16" i="6"/>
  <c r="K16" i="6"/>
  <c r="L16" i="6"/>
  <c r="M16" i="6"/>
  <c r="B16" i="6"/>
  <c r="C16" i="6"/>
  <c r="D16" i="6"/>
  <c r="E16" i="6"/>
  <c r="F16" i="6"/>
  <c r="G16" i="6"/>
  <c r="H16" i="6"/>
  <c r="I16" i="6"/>
  <c r="A16" i="6"/>
  <c r="AR35" i="8" l="1"/>
  <c r="AR23" i="8"/>
  <c r="AR16" i="8"/>
  <c r="AR33" i="8"/>
  <c r="AR26" i="8"/>
  <c r="AR14" i="8"/>
  <c r="AR11" i="8"/>
  <c r="AR29" i="8"/>
  <c r="AR24" i="8"/>
  <c r="AR17" i="8"/>
  <c r="AR12" i="8"/>
  <c r="AR21" i="8"/>
  <c r="AR9" i="8"/>
  <c r="AR34" i="8"/>
  <c r="AR25" i="8"/>
  <c r="AR22" i="8"/>
  <c r="AR13" i="8"/>
  <c r="AR10" i="8"/>
  <c r="AR28" i="8"/>
  <c r="AR27" i="8"/>
  <c r="AR15" i="8"/>
  <c r="AR32" i="8"/>
  <c r="AR20" i="8"/>
  <c r="AR8" i="8"/>
  <c r="AR5" i="8"/>
  <c r="AR31" i="8"/>
  <c r="AR30" i="8"/>
  <c r="AR19" i="8"/>
  <c r="AR18" i="8"/>
  <c r="AR7" i="8"/>
  <c r="AR6" i="8"/>
  <c r="L6" i="5"/>
  <c r="L31" i="4"/>
  <c r="H7" i="3"/>
  <c r="T34" i="3"/>
  <c r="R34" i="3"/>
  <c r="T33" i="3"/>
  <c r="R33" i="3"/>
  <c r="T32" i="3"/>
  <c r="R32" i="3"/>
  <c r="T31" i="3"/>
  <c r="R31" i="3"/>
  <c r="T30" i="3"/>
  <c r="R30" i="3"/>
  <c r="T29" i="3"/>
  <c r="R29" i="3"/>
  <c r="T28" i="3"/>
  <c r="R28" i="3"/>
  <c r="T27" i="3"/>
  <c r="R27" i="3"/>
  <c r="T26" i="3"/>
  <c r="R26" i="3"/>
  <c r="T25" i="3"/>
  <c r="R25" i="3"/>
  <c r="T24" i="3"/>
  <c r="R24" i="3"/>
  <c r="T23" i="3"/>
  <c r="R23" i="3"/>
  <c r="T22" i="3"/>
  <c r="R22" i="3"/>
  <c r="T21" i="3"/>
  <c r="R21" i="3"/>
  <c r="T20" i="3"/>
  <c r="R20" i="3"/>
  <c r="T19" i="3"/>
  <c r="R19" i="3"/>
  <c r="T18" i="3"/>
  <c r="R18" i="3"/>
  <c r="T17" i="3"/>
  <c r="R17" i="3"/>
  <c r="T16" i="3"/>
  <c r="R16" i="3"/>
  <c r="T15" i="3"/>
  <c r="R1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T5" i="3"/>
  <c r="R5" i="3"/>
  <c r="T4" i="3"/>
  <c r="R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4" i="3"/>
  <c r="J4" i="3"/>
  <c r="Y6" i="4"/>
  <c r="Z31" i="4" s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S6" i="4"/>
  <c r="S7" i="4"/>
  <c r="Q8" i="4"/>
  <c r="S8" i="4"/>
  <c r="Q9" i="4"/>
  <c r="S9" i="4"/>
  <c r="Q10" i="4"/>
  <c r="S10" i="4"/>
  <c r="Q11" i="4"/>
  <c r="S11" i="4"/>
  <c r="Q12" i="4"/>
  <c r="S12" i="4"/>
  <c r="Q13" i="4"/>
  <c r="S13" i="4"/>
  <c r="Q14" i="4"/>
  <c r="S14" i="4"/>
  <c r="Q15" i="4"/>
  <c r="S15" i="4"/>
  <c r="Q16" i="4"/>
  <c r="S16" i="4"/>
  <c r="Q17" i="4"/>
  <c r="S17" i="4"/>
  <c r="Q18" i="4"/>
  <c r="S18" i="4"/>
  <c r="S19" i="4"/>
  <c r="D8" i="4"/>
  <c r="D9" i="4"/>
  <c r="D10" i="4"/>
  <c r="D11" i="4"/>
  <c r="D12" i="4"/>
  <c r="D13" i="4"/>
  <c r="D14" i="4"/>
  <c r="D15" i="4"/>
  <c r="D16" i="4"/>
  <c r="D17" i="4"/>
  <c r="D18" i="4"/>
  <c r="P31" i="4"/>
  <c r="H31" i="4"/>
  <c r="C31" i="4"/>
  <c r="F8" i="4"/>
  <c r="F9" i="4"/>
  <c r="F10" i="4"/>
  <c r="F11" i="4"/>
  <c r="F12" i="4"/>
  <c r="F13" i="4"/>
  <c r="F14" i="4"/>
  <c r="F15" i="4"/>
  <c r="F16" i="4"/>
  <c r="G16" i="4" s="1"/>
  <c r="F17" i="4"/>
  <c r="F6" i="4"/>
  <c r="F7" i="4"/>
  <c r="T12" i="4" l="1"/>
  <c r="T9" i="4"/>
  <c r="T16" i="4"/>
  <c r="T13" i="4"/>
  <c r="T17" i="4"/>
  <c r="T8" i="4"/>
  <c r="T18" i="4"/>
  <c r="G12" i="4"/>
  <c r="T7" i="4"/>
  <c r="G17" i="4"/>
  <c r="T14" i="4"/>
  <c r="T11" i="4"/>
  <c r="T19" i="4"/>
  <c r="T15" i="4"/>
  <c r="T10" i="4"/>
  <c r="G13" i="4"/>
  <c r="G7" i="4"/>
  <c r="G15" i="4"/>
  <c r="G14" i="4"/>
  <c r="G11" i="4"/>
  <c r="G10" i="4"/>
  <c r="G8" i="4"/>
  <c r="G9" i="4"/>
  <c r="E5" i="3"/>
  <c r="E7" i="3"/>
  <c r="E8" i="3"/>
  <c r="E13" i="3"/>
  <c r="E17" i="3"/>
  <c r="E19" i="3"/>
  <c r="E20" i="3"/>
  <c r="E25" i="3"/>
  <c r="E32" i="3"/>
  <c r="E33" i="3"/>
  <c r="E37" i="3"/>
  <c r="E44" i="3"/>
  <c r="E45" i="3"/>
  <c r="E49" i="3"/>
  <c r="E55" i="3"/>
  <c r="E56" i="3"/>
  <c r="E57" i="3"/>
  <c r="E61" i="3"/>
  <c r="E63" i="3"/>
  <c r="E66" i="3"/>
  <c r="E67" i="3"/>
  <c r="E68" i="3"/>
  <c r="E75" i="3"/>
  <c r="E79" i="3"/>
  <c r="E80" i="3"/>
  <c r="E81" i="3"/>
  <c r="E85" i="3"/>
  <c r="E91" i="3"/>
  <c r="E2" i="3"/>
  <c r="D78" i="3"/>
  <c r="E78" i="3" s="1"/>
  <c r="D79" i="3"/>
  <c r="D80" i="3"/>
  <c r="D81" i="3"/>
  <c r="D82" i="3"/>
  <c r="E82" i="3" s="1"/>
  <c r="D83" i="3"/>
  <c r="E83" i="3" s="1"/>
  <c r="D84" i="3"/>
  <c r="E84" i="3" s="1"/>
  <c r="D85" i="3"/>
  <c r="D86" i="3"/>
  <c r="E86" i="3" s="1"/>
  <c r="D87" i="3"/>
  <c r="E87" i="3" s="1"/>
  <c r="D88" i="3"/>
  <c r="E88" i="3" s="1"/>
  <c r="D89" i="3"/>
  <c r="E89" i="3" s="1"/>
  <c r="D90" i="3"/>
  <c r="E90" i="3" s="1"/>
  <c r="D91" i="3"/>
  <c r="D63" i="3"/>
  <c r="D64" i="3"/>
  <c r="E64" i="3" s="1"/>
  <c r="D65" i="3"/>
  <c r="E65" i="3" s="1"/>
  <c r="D66" i="3"/>
  <c r="D67" i="3"/>
  <c r="D68" i="3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D76" i="3"/>
  <c r="E76" i="3" s="1"/>
  <c r="D77" i="3"/>
  <c r="E77" i="3" s="1"/>
  <c r="D47" i="3"/>
  <c r="E47" i="3" s="1"/>
  <c r="D48" i="3"/>
  <c r="E48" i="3" s="1"/>
  <c r="D49" i="3"/>
  <c r="D50" i="3"/>
  <c r="E50" i="3" s="1"/>
  <c r="D51" i="3"/>
  <c r="E51" i="3" s="1"/>
  <c r="D52" i="3"/>
  <c r="E52" i="3" s="1"/>
  <c r="D53" i="3"/>
  <c r="E53" i="3" s="1"/>
  <c r="D54" i="3"/>
  <c r="E54" i="3" s="1"/>
  <c r="D55" i="3"/>
  <c r="D56" i="3"/>
  <c r="D57" i="3"/>
  <c r="D58" i="3"/>
  <c r="E58" i="3" s="1"/>
  <c r="D59" i="3"/>
  <c r="E59" i="3" s="1"/>
  <c r="D60" i="3"/>
  <c r="E60" i="3" s="1"/>
  <c r="D61" i="3"/>
  <c r="D62" i="3"/>
  <c r="E62" i="3" s="1"/>
  <c r="D29" i="3"/>
  <c r="E29" i="3" s="1"/>
  <c r="D30" i="3"/>
  <c r="E30" i="3" s="1"/>
  <c r="D31" i="3"/>
  <c r="E31" i="3" s="1"/>
  <c r="D32" i="3"/>
  <c r="D33" i="3"/>
  <c r="D34" i="3"/>
  <c r="E34" i="3" s="1"/>
  <c r="D35" i="3"/>
  <c r="E35" i="3" s="1"/>
  <c r="D36" i="3"/>
  <c r="E36" i="3" s="1"/>
  <c r="D37" i="3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D45" i="3"/>
  <c r="D46" i="3"/>
  <c r="E46" i="3" s="1"/>
  <c r="D3" i="3"/>
  <c r="E3" i="3" s="1"/>
  <c r="D4" i="3"/>
  <c r="E4" i="3" s="1"/>
  <c r="D5" i="3"/>
  <c r="D6" i="3"/>
  <c r="E6" i="3" s="1"/>
  <c r="D7" i="3"/>
  <c r="D8" i="3"/>
  <c r="D9" i="3"/>
  <c r="E9" i="3" s="1"/>
  <c r="D10" i="3"/>
  <c r="E10" i="3" s="1"/>
  <c r="D11" i="3"/>
  <c r="E11" i="3" s="1"/>
  <c r="D12" i="3"/>
  <c r="E12" i="3" s="1"/>
  <c r="D13" i="3"/>
  <c r="D14" i="3"/>
  <c r="E14" i="3" s="1"/>
  <c r="D15" i="3"/>
  <c r="E15" i="3" s="1"/>
  <c r="D16" i="3"/>
  <c r="E16" i="3" s="1"/>
  <c r="D17" i="3"/>
  <c r="D18" i="3"/>
  <c r="E18" i="3" s="1"/>
  <c r="D19" i="3"/>
  <c r="D20" i="3"/>
  <c r="D21" i="3"/>
  <c r="E21" i="3" s="1"/>
  <c r="D22" i="3"/>
  <c r="E22" i="3" s="1"/>
  <c r="D23" i="3"/>
  <c r="E23" i="3" s="1"/>
  <c r="D24" i="3"/>
  <c r="E24" i="3" s="1"/>
  <c r="D25" i="3"/>
  <c r="D26" i="3"/>
  <c r="E26" i="3" s="1"/>
  <c r="D27" i="3"/>
  <c r="E27" i="3" s="1"/>
  <c r="D28" i="3"/>
  <c r="E28" i="3" s="1"/>
  <c r="D2" i="3"/>
  <c r="B4" i="3"/>
  <c r="V11" i="2"/>
  <c r="U11" i="2"/>
  <c r="W11" i="2" s="1"/>
  <c r="X11" i="2" s="1"/>
  <c r="X6" i="2"/>
  <c r="X7" i="2"/>
  <c r="X8" i="2"/>
  <c r="X9" i="2"/>
  <c r="W6" i="2"/>
  <c r="W7" i="2"/>
  <c r="W8" i="2"/>
  <c r="W3" i="2"/>
  <c r="X3" i="2" s="1"/>
  <c r="U4" i="2"/>
  <c r="W4" i="2" s="1"/>
  <c r="X4" i="2" s="1"/>
  <c r="V4" i="2"/>
  <c r="U5" i="2"/>
  <c r="W5" i="2" s="1"/>
  <c r="X5" i="2" s="1"/>
  <c r="V5" i="2"/>
  <c r="U6" i="2"/>
  <c r="V6" i="2"/>
  <c r="U7" i="2"/>
  <c r="V7" i="2"/>
  <c r="U8" i="2"/>
  <c r="V8" i="2"/>
  <c r="U9" i="2"/>
  <c r="W9" i="2" s="1"/>
  <c r="V9" i="2"/>
  <c r="U10" i="2"/>
  <c r="W10" i="2" s="1"/>
  <c r="X10" i="2" s="1"/>
  <c r="V10" i="2"/>
  <c r="V3" i="2"/>
  <c r="U3" i="2"/>
  <c r="U31" i="4" l="1"/>
</calcChain>
</file>

<file path=xl/sharedStrings.xml><?xml version="1.0" encoding="utf-8"?>
<sst xmlns="http://schemas.openxmlformats.org/spreadsheetml/2006/main" count="4075" uniqueCount="198">
  <si>
    <t>느리고 플레이어만</t>
    <phoneticPr fontId="1" type="noConversion"/>
  </si>
  <si>
    <t>느리고 코어만</t>
    <phoneticPr fontId="1" type="noConversion"/>
  </si>
  <si>
    <t>느리고 벽제외 블록</t>
    <phoneticPr fontId="1" type="noConversion"/>
  </si>
  <si>
    <t>빠르고 코어만</t>
    <phoneticPr fontId="1" type="noConversion"/>
  </si>
  <si>
    <t>빠르고 벽제외 블록</t>
    <phoneticPr fontId="1" type="noConversion"/>
  </si>
  <si>
    <t>빠르고 모든것</t>
    <phoneticPr fontId="1" type="noConversion"/>
  </si>
  <si>
    <t>Enemy_6_SmallPurpleBox</t>
    <phoneticPr fontId="1" type="noConversion"/>
  </si>
  <si>
    <t>Enemy_2_SmallOrangeBox</t>
    <phoneticPr fontId="1" type="noConversion"/>
  </si>
  <si>
    <t>Enemy_3_SmallBrownBox</t>
    <phoneticPr fontId="1" type="noConversion"/>
  </si>
  <si>
    <t>Enemy_4_SmallBlueBox</t>
    <phoneticPr fontId="1" type="noConversion"/>
  </si>
  <si>
    <t>Enemy_7_SmallWhiteBox</t>
    <phoneticPr fontId="1" type="noConversion"/>
  </si>
  <si>
    <t>Enemy_8_SmallBlackBox</t>
    <phoneticPr fontId="1" type="noConversion"/>
  </si>
  <si>
    <t>Speed</t>
    <phoneticPr fontId="1" type="noConversion"/>
  </si>
  <si>
    <t>Delay</t>
    <phoneticPr fontId="1" type="noConversion"/>
  </si>
  <si>
    <t>Reach</t>
    <phoneticPr fontId="1" type="noConversion"/>
  </si>
  <si>
    <t>Damage</t>
  </si>
  <si>
    <t>Drop</t>
  </si>
  <si>
    <t>,</t>
    <phoneticPr fontId="1" type="noConversion"/>
  </si>
  <si>
    <t>GoDirection.Player</t>
  </si>
  <si>
    <t>GoDirection.Core</t>
  </si>
  <si>
    <t>GoDirection.All</t>
  </si>
  <si>
    <t>GoDirection.AllExceptWall</t>
  </si>
  <si>
    <t>GoDirection.PlayerIgnoreBlock</t>
    <phoneticPr fontId="1" type="noConversion"/>
  </si>
  <si>
    <t>PathFinding</t>
  </si>
  <si>
    <t>);</t>
    <phoneticPr fontId="1" type="noConversion"/>
  </si>
  <si>
    <t>None</t>
    <phoneticPr fontId="1" type="noConversion"/>
  </si>
  <si>
    <t>Number</t>
    <phoneticPr fontId="1" type="noConversion"/>
  </si>
  <si>
    <t>DPS</t>
    <phoneticPr fontId="1" type="noConversion"/>
  </si>
  <si>
    <t>Health / Drop</t>
    <phoneticPr fontId="1" type="noConversion"/>
  </si>
  <si>
    <t>Health</t>
    <phoneticPr fontId="1" type="noConversion"/>
  </si>
  <si>
    <t>높을 수록</t>
    <phoneticPr fontId="1" type="noConversion"/>
  </si>
  <si>
    <t>보상이 안좋음</t>
    <phoneticPr fontId="1" type="noConversion"/>
  </si>
  <si>
    <t>미친 오직 플레이어만</t>
    <phoneticPr fontId="1" type="noConversion"/>
  </si>
  <si>
    <t>강하고 코어만</t>
    <phoneticPr fontId="1" type="noConversion"/>
  </si>
  <si>
    <t>GoDirection.Center</t>
  </si>
  <si>
    <t>Block S</t>
    <phoneticPr fontId="1" type="noConversion"/>
  </si>
  <si>
    <t>부수는데</t>
    <phoneticPr fontId="1" type="noConversion"/>
  </si>
  <si>
    <t>드는시간</t>
    <phoneticPr fontId="1" type="noConversion"/>
  </si>
  <si>
    <t>명수</t>
    <phoneticPr fontId="1" type="noConversion"/>
  </si>
  <si>
    <t>Enemy_5_SmallRedBox</t>
    <phoneticPr fontId="1" type="noConversion"/>
  </si>
  <si>
    <t>Enemy_9_SmallRainbowBox</t>
  </si>
  <si>
    <t>Enemy_1_SmallGreenBox</t>
    <phoneticPr fontId="1" type="noConversion"/>
  </si>
  <si>
    <t>Ammunition Regen Count</t>
    <phoneticPr fontId="1" type="noConversion"/>
  </si>
  <si>
    <t>AmmunitionGenerator Count</t>
    <phoneticPr fontId="1" type="noConversion"/>
  </si>
  <si>
    <t>Ammunition Regen Time</t>
    <phoneticPr fontId="1" type="noConversion"/>
  </si>
  <si>
    <t>Ammunition Amount per Second</t>
    <phoneticPr fontId="1" type="noConversion"/>
  </si>
  <si>
    <t>Level</t>
    <phoneticPr fontId="1" type="noConversion"/>
  </si>
  <si>
    <t>Price</t>
    <phoneticPr fontId="1" type="noConversion"/>
  </si>
  <si>
    <t>Rate</t>
    <phoneticPr fontId="1" type="noConversion"/>
  </si>
  <si>
    <t>RPM</t>
    <phoneticPr fontId="1" type="noConversion"/>
  </si>
  <si>
    <t>증가폭</t>
    <phoneticPr fontId="1" type="noConversion"/>
  </si>
  <si>
    <t>가격차</t>
    <phoneticPr fontId="1" type="noConversion"/>
  </si>
  <si>
    <t>Damage</t>
    <phoneticPr fontId="1" type="noConversion"/>
  </si>
  <si>
    <t>데미지 w1</t>
    <phoneticPr fontId="1" type="noConversion"/>
  </si>
  <si>
    <t>데미지 w2</t>
    <phoneticPr fontId="1" type="noConversion"/>
  </si>
  <si>
    <t>-</t>
    <phoneticPr fontId="1" type="noConversion"/>
  </si>
  <si>
    <t>연장 가격</t>
    <phoneticPr fontId="1" type="noConversion"/>
  </si>
  <si>
    <t>연장</t>
    <phoneticPr fontId="1" type="noConversion"/>
  </si>
  <si>
    <t>총데미지</t>
    <phoneticPr fontId="1" type="noConversion"/>
  </si>
  <si>
    <t>펠릿뎀</t>
    <phoneticPr fontId="1" type="noConversion"/>
  </si>
  <si>
    <t>합계</t>
    <phoneticPr fontId="1" type="noConversion"/>
  </si>
  <si>
    <t>Fire Rate w1</t>
    <phoneticPr fontId="1" type="noConversion"/>
  </si>
  <si>
    <t>Fire Rate w2</t>
    <phoneticPr fontId="1" type="noConversion"/>
  </si>
  <si>
    <t>변수명</t>
    <phoneticPr fontId="1" type="noConversion"/>
  </si>
  <si>
    <t>[</t>
    <phoneticPr fontId="1" type="noConversion"/>
  </si>
  <si>
    <t>자리</t>
    <phoneticPr fontId="1" type="noConversion"/>
  </si>
  <si>
    <t>,</t>
    <phoneticPr fontId="1" type="noConversion"/>
  </si>
  <si>
    <t>]</t>
    <phoneticPr fontId="1" type="noConversion"/>
  </si>
  <si>
    <t xml:space="preserve"> = </t>
    <phoneticPr fontId="1" type="noConversion"/>
  </si>
  <si>
    <t>값</t>
    <phoneticPr fontId="1" type="noConversion"/>
  </si>
  <si>
    <t>;</t>
    <phoneticPr fontId="1" type="noConversion"/>
  </si>
  <si>
    <t>RightWeaponExtension</t>
  </si>
  <si>
    <t>반동계수</t>
    <phoneticPr fontId="1" type="noConversion"/>
  </si>
  <si>
    <t>PI / 1800</t>
    <phoneticPr fontId="1" type="noConversion"/>
  </si>
  <si>
    <t>*</t>
    <phoneticPr fontId="1" type="noConversion"/>
  </si>
  <si>
    <t>=</t>
    <phoneticPr fontId="1" type="noConversion"/>
  </si>
  <si>
    <t>반동</t>
    <phoneticPr fontId="1" type="noConversion"/>
  </si>
  <si>
    <t>가격</t>
    <phoneticPr fontId="1" type="noConversion"/>
  </si>
  <si>
    <t>w1</t>
    <phoneticPr fontId="1" type="noConversion"/>
  </si>
  <si>
    <t>w2</t>
    <phoneticPr fontId="1" type="noConversion"/>
  </si>
  <si>
    <t>최대 반동계수</t>
    <phoneticPr fontId="1" type="noConversion"/>
  </si>
  <si>
    <t>반동감쇠계수</t>
    <phoneticPr fontId="1" type="noConversion"/>
  </si>
  <si>
    <t>Speed</t>
    <phoneticPr fontId="1" type="noConversion"/>
  </si>
  <si>
    <t>탄소모</t>
    <phoneticPr fontId="1" type="noConversion"/>
  </si>
  <si>
    <t>탄소모 = 데미지 / 10 + 1</t>
    <phoneticPr fontId="1" type="noConversion"/>
  </si>
  <si>
    <t>* 2</t>
    <phoneticPr fontId="1" type="noConversion"/>
  </si>
  <si>
    <t>양방향</t>
    <phoneticPr fontId="1" type="noConversion"/>
  </si>
  <si>
    <t>RightWeaponRecoil</t>
  </si>
  <si>
    <t>산탄 발사각</t>
    <phoneticPr fontId="1" type="noConversion"/>
  </si>
  <si>
    <t>Pi / 180 * 10</t>
    <phoneticPr fontId="1" type="noConversion"/>
  </si>
  <si>
    <t>// Player Data</t>
  </si>
  <si>
    <t>// 상단은 값 하단은 가격</t>
  </si>
  <si>
    <t>// 가격 0번째는 한계값</t>
  </si>
  <si>
    <t>#region LeftWeaponFireRate</t>
  </si>
  <si>
    <t>#region Enemy Data</t>
  </si>
  <si>
    <t>// 쉬  움 //  Core              // 벽을 제외한 코어를 향한다.</t>
  </si>
  <si>
    <t>// 보  통 //  AllExceptWall     // 벽을 제외한 모든 구조물을 향한다.</t>
  </si>
  <si>
    <t>// 어려움 //  All               // 모든 구조물을 향한다.</t>
  </si>
  <si>
    <t>// 쉬  움 //  Player            // 벽과 구조물을 제외한 공간의 플레이어를 향한다.</t>
  </si>
  <si>
    <t>// 쉬  움 //  PlayerIgnoreBlock // 벽을 제외한 구조물을 모두 무시하고 플레이어를 향한다.</t>
  </si>
  <si>
    <t>// 어려움 //  Center            // 다 무시하고 중앙으로 간다. (코어 위치)</t>
  </si>
  <si>
    <t>//                        Speed  Helath   Delay   Reach   Damage  Drop     PathFinding</t>
  </si>
  <si>
    <t>#endregion</t>
  </si>
  <si>
    <t>LeftWeaponFireRate</t>
  </si>
  <si>
    <t>[</t>
  </si>
  <si>
    <t>,</t>
  </si>
  <si>
    <t>]</t>
  </si>
  <si>
    <t xml:space="preserve"> = </t>
  </si>
  <si>
    <t>;</t>
  </si>
  <si>
    <t>LeftWeaponFireRate = new int[2, 13];</t>
  </si>
  <si>
    <t>#region LeftWeaponDamage</t>
  </si>
  <si>
    <t>// 2번은 탄속</t>
  </si>
  <si>
    <t>LeftWeaponDamage = new int[3, 26];</t>
  </si>
  <si>
    <t>LeftWeaponDamage</t>
  </si>
  <si>
    <t>#region LeftWeaponExtension</t>
  </si>
  <si>
    <t>LeftWeaponExtension = new int[2, 5];</t>
  </si>
  <si>
    <t>LeftWeaponExtension</t>
  </si>
  <si>
    <t>#region LeftWeaponRecoil</t>
  </si>
  <si>
    <t>LeftWeaponRecoil = new int[2, 8];</t>
  </si>
  <si>
    <t>LeftWeaponRecoil</t>
  </si>
  <si>
    <t>#region RightWeaponFireRate</t>
  </si>
  <si>
    <t>RightWeaponFireRate = new int[2, 14];</t>
  </si>
  <si>
    <t>RightWeaponFireRate</t>
  </si>
  <si>
    <t>#region RightWeaponDamage</t>
  </si>
  <si>
    <t>RightWeaponDamage = new int[3, 17];</t>
  </si>
  <si>
    <t>RightWeaponDamage</t>
  </si>
  <si>
    <t>#region RightWeaponExtension</t>
  </si>
  <si>
    <t>RightWeaponExtension = new int[2, 10];</t>
  </si>
  <si>
    <t>#region RightWeaponRecoil</t>
  </si>
  <si>
    <t>RightWeaponRecoil = new int[2, 8];</t>
  </si>
  <si>
    <t>#####</t>
  </si>
  <si>
    <t>#####</t>
    <phoneticPr fontId="1" type="noConversion"/>
  </si>
  <si>
    <t>데이터 연동되어있으니 절때 수정하지 마시오</t>
    <phoneticPr fontId="1" type="noConversion"/>
  </si>
  <si>
    <t>코어 체력</t>
    <phoneticPr fontId="1" type="noConversion"/>
  </si>
  <si>
    <t>자동회복</t>
    <phoneticPr fontId="1" type="noConversion"/>
  </si>
  <si>
    <t>초당</t>
    <phoneticPr fontId="1" type="noConversion"/>
  </si>
  <si>
    <t>탄약생산</t>
    <phoneticPr fontId="1" type="noConversion"/>
  </si>
  <si>
    <t>시간</t>
    <phoneticPr fontId="1" type="noConversion"/>
  </si>
  <si>
    <t>자원생산</t>
    <phoneticPr fontId="1" type="noConversion"/>
  </si>
  <si>
    <t>배수</t>
    <phoneticPr fontId="1" type="noConversion"/>
  </si>
  <si>
    <t>기체체력</t>
    <phoneticPr fontId="1" type="noConversion"/>
  </si>
  <si>
    <t>탄약소지</t>
    <phoneticPr fontId="1" type="noConversion"/>
  </si>
  <si>
    <t>부활속도</t>
    <phoneticPr fontId="1" type="noConversion"/>
  </si>
  <si>
    <t>#region CoreHealth</t>
    <phoneticPr fontId="1" type="noConversion"/>
  </si>
  <si>
    <t>CoreHealth</t>
  </si>
  <si>
    <t>CoreHealth = new int[2, 15];</t>
    <phoneticPr fontId="1" type="noConversion"/>
  </si>
  <si>
    <t>#region CoreRegen</t>
    <phoneticPr fontId="1" type="noConversion"/>
  </si>
  <si>
    <t>CoreRegen</t>
  </si>
  <si>
    <t>CoreRegen = new int[2, 15];</t>
    <phoneticPr fontId="1" type="noConversion"/>
  </si>
  <si>
    <t>#region CoreGenerateResourceRatio</t>
    <phoneticPr fontId="1" type="noConversion"/>
  </si>
  <si>
    <t>CoreGenerateResourceRatio = new int[2, 9];</t>
    <phoneticPr fontId="1" type="noConversion"/>
  </si>
  <si>
    <t>CoreGenerateResourceRatio</t>
  </si>
  <si>
    <t>#region PlayerHealth</t>
    <phoneticPr fontId="1" type="noConversion"/>
  </si>
  <si>
    <t>PlayerHealth</t>
  </si>
  <si>
    <t>#region PlayerRegen</t>
    <phoneticPr fontId="1" type="noConversion"/>
  </si>
  <si>
    <t>PlayerRegen</t>
  </si>
  <si>
    <t>#region CoreAmmoHasRatio</t>
    <phoneticPr fontId="1" type="noConversion"/>
  </si>
  <si>
    <t>CoreAmmoHasRatio</t>
  </si>
  <si>
    <t>나누기 10 해줘야함</t>
    <phoneticPr fontId="1" type="noConversion"/>
  </si>
  <si>
    <t>CoreGenerateAmmunitionMakeTime</t>
  </si>
  <si>
    <t>CoreGenerateAmmunitionMakeTime = new int[2, 9];</t>
    <phoneticPr fontId="1" type="noConversion"/>
  </si>
  <si>
    <t>#region CoreGenerateAmmunitionMakeTime</t>
    <phoneticPr fontId="1" type="noConversion"/>
  </si>
  <si>
    <t>;</t>
    <phoneticPr fontId="1" type="noConversion"/>
  </si>
  <si>
    <t>PlayerRebornTime</t>
  </si>
  <si>
    <t>#region PlayerRebornTime</t>
    <phoneticPr fontId="1" type="noConversion"/>
  </si>
  <si>
    <t>CoreGenerateAmmunitionMakeTime</t>
    <phoneticPr fontId="1" type="noConversion"/>
  </si>
  <si>
    <t>PlayerHealth = new int[2, 15];</t>
    <phoneticPr fontId="1" type="noConversion"/>
  </si>
  <si>
    <t>PlayerRegen = new int[2, 15];</t>
    <phoneticPr fontId="1" type="noConversion"/>
  </si>
  <si>
    <t>CoreAmmoHasRatio = new int[2, 15];</t>
    <phoneticPr fontId="1" type="noConversion"/>
  </si>
  <si>
    <t>PlayerRebornTime = new int[2, 8];</t>
    <phoneticPr fontId="1" type="noConversion"/>
  </si>
  <si>
    <t>적 생성 데이터는 LevelMangager에 생성</t>
    <phoneticPr fontId="1" type="noConversion"/>
  </si>
  <si>
    <t>,</t>
    <phoneticPr fontId="1" type="noConversion"/>
  </si>
  <si>
    <t>자원총계</t>
    <phoneticPr fontId="1" type="noConversion"/>
  </si>
  <si>
    <t>타입</t>
    <phoneticPr fontId="1" type="noConversion"/>
  </si>
  <si>
    <t>{</t>
    <phoneticPr fontId="1" type="noConversion"/>
  </si>
  <si>
    <t>}</t>
    <phoneticPr fontId="1" type="noConversion"/>
  </si>
  <si>
    <t>적기</t>
    <phoneticPr fontId="1" type="noConversion"/>
  </si>
  <si>
    <t>EGoDirection.All</t>
    <phoneticPr fontId="1" type="noConversion"/>
  </si>
  <si>
    <t>EGoDirection.Player</t>
    <phoneticPr fontId="1" type="noConversion"/>
  </si>
  <si>
    <t>EGoDirection.Core</t>
    <phoneticPr fontId="1" type="noConversion"/>
  </si>
  <si>
    <t>EGoDirection.AllExceptWall</t>
    <phoneticPr fontId="1" type="noConversion"/>
  </si>
  <si>
    <t>EGoDirection.PlayerIgnoreBlock</t>
    <phoneticPr fontId="1" type="noConversion"/>
  </si>
  <si>
    <t>,</t>
    <phoneticPr fontId="1" type="noConversion"/>
  </si>
  <si>
    <t>SetEnemyData(</t>
    <phoneticPr fontId="1" type="noConversion"/>
  </si>
  <si>
    <t>Enemy_</t>
    <phoneticPr fontId="1" type="noConversion"/>
  </si>
  <si>
    <t>Big</t>
    <phoneticPr fontId="1" type="noConversion"/>
  </si>
  <si>
    <t>Orange</t>
    <phoneticPr fontId="1" type="noConversion"/>
  </si>
  <si>
    <t>Brown</t>
    <phoneticPr fontId="1" type="noConversion"/>
  </si>
  <si>
    <t>Blue</t>
    <phoneticPr fontId="1" type="noConversion"/>
  </si>
  <si>
    <t>Red</t>
    <phoneticPr fontId="1" type="noConversion"/>
  </si>
  <si>
    <t>Purple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</si>
  <si>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</si>
  <si>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</si>
  <si>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</si>
  <si>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Box</t>
    <phoneticPr fontId="1" type="noConversion"/>
  </si>
  <si>
    <t>EGoDirection.All</t>
  </si>
  <si>
    <t>EGoDirection.All</t>
    <phoneticPr fontId="1" type="noConversion"/>
  </si>
  <si>
    <t>미친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</si>
</sst>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 tint="4.9989318521683403E-2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2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4" borderId="1" xfId="3" applyBorder="1">
      <alignment vertical="center"/>
    </xf>
    <xf numFmtId="0" fontId="5" fillId="5" borderId="1" xfId="4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6" xfId="1" applyBorder="1">
      <alignment vertical="center"/>
    </xf>
    <xf numFmtId="0" fontId="4" fillId="4" borderId="6" xfId="3" applyBorder="1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4" borderId="0" xfId="3" applyBorder="1" applyAlignment="1">
      <alignment horizontal="center" vertical="center"/>
    </xf>
    <xf numFmtId="0" fontId="6" fillId="7" borderId="5" xfId="5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4" borderId="6" xfId="3" applyBorder="1">
      <alignment vertical="center"/>
    </xf>
    <xf numFmtId="0" fontId="0" fillId="0" borderId="7" xfId="0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4" fillId="4" borderId="13" xfId="3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0" fillId="0" borderId="11" xfId="0" applyBorder="1">
      <alignment vertical="center"/>
    </xf>
    <xf numFmtId="0" fontId="2" fillId="2" borderId="13" xfId="1" applyBorder="1" applyAlignment="1">
      <alignment horizontal="center" vertical="center"/>
    </xf>
    <xf numFmtId="0" fontId="4" fillId="0" borderId="0" xfId="3" applyFill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4" fillId="4" borderId="20" xfId="3" applyBorder="1" applyAlignment="1">
      <alignment horizontal="center" vertical="center"/>
    </xf>
    <xf numFmtId="0" fontId="4" fillId="4" borderId="26" xfId="3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6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7" fillId="8" borderId="0" xfId="0" applyFont="1" applyFill="1">
      <alignment vertical="center"/>
    </xf>
    <xf numFmtId="0" fontId="8" fillId="8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7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10" fillId="8" borderId="6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10" borderId="1" xfId="4" applyFill="1" applyBorder="1" applyAlignment="1">
      <alignment horizontal="left" vertical="center"/>
    </xf>
    <xf numFmtId="0" fontId="5" fillId="12" borderId="1" xfId="4" applyFill="1" applyBorder="1" applyAlignment="1">
      <alignment horizontal="left" vertical="center"/>
    </xf>
    <xf numFmtId="0" fontId="5" fillId="13" borderId="1" xfId="4" applyFill="1" applyBorder="1" applyAlignment="1">
      <alignment horizontal="left" vertical="center"/>
    </xf>
    <xf numFmtId="0" fontId="5" fillId="9" borderId="1" xfId="4" applyFont="1" applyFill="1" applyBorder="1" applyAlignment="1">
      <alignment horizontal="left" vertical="center"/>
    </xf>
    <xf numFmtId="0" fontId="5" fillId="14" borderId="1" xfId="4" applyFill="1" applyBorder="1" applyAlignment="1">
      <alignment horizontal="left" vertical="center"/>
    </xf>
    <xf numFmtId="0" fontId="5" fillId="15" borderId="1" xfId="4" applyFill="1" applyBorder="1" applyAlignment="1">
      <alignment horizontal="left" vertical="center"/>
    </xf>
    <xf numFmtId="0" fontId="11" fillId="16" borderId="1" xfId="4" applyFont="1" applyFill="1" applyBorder="1" applyAlignment="1">
      <alignment horizontal="left" vertical="center"/>
    </xf>
    <xf numFmtId="0" fontId="5" fillId="17" borderId="1" xfId="4" applyFill="1" applyBorder="1" applyAlignment="1">
      <alignment horizontal="left" vertical="center"/>
    </xf>
    <xf numFmtId="0" fontId="4" fillId="4" borderId="2" xfId="3" applyBorder="1">
      <alignment vertical="center"/>
    </xf>
    <xf numFmtId="0" fontId="5" fillId="5" borderId="36" xfId="4" applyBorder="1">
      <alignment vertical="center"/>
    </xf>
    <xf numFmtId="0" fontId="0" fillId="6" borderId="36" xfId="0" applyFill="1" applyBorder="1" applyAlignment="1">
      <alignment horizontal="left" vertical="center"/>
    </xf>
    <xf numFmtId="0" fontId="0" fillId="6" borderId="36" xfId="0" applyFill="1" applyBorder="1" applyAlignment="1">
      <alignment horizontal="center" vertical="center"/>
    </xf>
    <xf numFmtId="0" fontId="0" fillId="6" borderId="36" xfId="0" applyFill="1" applyBorder="1">
      <alignment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2" fillId="2" borderId="35" xfId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0" borderId="38" xfId="0" applyNumberFormat="1" applyBorder="1" applyAlignment="1">
      <alignment horizontal="center" vertical="center"/>
    </xf>
    <xf numFmtId="176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/>
    </xf>
    <xf numFmtId="176" fontId="0" fillId="0" borderId="43" xfId="0" applyNumberFormat="1" applyBorder="1" applyAlignment="1">
      <alignment horizontal="center" vertical="center"/>
    </xf>
    <xf numFmtId="0" fontId="3" fillId="3" borderId="35" xfId="2" applyBorder="1" applyAlignment="1">
      <alignment horizontal="center" vertical="center"/>
    </xf>
    <xf numFmtId="177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76" fontId="0" fillId="0" borderId="4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20" borderId="0" xfId="0" applyFill="1">
      <alignment vertical="center"/>
    </xf>
    <xf numFmtId="0" fontId="5" fillId="17" borderId="0" xfId="0" applyFont="1" applyFill="1">
      <alignment vertical="center"/>
    </xf>
    <xf numFmtId="0" fontId="0" fillId="19" borderId="0" xfId="0" applyFont="1" applyFill="1">
      <alignment vertical="center"/>
    </xf>
    <xf numFmtId="0" fontId="0" fillId="1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9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5" fillId="18" borderId="47" xfId="4" applyFill="1" applyBorder="1" applyAlignment="1">
      <alignment horizontal="left" vertical="center"/>
    </xf>
    <xf numFmtId="0" fontId="5" fillId="10" borderId="36" xfId="4" applyFill="1" applyBorder="1" applyAlignment="1">
      <alignment horizontal="left" vertical="center"/>
    </xf>
    <xf numFmtId="0" fontId="0" fillId="16" borderId="36" xfId="0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0" borderId="49" xfId="0" applyBorder="1">
      <alignment vertical="center"/>
    </xf>
    <xf numFmtId="0" fontId="5" fillId="18" borderId="48" xfId="4" applyFill="1" applyBorder="1" applyAlignment="1">
      <alignment horizontal="left" vertical="center"/>
    </xf>
    <xf numFmtId="0" fontId="0" fillId="6" borderId="48" xfId="0" applyFill="1" applyBorder="1" applyAlignment="1">
      <alignment horizontal="center" vertical="center"/>
    </xf>
    <xf numFmtId="0" fontId="0" fillId="6" borderId="48" xfId="0" applyFill="1" applyBorder="1">
      <alignment vertical="center"/>
    </xf>
    <xf numFmtId="0" fontId="3" fillId="3" borderId="21" xfId="2" applyBorder="1" applyAlignment="1">
      <alignment horizontal="center" vertical="center"/>
    </xf>
    <xf numFmtId="0" fontId="3" fillId="3" borderId="22" xfId="2" applyBorder="1" applyAlignment="1">
      <alignment horizontal="center" vertical="center"/>
    </xf>
    <xf numFmtId="0" fontId="3" fillId="3" borderId="24" xfId="2" applyBorder="1" applyAlignment="1">
      <alignment horizontal="center" vertical="center"/>
    </xf>
    <xf numFmtId="0" fontId="3" fillId="3" borderId="23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6">
    <cellStyle name="강조색2" xfId="4" builtinId="33"/>
    <cellStyle name="나쁨" xfId="2" builtinId="27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F0F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C19" sqref="C19"/>
    </sheetView>
  </sheetViews>
  <sheetFormatPr defaultRowHeight="16.5" x14ac:dyDescent="0.3"/>
  <cols>
    <col min="1" max="1" width="24.5" customWidth="1"/>
    <col min="2" max="2" width="23.125" customWidth="1"/>
    <col min="3" max="3" width="20.5" customWidth="1"/>
    <col min="4" max="4" width="5" style="1" customWidth="1"/>
    <col min="5" max="5" width="1.625" style="1" customWidth="1"/>
    <col min="6" max="6" width="7.625" style="1" customWidth="1"/>
    <col min="7" max="7" width="1.625" style="1" customWidth="1"/>
    <col min="8" max="8" width="7.625" style="1" customWidth="1"/>
    <col min="9" max="9" width="1.625" style="1" customWidth="1"/>
    <col min="10" max="10" width="7.625" style="1" customWidth="1"/>
    <col min="11" max="11" width="1.625" style="1" customWidth="1"/>
    <col min="12" max="12" width="7.625" style="1" customWidth="1"/>
    <col min="13" max="13" width="1.625" style="1" customWidth="1"/>
    <col min="14" max="14" width="7.625" style="1" customWidth="1"/>
    <col min="15" max="15" width="1.625" style="1" customWidth="1"/>
    <col min="16" max="16" width="7.625" style="1" customWidth="1"/>
    <col min="17" max="17" width="1.625" style="1" customWidth="1"/>
    <col min="18" max="18" width="27.75" style="2" customWidth="1"/>
    <col min="19" max="19" width="1.875" customWidth="1"/>
    <col min="20" max="20" width="2.5" customWidth="1"/>
    <col min="21" max="21" width="6" style="1" customWidth="1"/>
    <col min="22" max="22" width="13.5" style="1" customWidth="1"/>
    <col min="23" max="24" width="9" style="1"/>
    <col min="25" max="25" width="16.25" customWidth="1"/>
    <col min="26" max="26" width="7.5" customWidth="1"/>
  </cols>
  <sheetData>
    <row r="1" spans="1:35" ht="17.25" thickBot="1" x14ac:dyDescent="0.35">
      <c r="A1" s="97"/>
      <c r="B1" s="97"/>
      <c r="C1" s="98"/>
      <c r="D1" s="99" t="s">
        <v>26</v>
      </c>
      <c r="E1" s="99"/>
      <c r="F1" s="100" t="s">
        <v>12</v>
      </c>
      <c r="G1" s="99"/>
      <c r="H1" s="100" t="s">
        <v>29</v>
      </c>
      <c r="I1" s="99"/>
      <c r="J1" s="100" t="s">
        <v>13</v>
      </c>
      <c r="K1" s="99"/>
      <c r="L1" s="100" t="s">
        <v>14</v>
      </c>
      <c r="M1" s="99"/>
      <c r="N1" s="100" t="s">
        <v>15</v>
      </c>
      <c r="O1" s="99"/>
      <c r="P1" s="100" t="s">
        <v>16</v>
      </c>
      <c r="Q1" s="99"/>
      <c r="R1" s="100" t="s">
        <v>23</v>
      </c>
      <c r="S1" s="97"/>
      <c r="U1" s="112" t="s">
        <v>27</v>
      </c>
      <c r="V1" s="112" t="s">
        <v>28</v>
      </c>
      <c r="W1" s="112" t="s">
        <v>35</v>
      </c>
      <c r="X1" s="15" t="s">
        <v>38</v>
      </c>
      <c r="Z1" s="2"/>
      <c r="AA1" s="2"/>
      <c r="AB1" s="2"/>
      <c r="AC1" s="2"/>
      <c r="AD1" s="2"/>
      <c r="AI1" s="2"/>
    </row>
    <row r="2" spans="1:35" x14ac:dyDescent="0.3">
      <c r="A2" s="92" t="s">
        <v>25</v>
      </c>
      <c r="B2" s="7" t="s">
        <v>25</v>
      </c>
      <c r="C2" s="4" t="s">
        <v>183</v>
      </c>
      <c r="D2" s="5">
        <v>0</v>
      </c>
      <c r="E2" s="5" t="s">
        <v>17</v>
      </c>
      <c r="F2" s="5">
        <v>0</v>
      </c>
      <c r="G2" s="5" t="s">
        <v>17</v>
      </c>
      <c r="H2" s="5">
        <v>1</v>
      </c>
      <c r="I2" s="5" t="s">
        <v>17</v>
      </c>
      <c r="J2" s="5">
        <v>10</v>
      </c>
      <c r="K2" s="5" t="s">
        <v>17</v>
      </c>
      <c r="L2" s="5">
        <v>1</v>
      </c>
      <c r="M2" s="5" t="s">
        <v>17</v>
      </c>
      <c r="N2" s="5">
        <v>1</v>
      </c>
      <c r="O2" s="5" t="s">
        <v>17</v>
      </c>
      <c r="P2" s="5">
        <v>1</v>
      </c>
      <c r="Q2" s="5" t="s">
        <v>17</v>
      </c>
      <c r="R2" s="3" t="s">
        <v>177</v>
      </c>
      <c r="S2" s="3" t="s">
        <v>24</v>
      </c>
      <c r="U2" s="104"/>
      <c r="V2" s="105"/>
      <c r="W2" s="113">
        <v>100</v>
      </c>
      <c r="X2" s="114">
        <v>3</v>
      </c>
      <c r="Y2" s="2"/>
      <c r="Z2" s="2"/>
      <c r="AA2" s="2"/>
      <c r="AB2" s="2"/>
      <c r="AC2" s="2"/>
      <c r="AD2" s="2"/>
      <c r="AI2" s="2"/>
    </row>
    <row r="3" spans="1:35" x14ac:dyDescent="0.3">
      <c r="A3" s="92" t="s">
        <v>41</v>
      </c>
      <c r="B3" s="84" t="s">
        <v>0</v>
      </c>
      <c r="C3" s="4" t="s">
        <v>183</v>
      </c>
      <c r="D3" s="11">
        <v>1</v>
      </c>
      <c r="E3" s="11" t="s">
        <v>17</v>
      </c>
      <c r="F3" s="11">
        <v>3</v>
      </c>
      <c r="G3" s="11" t="s">
        <v>17</v>
      </c>
      <c r="H3" s="11">
        <v>15</v>
      </c>
      <c r="I3" s="11" t="s">
        <v>17</v>
      </c>
      <c r="J3" s="11">
        <v>60</v>
      </c>
      <c r="K3" s="11" t="s">
        <v>17</v>
      </c>
      <c r="L3" s="11">
        <v>25</v>
      </c>
      <c r="M3" s="11" t="s">
        <v>17</v>
      </c>
      <c r="N3" s="11">
        <v>4</v>
      </c>
      <c r="O3" s="11" t="s">
        <v>17</v>
      </c>
      <c r="P3" s="11">
        <v>5</v>
      </c>
      <c r="Q3" s="11" t="s">
        <v>17</v>
      </c>
      <c r="R3" s="12" t="s">
        <v>178</v>
      </c>
      <c r="S3" s="12" t="s">
        <v>24</v>
      </c>
      <c r="U3" s="107">
        <f t="shared" ref="U3:U20" si="0">(60 / $J3) * $N3</f>
        <v>4</v>
      </c>
      <c r="V3" s="9">
        <f t="shared" ref="V3:V20" si="1">$H3 / $P3</f>
        <v>3</v>
      </c>
      <c r="W3" s="9">
        <f>$W$2/$U3</f>
        <v>25</v>
      </c>
      <c r="X3" s="108">
        <f>$W3 / $X$2</f>
        <v>8.3333333333333339</v>
      </c>
      <c r="Y3" s="2"/>
      <c r="Z3" s="2"/>
      <c r="AA3" s="2"/>
      <c r="AB3" s="2"/>
      <c r="AC3" s="2"/>
      <c r="AD3" s="2"/>
      <c r="AI3" s="2"/>
    </row>
    <row r="4" spans="1:35" x14ac:dyDescent="0.3">
      <c r="A4" s="92" t="s">
        <v>7</v>
      </c>
      <c r="B4" s="85" t="s">
        <v>1</v>
      </c>
      <c r="C4" s="4" t="s">
        <v>183</v>
      </c>
      <c r="D4" s="5">
        <v>2</v>
      </c>
      <c r="E4" s="5" t="s">
        <v>17</v>
      </c>
      <c r="F4" s="5">
        <v>2</v>
      </c>
      <c r="G4" s="5" t="s">
        <v>17</v>
      </c>
      <c r="H4" s="5">
        <v>20</v>
      </c>
      <c r="I4" s="5" t="s">
        <v>17</v>
      </c>
      <c r="J4" s="5">
        <v>80</v>
      </c>
      <c r="K4" s="5" t="s">
        <v>17</v>
      </c>
      <c r="L4" s="11">
        <v>25</v>
      </c>
      <c r="M4" s="5" t="s">
        <v>17</v>
      </c>
      <c r="N4" s="5">
        <v>8</v>
      </c>
      <c r="O4" s="5" t="s">
        <v>17</v>
      </c>
      <c r="P4" s="5">
        <v>7</v>
      </c>
      <c r="Q4" s="5" t="s">
        <v>17</v>
      </c>
      <c r="R4" s="3" t="s">
        <v>179</v>
      </c>
      <c r="S4" s="3" t="s">
        <v>24</v>
      </c>
      <c r="U4" s="107">
        <f t="shared" si="0"/>
        <v>6</v>
      </c>
      <c r="V4" s="9">
        <f t="shared" si="1"/>
        <v>2.8571428571428572</v>
      </c>
      <c r="W4" s="9">
        <f t="shared" ref="W4:W20" si="2">$W$2/$U4</f>
        <v>16.666666666666668</v>
      </c>
      <c r="X4" s="108">
        <f t="shared" ref="X4:X20" si="3">$W4 / $X$2</f>
        <v>5.5555555555555562</v>
      </c>
      <c r="Y4" s="2"/>
      <c r="Z4" s="2"/>
      <c r="AA4" s="2"/>
      <c r="AB4" s="2"/>
      <c r="AC4" s="2"/>
      <c r="AD4" s="2"/>
      <c r="AI4" s="2"/>
    </row>
    <row r="5" spans="1:35" x14ac:dyDescent="0.3">
      <c r="A5" s="92" t="s">
        <v>8</v>
      </c>
      <c r="B5" s="86" t="s">
        <v>2</v>
      </c>
      <c r="C5" s="4" t="s">
        <v>183</v>
      </c>
      <c r="D5" s="11">
        <v>3</v>
      </c>
      <c r="E5" s="11" t="s">
        <v>17</v>
      </c>
      <c r="F5" s="11">
        <v>2</v>
      </c>
      <c r="G5" s="11" t="s">
        <v>17</v>
      </c>
      <c r="H5" s="11">
        <v>25</v>
      </c>
      <c r="I5" s="11" t="s">
        <v>17</v>
      </c>
      <c r="J5" s="11">
        <v>80</v>
      </c>
      <c r="K5" s="11" t="s">
        <v>17</v>
      </c>
      <c r="L5" s="11">
        <v>25</v>
      </c>
      <c r="M5" s="11" t="s">
        <v>17</v>
      </c>
      <c r="N5" s="11">
        <v>8</v>
      </c>
      <c r="O5" s="11" t="s">
        <v>17</v>
      </c>
      <c r="P5" s="11">
        <v>10</v>
      </c>
      <c r="Q5" s="11" t="s">
        <v>17</v>
      </c>
      <c r="R5" s="12" t="s">
        <v>180</v>
      </c>
      <c r="S5" s="12" t="s">
        <v>24</v>
      </c>
      <c r="U5" s="107">
        <f t="shared" si="0"/>
        <v>6</v>
      </c>
      <c r="V5" s="9">
        <f t="shared" si="1"/>
        <v>2.5</v>
      </c>
      <c r="W5" s="9">
        <f t="shared" si="2"/>
        <v>16.666666666666668</v>
      </c>
      <c r="X5" s="108">
        <f t="shared" si="3"/>
        <v>5.5555555555555562</v>
      </c>
      <c r="Y5" s="2"/>
      <c r="Z5" s="2"/>
      <c r="AA5" s="2"/>
      <c r="AB5" s="2"/>
      <c r="AC5" s="2"/>
      <c r="AD5" s="2"/>
      <c r="AI5" s="2"/>
    </row>
    <row r="6" spans="1:35" ht="17.25" thickBot="1" x14ac:dyDescent="0.35">
      <c r="A6" s="92" t="s">
        <v>9</v>
      </c>
      <c r="B6" s="87" t="s">
        <v>3</v>
      </c>
      <c r="C6" s="4" t="s">
        <v>183</v>
      </c>
      <c r="D6" s="5">
        <v>4</v>
      </c>
      <c r="E6" s="5" t="s">
        <v>17</v>
      </c>
      <c r="F6" s="5">
        <v>3</v>
      </c>
      <c r="G6" s="5" t="s">
        <v>17</v>
      </c>
      <c r="H6" s="5">
        <v>30</v>
      </c>
      <c r="I6" s="5" t="s">
        <v>17</v>
      </c>
      <c r="J6" s="5">
        <v>40</v>
      </c>
      <c r="K6" s="5" t="s">
        <v>17</v>
      </c>
      <c r="L6" s="11">
        <v>25</v>
      </c>
      <c r="M6" s="5" t="s">
        <v>17</v>
      </c>
      <c r="N6" s="5">
        <v>7</v>
      </c>
      <c r="O6" s="5" t="s">
        <v>17</v>
      </c>
      <c r="P6" s="5">
        <v>15</v>
      </c>
      <c r="Q6" s="5" t="s">
        <v>17</v>
      </c>
      <c r="R6" s="3" t="s">
        <v>179</v>
      </c>
      <c r="S6" s="3" t="s">
        <v>24</v>
      </c>
      <c r="U6" s="117">
        <f t="shared" si="0"/>
        <v>10.5</v>
      </c>
      <c r="V6" s="101">
        <f t="shared" si="1"/>
        <v>2</v>
      </c>
      <c r="W6" s="101">
        <f t="shared" si="2"/>
        <v>9.5238095238095237</v>
      </c>
      <c r="X6" s="118">
        <f t="shared" si="3"/>
        <v>3.1746031746031744</v>
      </c>
      <c r="Y6" s="2"/>
      <c r="Z6" s="2"/>
      <c r="AA6" s="2"/>
      <c r="AB6" s="2"/>
      <c r="AC6" s="2"/>
      <c r="AD6" s="2"/>
      <c r="AI6" s="2"/>
    </row>
    <row r="7" spans="1:35" x14ac:dyDescent="0.3">
      <c r="A7" s="92" t="s">
        <v>39</v>
      </c>
      <c r="B7" s="88" t="s">
        <v>4</v>
      </c>
      <c r="C7" s="4" t="s">
        <v>183</v>
      </c>
      <c r="D7" s="11">
        <v>5</v>
      </c>
      <c r="E7" s="11" t="s">
        <v>17</v>
      </c>
      <c r="F7" s="11">
        <v>4</v>
      </c>
      <c r="G7" s="11" t="s">
        <v>17</v>
      </c>
      <c r="H7" s="11">
        <v>75</v>
      </c>
      <c r="I7" s="11" t="s">
        <v>17</v>
      </c>
      <c r="J7" s="11">
        <v>20</v>
      </c>
      <c r="K7" s="11" t="s">
        <v>17</v>
      </c>
      <c r="L7" s="11">
        <v>35</v>
      </c>
      <c r="M7" s="11" t="s">
        <v>17</v>
      </c>
      <c r="N7" s="11">
        <v>5</v>
      </c>
      <c r="O7" s="11" t="s">
        <v>17</v>
      </c>
      <c r="P7" s="11">
        <v>20</v>
      </c>
      <c r="Q7" s="11" t="s">
        <v>182</v>
      </c>
      <c r="R7" s="12" t="s">
        <v>180</v>
      </c>
      <c r="S7" s="12" t="s">
        <v>24</v>
      </c>
      <c r="U7" s="104">
        <f t="shared" si="0"/>
        <v>15</v>
      </c>
      <c r="V7" s="105">
        <f t="shared" si="1"/>
        <v>3.75</v>
      </c>
      <c r="W7" s="105">
        <f t="shared" si="2"/>
        <v>6.666666666666667</v>
      </c>
      <c r="X7" s="106">
        <f t="shared" si="3"/>
        <v>2.2222222222222223</v>
      </c>
      <c r="Y7" s="2"/>
      <c r="Z7" s="2"/>
      <c r="AA7" s="2"/>
      <c r="AB7" s="2"/>
      <c r="AC7" s="2"/>
      <c r="AD7" s="2"/>
      <c r="AI7" s="2"/>
    </row>
    <row r="8" spans="1:35" x14ac:dyDescent="0.3">
      <c r="A8" s="92" t="s">
        <v>6</v>
      </c>
      <c r="B8" s="89" t="s">
        <v>5</v>
      </c>
      <c r="C8" s="4" t="s">
        <v>183</v>
      </c>
      <c r="D8" s="5">
        <v>6</v>
      </c>
      <c r="E8" s="5" t="s">
        <v>17</v>
      </c>
      <c r="F8" s="5">
        <v>6</v>
      </c>
      <c r="G8" s="5" t="s">
        <v>17</v>
      </c>
      <c r="H8" s="5">
        <v>100</v>
      </c>
      <c r="I8" s="5" t="s">
        <v>17</v>
      </c>
      <c r="J8" s="5">
        <v>10</v>
      </c>
      <c r="K8" s="5" t="s">
        <v>17</v>
      </c>
      <c r="L8" s="5">
        <v>35</v>
      </c>
      <c r="M8" s="5" t="s">
        <v>17</v>
      </c>
      <c r="N8" s="5">
        <v>5</v>
      </c>
      <c r="O8" s="5" t="s">
        <v>17</v>
      </c>
      <c r="P8" s="5">
        <v>30</v>
      </c>
      <c r="Q8" s="5" t="s">
        <v>17</v>
      </c>
      <c r="R8" s="3" t="s">
        <v>177</v>
      </c>
      <c r="S8" s="3" t="s">
        <v>24</v>
      </c>
      <c r="U8" s="107">
        <f t="shared" si="0"/>
        <v>30</v>
      </c>
      <c r="V8" s="9">
        <f t="shared" si="1"/>
        <v>3.3333333333333335</v>
      </c>
      <c r="W8" s="9">
        <f t="shared" si="2"/>
        <v>3.3333333333333335</v>
      </c>
      <c r="X8" s="108">
        <f t="shared" si="3"/>
        <v>1.1111111111111112</v>
      </c>
      <c r="Y8" s="2"/>
      <c r="Z8" s="2"/>
      <c r="AA8" s="2"/>
      <c r="AB8" s="2"/>
      <c r="AC8" s="2"/>
      <c r="AD8" s="2"/>
      <c r="AI8" s="2"/>
    </row>
    <row r="9" spans="1:35" x14ac:dyDescent="0.3">
      <c r="A9" s="92" t="s">
        <v>10</v>
      </c>
      <c r="B9" s="90" t="s">
        <v>32</v>
      </c>
      <c r="C9" s="4" t="s">
        <v>183</v>
      </c>
      <c r="D9" s="11">
        <v>7</v>
      </c>
      <c r="E9" s="11" t="s">
        <v>17</v>
      </c>
      <c r="F9" s="11">
        <v>8</v>
      </c>
      <c r="G9" s="11" t="s">
        <v>17</v>
      </c>
      <c r="H9" s="11">
        <v>150</v>
      </c>
      <c r="I9" s="11" t="s">
        <v>17</v>
      </c>
      <c r="J9" s="11">
        <v>8</v>
      </c>
      <c r="K9" s="11" t="s">
        <v>17</v>
      </c>
      <c r="L9" s="11">
        <v>25</v>
      </c>
      <c r="M9" s="11" t="s">
        <v>17</v>
      </c>
      <c r="N9" s="11">
        <v>5</v>
      </c>
      <c r="O9" s="11" t="s">
        <v>17</v>
      </c>
      <c r="P9" s="11">
        <v>40</v>
      </c>
      <c r="Q9" s="11" t="s">
        <v>17</v>
      </c>
      <c r="R9" s="12" t="s">
        <v>181</v>
      </c>
      <c r="S9" s="12" t="s">
        <v>24</v>
      </c>
      <c r="U9" s="107">
        <f t="shared" si="0"/>
        <v>37.5</v>
      </c>
      <c r="V9" s="9">
        <f t="shared" si="1"/>
        <v>3.75</v>
      </c>
      <c r="W9" s="9">
        <f t="shared" si="2"/>
        <v>2.6666666666666665</v>
      </c>
      <c r="X9" s="108">
        <f t="shared" si="3"/>
        <v>0.88888888888888884</v>
      </c>
      <c r="Y9" s="2"/>
      <c r="Z9" s="2"/>
      <c r="AA9" s="2"/>
      <c r="AB9" s="2"/>
      <c r="AC9" s="2"/>
      <c r="AD9" s="2"/>
      <c r="AI9" s="2"/>
    </row>
    <row r="10" spans="1:35" x14ac:dyDescent="0.3">
      <c r="A10" s="92" t="s">
        <v>11</v>
      </c>
      <c r="B10" s="91" t="s">
        <v>33</v>
      </c>
      <c r="C10" s="4" t="s">
        <v>183</v>
      </c>
      <c r="D10" s="5">
        <v>8</v>
      </c>
      <c r="E10" s="5" t="s">
        <v>17</v>
      </c>
      <c r="F10" s="5">
        <v>3</v>
      </c>
      <c r="G10" s="5" t="s">
        <v>17</v>
      </c>
      <c r="H10" s="5">
        <v>500</v>
      </c>
      <c r="I10" s="5" t="s">
        <v>17</v>
      </c>
      <c r="J10" s="5">
        <v>150</v>
      </c>
      <c r="K10" s="5" t="s">
        <v>17</v>
      </c>
      <c r="L10" s="5">
        <v>25</v>
      </c>
      <c r="M10" s="5" t="s">
        <v>17</v>
      </c>
      <c r="N10" s="5">
        <v>150</v>
      </c>
      <c r="O10" s="5" t="s">
        <v>17</v>
      </c>
      <c r="P10" s="5">
        <v>60</v>
      </c>
      <c r="Q10" s="5" t="s">
        <v>17</v>
      </c>
      <c r="R10" s="3" t="s">
        <v>179</v>
      </c>
      <c r="S10" s="3" t="s">
        <v>24</v>
      </c>
      <c r="U10" s="107">
        <f t="shared" si="0"/>
        <v>60</v>
      </c>
      <c r="V10" s="9">
        <f t="shared" si="1"/>
        <v>8.3333333333333339</v>
      </c>
      <c r="W10" s="9">
        <f t="shared" si="2"/>
        <v>1.6666666666666667</v>
      </c>
      <c r="X10" s="108">
        <f t="shared" si="3"/>
        <v>0.55555555555555558</v>
      </c>
      <c r="Y10" s="2"/>
      <c r="Z10" s="2"/>
      <c r="AA10" s="2"/>
      <c r="AB10" s="2"/>
      <c r="AC10" s="2"/>
      <c r="AD10" s="2"/>
      <c r="AI10" s="2"/>
    </row>
    <row r="11" spans="1:35" ht="17.25" thickBot="1" x14ac:dyDescent="0.35">
      <c r="A11" s="92" t="s">
        <v>40</v>
      </c>
      <c r="B11" s="135" t="s">
        <v>197</v>
      </c>
      <c r="C11" s="4" t="s">
        <v>183</v>
      </c>
      <c r="D11" s="136">
        <v>9</v>
      </c>
      <c r="E11" s="136" t="s">
        <v>17</v>
      </c>
      <c r="F11" s="136">
        <v>9</v>
      </c>
      <c r="G11" s="136" t="s">
        <v>17</v>
      </c>
      <c r="H11" s="136">
        <v>300</v>
      </c>
      <c r="I11" s="136" t="s">
        <v>17</v>
      </c>
      <c r="J11" s="136">
        <v>3</v>
      </c>
      <c r="K11" s="136" t="s">
        <v>17</v>
      </c>
      <c r="L11" s="136">
        <v>35</v>
      </c>
      <c r="M11" s="136" t="s">
        <v>17</v>
      </c>
      <c r="N11" s="136">
        <v>5</v>
      </c>
      <c r="O11" s="136" t="s">
        <v>17</v>
      </c>
      <c r="P11" s="136">
        <v>100</v>
      </c>
      <c r="Q11" s="136" t="s">
        <v>17</v>
      </c>
      <c r="R11" s="137" t="s">
        <v>196</v>
      </c>
      <c r="S11" s="137" t="s">
        <v>24</v>
      </c>
      <c r="U11" s="109">
        <f t="shared" si="0"/>
        <v>100</v>
      </c>
      <c r="V11" s="110">
        <f t="shared" si="1"/>
        <v>3</v>
      </c>
      <c r="W11" s="110">
        <f t="shared" si="2"/>
        <v>1</v>
      </c>
      <c r="X11" s="111">
        <f t="shared" si="3"/>
        <v>0.33333333333333331</v>
      </c>
      <c r="Y11" s="2"/>
      <c r="Z11" s="2"/>
      <c r="AA11" s="2"/>
      <c r="AB11" s="2"/>
      <c r="AC11" s="2"/>
      <c r="AD11" s="2"/>
      <c r="AI11" s="2"/>
    </row>
    <row r="12" spans="1:35" x14ac:dyDescent="0.3">
      <c r="A12" s="92"/>
      <c r="B12" s="131" t="s">
        <v>0</v>
      </c>
      <c r="C12" s="4" t="s">
        <v>183</v>
      </c>
      <c r="D12" s="132">
        <v>10</v>
      </c>
      <c r="E12" s="132" t="s">
        <v>17</v>
      </c>
      <c r="F12" s="132">
        <v>3</v>
      </c>
      <c r="G12" s="132" t="s">
        <v>17</v>
      </c>
      <c r="H12" s="132">
        <v>40</v>
      </c>
      <c r="I12" s="132" t="s">
        <v>17</v>
      </c>
      <c r="J12" s="132">
        <v>80</v>
      </c>
      <c r="K12" s="132" t="s">
        <v>17</v>
      </c>
      <c r="L12" s="132">
        <v>50</v>
      </c>
      <c r="M12" s="132" t="s">
        <v>17</v>
      </c>
      <c r="N12" s="132">
        <v>10</v>
      </c>
      <c r="O12" s="132" t="s">
        <v>17</v>
      </c>
      <c r="P12" s="132">
        <v>15</v>
      </c>
      <c r="Q12" s="133" t="s">
        <v>17</v>
      </c>
      <c r="R12" s="96" t="s">
        <v>178</v>
      </c>
      <c r="S12" s="134" t="s">
        <v>24</v>
      </c>
      <c r="U12" s="104">
        <f t="shared" si="0"/>
        <v>7.5</v>
      </c>
      <c r="V12" s="105">
        <f t="shared" si="1"/>
        <v>2.6666666666666665</v>
      </c>
      <c r="W12" s="105">
        <f t="shared" si="2"/>
        <v>13.333333333333334</v>
      </c>
      <c r="X12" s="106">
        <f t="shared" si="3"/>
        <v>4.4444444444444446</v>
      </c>
      <c r="AD12" s="2"/>
      <c r="AI12" s="2"/>
    </row>
    <row r="13" spans="1:35" x14ac:dyDescent="0.3">
      <c r="A13" s="92"/>
      <c r="B13" s="85" t="s">
        <v>1</v>
      </c>
      <c r="C13" s="4" t="s">
        <v>183</v>
      </c>
      <c r="D13" s="116">
        <v>11</v>
      </c>
      <c r="E13" s="116" t="s">
        <v>17</v>
      </c>
      <c r="F13" s="116">
        <v>2</v>
      </c>
      <c r="G13" s="116" t="s">
        <v>17</v>
      </c>
      <c r="H13" s="116">
        <v>60</v>
      </c>
      <c r="I13" s="116" t="s">
        <v>17</v>
      </c>
      <c r="J13" s="116">
        <v>100</v>
      </c>
      <c r="K13" s="116" t="s">
        <v>17</v>
      </c>
      <c r="L13" s="116">
        <v>50</v>
      </c>
      <c r="M13" s="116" t="s">
        <v>17</v>
      </c>
      <c r="N13" s="116">
        <v>20</v>
      </c>
      <c r="O13" s="116" t="s">
        <v>17</v>
      </c>
      <c r="P13" s="116">
        <v>20</v>
      </c>
      <c r="Q13" s="128" t="s">
        <v>17</v>
      </c>
      <c r="R13" s="3" t="s">
        <v>179</v>
      </c>
      <c r="S13" s="13" t="s">
        <v>24</v>
      </c>
      <c r="U13" s="107">
        <f t="shared" si="0"/>
        <v>12</v>
      </c>
      <c r="V13" s="9">
        <f t="shared" si="1"/>
        <v>3</v>
      </c>
      <c r="W13" s="9">
        <f t="shared" si="2"/>
        <v>8.3333333333333339</v>
      </c>
      <c r="X13" s="108">
        <f t="shared" si="3"/>
        <v>2.7777777777777781</v>
      </c>
      <c r="Y13" s="8" t="s">
        <v>22</v>
      </c>
      <c r="Z13" s="12" t="s">
        <v>22</v>
      </c>
      <c r="AD13" s="2"/>
      <c r="AI13" s="2"/>
    </row>
    <row r="14" spans="1:35" x14ac:dyDescent="0.3">
      <c r="A14" s="92"/>
      <c r="B14" s="86" t="s">
        <v>2</v>
      </c>
      <c r="C14" s="4" t="s">
        <v>183</v>
      </c>
      <c r="D14" s="115">
        <v>12</v>
      </c>
      <c r="E14" s="115" t="s">
        <v>17</v>
      </c>
      <c r="F14" s="115">
        <v>2</v>
      </c>
      <c r="G14" s="115" t="s">
        <v>17</v>
      </c>
      <c r="H14" s="115">
        <v>80</v>
      </c>
      <c r="I14" s="115" t="s">
        <v>17</v>
      </c>
      <c r="J14" s="115">
        <v>100</v>
      </c>
      <c r="K14" s="115" t="s">
        <v>17</v>
      </c>
      <c r="L14" s="115">
        <v>50</v>
      </c>
      <c r="M14" s="115" t="s">
        <v>17</v>
      </c>
      <c r="N14" s="115">
        <v>20</v>
      </c>
      <c r="O14" s="115" t="s">
        <v>17</v>
      </c>
      <c r="P14" s="115">
        <v>25</v>
      </c>
      <c r="Q14" s="129" t="s">
        <v>17</v>
      </c>
      <c r="R14" s="12" t="s">
        <v>180</v>
      </c>
      <c r="S14" s="8" t="s">
        <v>24</v>
      </c>
      <c r="U14" s="107">
        <f t="shared" si="0"/>
        <v>12</v>
      </c>
      <c r="V14" s="9">
        <f t="shared" si="1"/>
        <v>3.2</v>
      </c>
      <c r="W14" s="9">
        <f t="shared" si="2"/>
        <v>8.3333333333333339</v>
      </c>
      <c r="X14" s="108">
        <f t="shared" si="3"/>
        <v>2.7777777777777781</v>
      </c>
      <c r="Y14" s="8" t="s">
        <v>18</v>
      </c>
      <c r="Z14" s="12" t="s">
        <v>18</v>
      </c>
    </row>
    <row r="15" spans="1:35" ht="17.25" thickBot="1" x14ac:dyDescent="0.35">
      <c r="A15" s="92"/>
      <c r="B15" s="87" t="s">
        <v>3</v>
      </c>
      <c r="C15" s="4" t="s">
        <v>183</v>
      </c>
      <c r="D15" s="116">
        <v>13</v>
      </c>
      <c r="E15" s="116" t="s">
        <v>17</v>
      </c>
      <c r="F15" s="116">
        <v>2</v>
      </c>
      <c r="G15" s="116" t="s">
        <v>17</v>
      </c>
      <c r="H15" s="116">
        <v>100</v>
      </c>
      <c r="I15" s="116" t="s">
        <v>17</v>
      </c>
      <c r="J15" s="116">
        <v>60</v>
      </c>
      <c r="K15" s="116" t="s">
        <v>17</v>
      </c>
      <c r="L15" s="116">
        <v>50</v>
      </c>
      <c r="M15" s="116" t="s">
        <v>17</v>
      </c>
      <c r="N15" s="116">
        <v>20</v>
      </c>
      <c r="O15" s="116" t="s">
        <v>17</v>
      </c>
      <c r="P15" s="116">
        <v>40</v>
      </c>
      <c r="Q15" s="128" t="s">
        <v>17</v>
      </c>
      <c r="R15" s="3" t="s">
        <v>179</v>
      </c>
      <c r="S15" s="13" t="s">
        <v>24</v>
      </c>
      <c r="U15" s="117">
        <f t="shared" si="0"/>
        <v>20</v>
      </c>
      <c r="V15" s="101">
        <f t="shared" si="1"/>
        <v>2.5</v>
      </c>
      <c r="W15" s="101">
        <f t="shared" si="2"/>
        <v>5</v>
      </c>
      <c r="X15" s="118">
        <f t="shared" si="3"/>
        <v>1.6666666666666667</v>
      </c>
      <c r="Y15" s="8" t="s">
        <v>19</v>
      </c>
      <c r="Z15" s="12" t="s">
        <v>19</v>
      </c>
    </row>
    <row r="16" spans="1:35" x14ac:dyDescent="0.3">
      <c r="A16" s="92"/>
      <c r="B16" s="88" t="s">
        <v>4</v>
      </c>
      <c r="C16" s="4" t="s">
        <v>183</v>
      </c>
      <c r="D16" s="115">
        <v>14</v>
      </c>
      <c r="E16" s="115" t="s">
        <v>17</v>
      </c>
      <c r="F16" s="115">
        <v>3</v>
      </c>
      <c r="G16" s="115" t="s">
        <v>17</v>
      </c>
      <c r="H16" s="115">
        <v>150</v>
      </c>
      <c r="I16" s="115" t="s">
        <v>17</v>
      </c>
      <c r="J16" s="115">
        <v>30</v>
      </c>
      <c r="K16" s="115" t="s">
        <v>17</v>
      </c>
      <c r="L16" s="115">
        <v>50</v>
      </c>
      <c r="M16" s="115" t="s">
        <v>17</v>
      </c>
      <c r="N16" s="115">
        <v>15</v>
      </c>
      <c r="O16" s="115" t="s">
        <v>17</v>
      </c>
      <c r="P16" s="115">
        <v>50</v>
      </c>
      <c r="Q16" s="129" t="s">
        <v>17</v>
      </c>
      <c r="R16" s="12" t="s">
        <v>180</v>
      </c>
      <c r="S16" s="8" t="s">
        <v>24</v>
      </c>
      <c r="U16" s="104">
        <f t="shared" si="0"/>
        <v>30</v>
      </c>
      <c r="V16" s="105">
        <f t="shared" si="1"/>
        <v>3</v>
      </c>
      <c r="W16" s="105">
        <f t="shared" si="2"/>
        <v>3.3333333333333335</v>
      </c>
      <c r="X16" s="106">
        <f t="shared" si="3"/>
        <v>1.1111111111111112</v>
      </c>
      <c r="Y16" s="8" t="s">
        <v>20</v>
      </c>
      <c r="Z16" s="12" t="s">
        <v>20</v>
      </c>
    </row>
    <row r="17" spans="1:26" x14ac:dyDescent="0.3">
      <c r="A17" s="92"/>
      <c r="B17" s="89" t="s">
        <v>5</v>
      </c>
      <c r="C17" s="4" t="s">
        <v>183</v>
      </c>
      <c r="D17" s="116">
        <v>15</v>
      </c>
      <c r="E17" s="116" t="s">
        <v>17</v>
      </c>
      <c r="F17" s="116">
        <v>5</v>
      </c>
      <c r="G17" s="116" t="s">
        <v>17</v>
      </c>
      <c r="H17" s="116">
        <v>300</v>
      </c>
      <c r="I17" s="116" t="s">
        <v>17</v>
      </c>
      <c r="J17" s="116">
        <v>20</v>
      </c>
      <c r="K17" s="116" t="s">
        <v>17</v>
      </c>
      <c r="L17" s="116">
        <v>50</v>
      </c>
      <c r="M17" s="116" t="s">
        <v>17</v>
      </c>
      <c r="N17" s="116">
        <v>20</v>
      </c>
      <c r="O17" s="116" t="s">
        <v>17</v>
      </c>
      <c r="P17" s="116">
        <v>80</v>
      </c>
      <c r="Q17" s="128" t="s">
        <v>17</v>
      </c>
      <c r="R17" s="3" t="s">
        <v>177</v>
      </c>
      <c r="S17" s="13" t="s">
        <v>24</v>
      </c>
      <c r="U17" s="107">
        <f t="shared" si="0"/>
        <v>60</v>
      </c>
      <c r="V17" s="9">
        <f t="shared" si="1"/>
        <v>3.75</v>
      </c>
      <c r="W17" s="9">
        <f t="shared" si="2"/>
        <v>1.6666666666666667</v>
      </c>
      <c r="X17" s="108">
        <f t="shared" si="3"/>
        <v>0.55555555555555558</v>
      </c>
      <c r="Y17" s="8" t="s">
        <v>21</v>
      </c>
      <c r="Z17" s="12" t="s">
        <v>21</v>
      </c>
    </row>
    <row r="18" spans="1:26" x14ac:dyDescent="0.3">
      <c r="A18" s="92"/>
      <c r="B18" s="90" t="s">
        <v>32</v>
      </c>
      <c r="C18" s="4" t="s">
        <v>183</v>
      </c>
      <c r="D18" s="115">
        <v>16</v>
      </c>
      <c r="E18" s="115" t="s">
        <v>17</v>
      </c>
      <c r="F18" s="115">
        <v>7</v>
      </c>
      <c r="G18" s="115" t="s">
        <v>17</v>
      </c>
      <c r="H18" s="115">
        <v>400</v>
      </c>
      <c r="I18" s="115" t="s">
        <v>17</v>
      </c>
      <c r="J18" s="115">
        <v>13</v>
      </c>
      <c r="K18" s="115" t="s">
        <v>17</v>
      </c>
      <c r="L18" s="115">
        <v>50</v>
      </c>
      <c r="M18" s="115" t="s">
        <v>17</v>
      </c>
      <c r="N18" s="115">
        <v>20</v>
      </c>
      <c r="O18" s="115" t="s">
        <v>17</v>
      </c>
      <c r="P18" s="115">
        <v>100</v>
      </c>
      <c r="Q18" s="129" t="s">
        <v>17</v>
      </c>
      <c r="R18" s="12" t="s">
        <v>181</v>
      </c>
      <c r="S18" s="8" t="s">
        <v>24</v>
      </c>
      <c r="U18" s="107">
        <f t="shared" si="0"/>
        <v>92.307692307692292</v>
      </c>
      <c r="V18" s="9">
        <f t="shared" si="1"/>
        <v>4</v>
      </c>
      <c r="W18" s="9">
        <f t="shared" si="2"/>
        <v>1.0833333333333335</v>
      </c>
      <c r="X18" s="108">
        <f t="shared" si="3"/>
        <v>0.36111111111111116</v>
      </c>
      <c r="Y18" s="8" t="s">
        <v>34</v>
      </c>
      <c r="Z18" s="12" t="s">
        <v>34</v>
      </c>
    </row>
    <row r="19" spans="1:26" x14ac:dyDescent="0.3">
      <c r="A19" s="92"/>
      <c r="B19" s="91" t="s">
        <v>33</v>
      </c>
      <c r="C19" s="4" t="s">
        <v>183</v>
      </c>
      <c r="D19" s="116">
        <v>17</v>
      </c>
      <c r="E19" s="116" t="s">
        <v>17</v>
      </c>
      <c r="F19" s="116">
        <v>3</v>
      </c>
      <c r="G19" s="116" t="s">
        <v>17</v>
      </c>
      <c r="H19" s="116">
        <v>1000</v>
      </c>
      <c r="I19" s="116" t="s">
        <v>17</v>
      </c>
      <c r="J19" s="116">
        <v>150</v>
      </c>
      <c r="K19" s="116" t="s">
        <v>17</v>
      </c>
      <c r="L19" s="116">
        <v>50</v>
      </c>
      <c r="M19" s="116" t="s">
        <v>17</v>
      </c>
      <c r="N19" s="116">
        <v>300</v>
      </c>
      <c r="O19" s="116" t="s">
        <v>17</v>
      </c>
      <c r="P19" s="116">
        <v>200</v>
      </c>
      <c r="Q19" s="128" t="s">
        <v>17</v>
      </c>
      <c r="R19" s="3" t="s">
        <v>179</v>
      </c>
      <c r="S19" s="13" t="s">
        <v>24</v>
      </c>
      <c r="U19" s="107">
        <f t="shared" si="0"/>
        <v>120</v>
      </c>
      <c r="V19" s="9">
        <f t="shared" si="1"/>
        <v>5</v>
      </c>
      <c r="W19" s="9">
        <f t="shared" si="2"/>
        <v>0.83333333333333337</v>
      </c>
      <c r="X19" s="108">
        <f t="shared" si="3"/>
        <v>0.27777777777777779</v>
      </c>
    </row>
    <row r="20" spans="1:26" ht="17.25" thickBot="1" x14ac:dyDescent="0.35">
      <c r="A20" s="92"/>
      <c r="B20" s="130" t="s">
        <v>197</v>
      </c>
      <c r="C20" s="4" t="s">
        <v>183</v>
      </c>
      <c r="D20" s="115">
        <v>18</v>
      </c>
      <c r="E20" s="115" t="s">
        <v>17</v>
      </c>
      <c r="F20" s="115">
        <v>9</v>
      </c>
      <c r="G20" s="115" t="s">
        <v>17</v>
      </c>
      <c r="H20" s="115">
        <v>700</v>
      </c>
      <c r="I20" s="115" t="s">
        <v>17</v>
      </c>
      <c r="J20" s="115">
        <v>6</v>
      </c>
      <c r="K20" s="115" t="s">
        <v>17</v>
      </c>
      <c r="L20" s="115">
        <v>50</v>
      </c>
      <c r="M20" s="115" t="s">
        <v>17</v>
      </c>
      <c r="N20" s="115">
        <v>18</v>
      </c>
      <c r="O20" s="115" t="s">
        <v>17</v>
      </c>
      <c r="P20" s="115">
        <v>300</v>
      </c>
      <c r="Q20" s="129" t="s">
        <v>17</v>
      </c>
      <c r="R20" s="12" t="s">
        <v>195</v>
      </c>
      <c r="S20" s="8" t="s">
        <v>24</v>
      </c>
      <c r="U20" s="109">
        <f t="shared" si="0"/>
        <v>180</v>
      </c>
      <c r="V20" s="110">
        <f t="shared" si="1"/>
        <v>2.3333333333333335</v>
      </c>
      <c r="W20" s="110">
        <f t="shared" si="2"/>
        <v>0.55555555555555558</v>
      </c>
      <c r="X20" s="111">
        <f t="shared" si="3"/>
        <v>0.1851851851851852</v>
      </c>
    </row>
    <row r="21" spans="1:26" x14ac:dyDescent="0.3">
      <c r="A21" s="6"/>
      <c r="B21" s="93"/>
      <c r="C21" s="94"/>
      <c r="D21" s="95"/>
      <c r="E21" s="95"/>
      <c r="F21" s="11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6"/>
      <c r="U21" s="102"/>
      <c r="V21" s="103"/>
      <c r="W21" s="103"/>
      <c r="X21" s="103"/>
    </row>
    <row r="22" spans="1:26" x14ac:dyDescent="0.3">
      <c r="A22" s="6"/>
      <c r="B22" s="7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  <c r="S22" s="3"/>
      <c r="U22" s="5"/>
      <c r="V22" s="9"/>
      <c r="W22" s="9"/>
      <c r="X22" s="9"/>
    </row>
    <row r="23" spans="1:26" x14ac:dyDescent="0.3">
      <c r="A23" s="6"/>
      <c r="B23" s="7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0"/>
      <c r="S23" s="12"/>
      <c r="U23" s="5"/>
      <c r="V23" s="9"/>
      <c r="W23" s="9"/>
      <c r="X23" s="9"/>
    </row>
    <row r="24" spans="1:26" x14ac:dyDescent="0.3">
      <c r="A24" s="6"/>
      <c r="B24" s="7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4"/>
      <c r="S24" s="3"/>
      <c r="U24" s="5"/>
      <c r="V24" s="9"/>
      <c r="W24" s="9"/>
      <c r="X24" s="9"/>
    </row>
    <row r="25" spans="1:26" x14ac:dyDescent="0.3">
      <c r="A25" s="6"/>
      <c r="B25" s="7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0"/>
      <c r="S25" s="12"/>
      <c r="U25" s="5"/>
      <c r="V25" s="9"/>
      <c r="W25" s="9"/>
      <c r="X25" s="9"/>
    </row>
    <row r="26" spans="1:26" x14ac:dyDescent="0.3">
      <c r="A26" s="6"/>
      <c r="B26" s="7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4"/>
      <c r="S26" s="3"/>
      <c r="U26" s="5"/>
      <c r="V26" s="9"/>
      <c r="W26" s="9"/>
      <c r="X26" s="9"/>
    </row>
    <row r="27" spans="1:26" x14ac:dyDescent="0.3">
      <c r="A27" s="6"/>
      <c r="B27" s="7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0"/>
      <c r="S27" s="12"/>
      <c r="U27" s="5"/>
      <c r="V27" s="9"/>
      <c r="W27" s="9"/>
      <c r="X27" s="9"/>
    </row>
    <row r="28" spans="1:26" x14ac:dyDescent="0.3">
      <c r="A28" s="6"/>
      <c r="B28" s="7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4"/>
      <c r="S28" s="3"/>
      <c r="U28" s="5"/>
      <c r="V28" s="9"/>
      <c r="W28" s="9"/>
      <c r="X28" s="9"/>
    </row>
    <row r="29" spans="1:26" x14ac:dyDescent="0.3">
      <c r="A29" s="6"/>
      <c r="B29" s="7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4"/>
      <c r="R29" s="10"/>
      <c r="S29" s="13"/>
      <c r="U29" s="5"/>
      <c r="V29" s="9"/>
      <c r="W29" s="9"/>
      <c r="X29" s="9"/>
    </row>
    <row r="30" spans="1:26" x14ac:dyDescent="0.3">
      <c r="R30" s="4"/>
    </row>
    <row r="31" spans="1:26" x14ac:dyDescent="0.3">
      <c r="V31" s="1" t="s">
        <v>30</v>
      </c>
      <c r="W31" s="1" t="s">
        <v>36</v>
      </c>
    </row>
    <row r="32" spans="1:26" x14ac:dyDescent="0.3">
      <c r="V32" s="1" t="s">
        <v>31</v>
      </c>
      <c r="W32" s="1" t="s">
        <v>37</v>
      </c>
    </row>
    <row r="34" spans="1:5" x14ac:dyDescent="0.3">
      <c r="A34" t="s">
        <v>184</v>
      </c>
      <c r="B34">
        <v>11</v>
      </c>
      <c r="C34" t="s">
        <v>185</v>
      </c>
      <c r="D34" s="1" t="s">
        <v>186</v>
      </c>
      <c r="E34" s="1" t="s">
        <v>194</v>
      </c>
    </row>
    <row r="35" spans="1:5" x14ac:dyDescent="0.3">
      <c r="A35" t="s">
        <v>184</v>
      </c>
      <c r="B35">
        <v>12</v>
      </c>
      <c r="C35" t="s">
        <v>185</v>
      </c>
      <c r="D35" s="1" t="s">
        <v>187</v>
      </c>
      <c r="E35" s="18" t="s">
        <v>194</v>
      </c>
    </row>
    <row r="36" spans="1:5" x14ac:dyDescent="0.3">
      <c r="A36" t="s">
        <v>184</v>
      </c>
      <c r="B36">
        <v>13</v>
      </c>
      <c r="C36" t="s">
        <v>185</v>
      </c>
      <c r="D36" s="1" t="s">
        <v>188</v>
      </c>
      <c r="E36" s="18" t="s">
        <v>194</v>
      </c>
    </row>
    <row r="37" spans="1:5" x14ac:dyDescent="0.3">
      <c r="A37" t="s">
        <v>184</v>
      </c>
      <c r="B37">
        <v>14</v>
      </c>
      <c r="C37" t="s">
        <v>185</v>
      </c>
      <c r="D37" s="1" t="s">
        <v>189</v>
      </c>
      <c r="E37" s="18" t="s">
        <v>194</v>
      </c>
    </row>
    <row r="38" spans="1:5" x14ac:dyDescent="0.3">
      <c r="A38" t="s">
        <v>184</v>
      </c>
      <c r="B38">
        <v>15</v>
      </c>
      <c r="C38" t="s">
        <v>185</v>
      </c>
      <c r="D38" s="1" t="s">
        <v>190</v>
      </c>
      <c r="E38" s="18" t="s">
        <v>194</v>
      </c>
    </row>
    <row r="39" spans="1:5" x14ac:dyDescent="0.3">
      <c r="A39" t="s">
        <v>184</v>
      </c>
      <c r="B39">
        <v>16</v>
      </c>
      <c r="C39" t="s">
        <v>185</v>
      </c>
      <c r="D39" s="1" t="s">
        <v>191</v>
      </c>
      <c r="E39" s="18" t="s">
        <v>194</v>
      </c>
    </row>
    <row r="40" spans="1:5" x14ac:dyDescent="0.3">
      <c r="A40" t="s">
        <v>184</v>
      </c>
      <c r="B40">
        <v>17</v>
      </c>
      <c r="C40" t="s">
        <v>185</v>
      </c>
      <c r="D40" s="1" t="s">
        <v>192</v>
      </c>
      <c r="E40" s="18" t="s">
        <v>194</v>
      </c>
    </row>
    <row r="41" spans="1:5" x14ac:dyDescent="0.3">
      <c r="A41" t="s">
        <v>184</v>
      </c>
      <c r="B41">
        <v>18</v>
      </c>
      <c r="C41" t="s">
        <v>185</v>
      </c>
      <c r="D41" s="1" t="s">
        <v>193</v>
      </c>
      <c r="E41" s="18" t="s">
        <v>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4"/>
  <sheetViews>
    <sheetView topLeftCell="C4" workbookViewId="0">
      <selection activeCell="Z15" sqref="Z15"/>
    </sheetView>
  </sheetViews>
  <sheetFormatPr defaultRowHeight="16.5" x14ac:dyDescent="0.3"/>
  <cols>
    <col min="2" max="7" width="9" style="1"/>
    <col min="14" max="14" width="2.75" style="34" customWidth="1"/>
    <col min="15" max="15" width="7.625" style="34" customWidth="1"/>
    <col min="16" max="20" width="9" style="1"/>
  </cols>
  <sheetData>
    <row r="2" spans="2:27" ht="17.25" thickBot="1" x14ac:dyDescent="0.35"/>
    <row r="3" spans="2:27" ht="17.25" thickBot="1" x14ac:dyDescent="0.35">
      <c r="B3" s="52"/>
      <c r="C3" s="138" t="s">
        <v>61</v>
      </c>
      <c r="D3" s="139"/>
      <c r="E3" s="139"/>
      <c r="F3" s="139"/>
      <c r="G3" s="140"/>
      <c r="H3" s="138" t="s">
        <v>53</v>
      </c>
      <c r="I3" s="139"/>
      <c r="J3" s="139"/>
      <c r="K3" s="139"/>
      <c r="L3" s="139"/>
      <c r="M3" s="141"/>
      <c r="N3" s="30"/>
      <c r="O3" s="52"/>
      <c r="P3" s="138" t="s">
        <v>62</v>
      </c>
      <c r="Q3" s="139"/>
      <c r="R3" s="139"/>
      <c r="S3" s="139"/>
      <c r="T3" s="140"/>
      <c r="U3" s="138" t="s">
        <v>54</v>
      </c>
      <c r="V3" s="139"/>
      <c r="W3" s="139"/>
      <c r="X3" s="139"/>
      <c r="Y3" s="139"/>
      <c r="Z3" s="139"/>
      <c r="AA3" s="141"/>
    </row>
    <row r="4" spans="2:27" x14ac:dyDescent="0.3">
      <c r="B4" s="47" t="s">
        <v>46</v>
      </c>
      <c r="C4" s="48" t="s">
        <v>47</v>
      </c>
      <c r="D4" s="49" t="s">
        <v>51</v>
      </c>
      <c r="E4" s="50" t="s">
        <v>48</v>
      </c>
      <c r="F4" s="51" t="s">
        <v>49</v>
      </c>
      <c r="G4" s="23" t="s">
        <v>50</v>
      </c>
      <c r="H4" s="48" t="s">
        <v>47</v>
      </c>
      <c r="I4" s="50" t="s">
        <v>52</v>
      </c>
      <c r="J4" s="50" t="s">
        <v>82</v>
      </c>
      <c r="K4" s="50" t="s">
        <v>83</v>
      </c>
      <c r="L4" s="59" t="s">
        <v>56</v>
      </c>
      <c r="M4" s="60" t="s">
        <v>57</v>
      </c>
      <c r="N4" s="31"/>
      <c r="O4" s="47" t="s">
        <v>46</v>
      </c>
      <c r="P4" s="48" t="s">
        <v>47</v>
      </c>
      <c r="Q4" s="49" t="s">
        <v>51</v>
      </c>
      <c r="R4" s="50" t="s">
        <v>48</v>
      </c>
      <c r="S4" s="51" t="s">
        <v>49</v>
      </c>
      <c r="T4" s="23" t="s">
        <v>50</v>
      </c>
      <c r="U4" s="48" t="s">
        <v>47</v>
      </c>
      <c r="V4" s="50" t="s">
        <v>59</v>
      </c>
      <c r="W4" s="50" t="s">
        <v>82</v>
      </c>
      <c r="X4" s="50" t="s">
        <v>83</v>
      </c>
      <c r="Y4" s="51" t="s">
        <v>58</v>
      </c>
      <c r="Z4" s="59" t="s">
        <v>56</v>
      </c>
      <c r="AA4" s="60" t="s">
        <v>57</v>
      </c>
    </row>
    <row r="5" spans="2:27" x14ac:dyDescent="0.3">
      <c r="B5" s="45">
        <v>0</v>
      </c>
      <c r="C5" s="37">
        <v>13</v>
      </c>
      <c r="D5" s="20"/>
      <c r="E5" s="26">
        <v>20</v>
      </c>
      <c r="F5" s="21" t="s">
        <v>55</v>
      </c>
      <c r="G5" s="36" t="s">
        <v>55</v>
      </c>
      <c r="H5" s="37">
        <v>26</v>
      </c>
      <c r="I5" s="26">
        <v>5</v>
      </c>
      <c r="J5" s="26">
        <v>8</v>
      </c>
      <c r="K5" s="26"/>
      <c r="L5" s="24">
        <v>5</v>
      </c>
      <c r="M5" s="55">
        <v>1</v>
      </c>
      <c r="N5" s="31"/>
      <c r="O5" s="45">
        <v>0</v>
      </c>
      <c r="P5" s="37">
        <v>14</v>
      </c>
      <c r="Q5" s="20"/>
      <c r="R5" s="26">
        <v>90</v>
      </c>
      <c r="S5" s="21"/>
      <c r="T5" s="36"/>
      <c r="U5" s="37">
        <v>17</v>
      </c>
      <c r="V5" s="26">
        <v>5</v>
      </c>
      <c r="W5" s="26">
        <v>6</v>
      </c>
      <c r="X5" s="26"/>
      <c r="Y5" s="19"/>
      <c r="Z5" s="24">
        <v>10</v>
      </c>
      <c r="AA5" s="55">
        <v>3</v>
      </c>
    </row>
    <row r="6" spans="2:27" x14ac:dyDescent="0.3">
      <c r="B6" s="45">
        <v>1</v>
      </c>
      <c r="C6" s="37">
        <v>150</v>
      </c>
      <c r="D6" s="20"/>
      <c r="E6" s="26">
        <v>15</v>
      </c>
      <c r="F6" s="21">
        <f t="shared" ref="F6:F17" si="0">3600 / E5</f>
        <v>180</v>
      </c>
      <c r="G6" s="53" t="s">
        <v>55</v>
      </c>
      <c r="H6" s="37">
        <v>50</v>
      </c>
      <c r="I6" s="26">
        <v>6</v>
      </c>
      <c r="J6" s="26">
        <v>8</v>
      </c>
      <c r="K6" s="26"/>
      <c r="L6" s="24">
        <v>1000</v>
      </c>
      <c r="M6" s="55">
        <v>2</v>
      </c>
      <c r="N6" s="31"/>
      <c r="O6" s="45">
        <v>1</v>
      </c>
      <c r="P6" s="37">
        <v>100</v>
      </c>
      <c r="Q6" s="20" t="s">
        <v>55</v>
      </c>
      <c r="R6" s="26">
        <v>80</v>
      </c>
      <c r="S6" s="21">
        <f t="shared" ref="S6:S19" si="1">3600 / R5</f>
        <v>40</v>
      </c>
      <c r="T6" s="36">
        <v>0</v>
      </c>
      <c r="U6" s="37">
        <v>100</v>
      </c>
      <c r="V6" s="26">
        <v>7</v>
      </c>
      <c r="W6" s="26">
        <v>6</v>
      </c>
      <c r="X6" s="26"/>
      <c r="Y6" s="19">
        <f t="shared" ref="Y6:Y22" si="2">V5*$AA$5</f>
        <v>15</v>
      </c>
      <c r="Z6" s="24">
        <v>200</v>
      </c>
      <c r="AA6" s="55">
        <v>4</v>
      </c>
    </row>
    <row r="7" spans="2:27" x14ac:dyDescent="0.3">
      <c r="B7" s="45">
        <v>2</v>
      </c>
      <c r="C7" s="37">
        <v>200</v>
      </c>
      <c r="D7" s="20"/>
      <c r="E7" s="26">
        <v>12</v>
      </c>
      <c r="F7" s="21">
        <f t="shared" si="0"/>
        <v>240</v>
      </c>
      <c r="G7" s="53">
        <f t="shared" ref="G7:G17" si="3">F7/F6</f>
        <v>1.3333333333333333</v>
      </c>
      <c r="H7" s="37">
        <v>70</v>
      </c>
      <c r="I7" s="26">
        <v>7</v>
      </c>
      <c r="J7" s="26">
        <v>9</v>
      </c>
      <c r="K7" s="26"/>
      <c r="L7" s="24">
        <v>2000</v>
      </c>
      <c r="M7" s="55">
        <v>3</v>
      </c>
      <c r="N7" s="31"/>
      <c r="O7" s="45">
        <v>2</v>
      </c>
      <c r="P7" s="37">
        <v>150</v>
      </c>
      <c r="Q7" s="20" t="s">
        <v>55</v>
      </c>
      <c r="R7" s="26">
        <v>70</v>
      </c>
      <c r="S7" s="21">
        <f t="shared" si="1"/>
        <v>45</v>
      </c>
      <c r="T7" s="53">
        <f>S7/S6</f>
        <v>1.125</v>
      </c>
      <c r="U7" s="37">
        <v>150</v>
      </c>
      <c r="V7" s="26">
        <v>9</v>
      </c>
      <c r="W7" s="26">
        <v>7</v>
      </c>
      <c r="X7" s="26"/>
      <c r="Y7" s="19">
        <f t="shared" si="2"/>
        <v>21</v>
      </c>
      <c r="Z7" s="24">
        <v>400</v>
      </c>
      <c r="AA7" s="55">
        <v>5</v>
      </c>
    </row>
    <row r="8" spans="2:27" x14ac:dyDescent="0.3">
      <c r="B8" s="45">
        <v>3</v>
      </c>
      <c r="C8" s="37">
        <v>300</v>
      </c>
      <c r="D8" s="20">
        <f t="shared" ref="D8:D18" si="4">$C7 - $C6</f>
        <v>50</v>
      </c>
      <c r="E8" s="26">
        <v>10</v>
      </c>
      <c r="F8" s="21">
        <f t="shared" si="0"/>
        <v>300</v>
      </c>
      <c r="G8" s="53">
        <f t="shared" si="3"/>
        <v>1.25</v>
      </c>
      <c r="H8" s="37">
        <v>100</v>
      </c>
      <c r="I8" s="26">
        <v>8</v>
      </c>
      <c r="J8" s="26">
        <v>9</v>
      </c>
      <c r="K8" s="26"/>
      <c r="L8" s="24">
        <v>3000</v>
      </c>
      <c r="M8" s="55">
        <v>4</v>
      </c>
      <c r="N8" s="31"/>
      <c r="O8" s="45">
        <v>3</v>
      </c>
      <c r="P8" s="37">
        <v>200</v>
      </c>
      <c r="Q8" s="20">
        <f t="shared" ref="Q8:Q18" si="5">$P7 - $P6</f>
        <v>50</v>
      </c>
      <c r="R8" s="26">
        <v>60</v>
      </c>
      <c r="S8" s="21">
        <f t="shared" si="1"/>
        <v>51.428571428571431</v>
      </c>
      <c r="T8" s="53">
        <f t="shared" ref="T8:T19" si="6">S8/S7</f>
        <v>1.1428571428571428</v>
      </c>
      <c r="U8" s="37">
        <v>200</v>
      </c>
      <c r="V8" s="26">
        <v>11</v>
      </c>
      <c r="W8" s="26">
        <v>7</v>
      </c>
      <c r="X8" s="26"/>
      <c r="Y8" s="19">
        <f t="shared" si="2"/>
        <v>27</v>
      </c>
      <c r="Z8" s="24">
        <v>700</v>
      </c>
      <c r="AA8" s="55">
        <v>6</v>
      </c>
    </row>
    <row r="9" spans="2:27" x14ac:dyDescent="0.3">
      <c r="B9" s="45">
        <v>4</v>
      </c>
      <c r="C9" s="37">
        <v>500</v>
      </c>
      <c r="D9" s="20">
        <f t="shared" si="4"/>
        <v>100</v>
      </c>
      <c r="E9" s="26">
        <v>9</v>
      </c>
      <c r="F9" s="21">
        <f t="shared" si="0"/>
        <v>360</v>
      </c>
      <c r="G9" s="53">
        <f t="shared" si="3"/>
        <v>1.2</v>
      </c>
      <c r="H9" s="37">
        <v>130</v>
      </c>
      <c r="I9" s="26">
        <v>9</v>
      </c>
      <c r="J9" s="26">
        <v>10</v>
      </c>
      <c r="K9" s="26"/>
      <c r="L9" s="24">
        <v>4000</v>
      </c>
      <c r="M9" s="55">
        <v>5</v>
      </c>
      <c r="N9" s="31"/>
      <c r="O9" s="45">
        <v>4</v>
      </c>
      <c r="P9" s="37">
        <v>300</v>
      </c>
      <c r="Q9" s="20">
        <f t="shared" si="5"/>
        <v>50</v>
      </c>
      <c r="R9" s="26">
        <v>50</v>
      </c>
      <c r="S9" s="21">
        <f t="shared" si="1"/>
        <v>60</v>
      </c>
      <c r="T9" s="53">
        <f t="shared" si="6"/>
        <v>1.1666666666666665</v>
      </c>
      <c r="U9" s="37">
        <v>300</v>
      </c>
      <c r="V9" s="26">
        <v>13</v>
      </c>
      <c r="W9" s="26">
        <v>8</v>
      </c>
      <c r="X9" s="26"/>
      <c r="Y9" s="19">
        <f t="shared" si="2"/>
        <v>33</v>
      </c>
      <c r="Z9" s="24">
        <v>1000</v>
      </c>
      <c r="AA9" s="55">
        <v>7</v>
      </c>
    </row>
    <row r="10" spans="2:27" x14ac:dyDescent="0.3">
      <c r="B10" s="45">
        <v>5</v>
      </c>
      <c r="C10" s="37">
        <v>700</v>
      </c>
      <c r="D10" s="20">
        <f t="shared" si="4"/>
        <v>200</v>
      </c>
      <c r="E10" s="26">
        <v>8</v>
      </c>
      <c r="F10" s="21">
        <f t="shared" si="0"/>
        <v>400</v>
      </c>
      <c r="G10" s="53">
        <f t="shared" si="3"/>
        <v>1.1111111111111112</v>
      </c>
      <c r="H10" s="37">
        <v>160</v>
      </c>
      <c r="I10" s="26">
        <v>10</v>
      </c>
      <c r="J10" s="26">
        <v>10</v>
      </c>
      <c r="K10" s="26"/>
      <c r="L10" s="24"/>
      <c r="M10" s="56"/>
      <c r="N10" s="31"/>
      <c r="O10" s="45">
        <v>5</v>
      </c>
      <c r="P10" s="37">
        <v>500</v>
      </c>
      <c r="Q10" s="20">
        <f t="shared" si="5"/>
        <v>100</v>
      </c>
      <c r="R10" s="26">
        <v>42</v>
      </c>
      <c r="S10" s="21">
        <f t="shared" si="1"/>
        <v>72</v>
      </c>
      <c r="T10" s="53">
        <f t="shared" si="6"/>
        <v>1.2</v>
      </c>
      <c r="U10" s="37">
        <v>400</v>
      </c>
      <c r="V10" s="26">
        <v>15</v>
      </c>
      <c r="W10" s="26">
        <v>8</v>
      </c>
      <c r="X10" s="26"/>
      <c r="Y10" s="19">
        <f t="shared" si="2"/>
        <v>39</v>
      </c>
      <c r="Z10" s="24">
        <v>1500</v>
      </c>
      <c r="AA10" s="55">
        <v>8</v>
      </c>
    </row>
    <row r="11" spans="2:27" x14ac:dyDescent="0.3">
      <c r="B11" s="45">
        <v>6</v>
      </c>
      <c r="C11" s="37">
        <v>1000</v>
      </c>
      <c r="D11" s="20">
        <f t="shared" si="4"/>
        <v>200</v>
      </c>
      <c r="E11" s="26">
        <v>7</v>
      </c>
      <c r="F11" s="21">
        <f t="shared" si="0"/>
        <v>450</v>
      </c>
      <c r="G11" s="53">
        <f t="shared" si="3"/>
        <v>1.125</v>
      </c>
      <c r="H11" s="37">
        <v>200</v>
      </c>
      <c r="I11" s="26">
        <v>11</v>
      </c>
      <c r="J11" s="26">
        <v>11</v>
      </c>
      <c r="K11" s="26"/>
      <c r="L11" s="25"/>
      <c r="M11" s="38"/>
      <c r="N11" s="32"/>
      <c r="O11" s="45">
        <v>6</v>
      </c>
      <c r="P11" s="37">
        <v>1000</v>
      </c>
      <c r="Q11" s="20">
        <f t="shared" si="5"/>
        <v>200</v>
      </c>
      <c r="R11" s="26">
        <v>35</v>
      </c>
      <c r="S11" s="21">
        <f t="shared" si="1"/>
        <v>85.714285714285708</v>
      </c>
      <c r="T11" s="53">
        <f t="shared" si="6"/>
        <v>1.1904761904761905</v>
      </c>
      <c r="U11" s="37">
        <v>500</v>
      </c>
      <c r="V11" s="26">
        <v>17</v>
      </c>
      <c r="W11" s="26">
        <v>9</v>
      </c>
      <c r="X11" s="26"/>
      <c r="Y11" s="19">
        <f t="shared" si="2"/>
        <v>45</v>
      </c>
      <c r="Z11" s="24">
        <v>2000</v>
      </c>
      <c r="AA11" s="55">
        <v>9</v>
      </c>
    </row>
    <row r="12" spans="2:27" x14ac:dyDescent="0.3">
      <c r="B12" s="45">
        <v>7</v>
      </c>
      <c r="C12" s="37">
        <v>1500</v>
      </c>
      <c r="D12" s="20">
        <f t="shared" si="4"/>
        <v>300</v>
      </c>
      <c r="E12" s="26">
        <v>6</v>
      </c>
      <c r="F12" s="21">
        <f t="shared" si="0"/>
        <v>514.28571428571433</v>
      </c>
      <c r="G12" s="53">
        <f t="shared" si="3"/>
        <v>1.142857142857143</v>
      </c>
      <c r="H12" s="37">
        <v>240</v>
      </c>
      <c r="I12" s="26">
        <v>12</v>
      </c>
      <c r="J12" s="26">
        <v>11</v>
      </c>
      <c r="K12" s="26"/>
      <c r="L12" s="24"/>
      <c r="M12" s="38"/>
      <c r="N12" s="31"/>
      <c r="O12" s="45">
        <v>7</v>
      </c>
      <c r="P12" s="37">
        <v>1500</v>
      </c>
      <c r="Q12" s="20">
        <f t="shared" si="5"/>
        <v>500</v>
      </c>
      <c r="R12" s="26">
        <v>30</v>
      </c>
      <c r="S12" s="21">
        <f t="shared" si="1"/>
        <v>102.85714285714286</v>
      </c>
      <c r="T12" s="53">
        <f t="shared" si="6"/>
        <v>1.2000000000000002</v>
      </c>
      <c r="U12" s="37">
        <v>700</v>
      </c>
      <c r="V12" s="26">
        <v>20</v>
      </c>
      <c r="W12" s="26">
        <v>9</v>
      </c>
      <c r="X12" s="26"/>
      <c r="Y12" s="19">
        <f t="shared" si="2"/>
        <v>51</v>
      </c>
      <c r="Z12" s="24">
        <v>2500</v>
      </c>
      <c r="AA12" s="55">
        <v>10</v>
      </c>
    </row>
    <row r="13" spans="2:27" x14ac:dyDescent="0.3">
      <c r="B13" s="45">
        <v>8</v>
      </c>
      <c r="C13" s="37">
        <v>2000</v>
      </c>
      <c r="D13" s="20">
        <f t="shared" si="4"/>
        <v>500</v>
      </c>
      <c r="E13" s="26">
        <v>5</v>
      </c>
      <c r="F13" s="21">
        <f t="shared" si="0"/>
        <v>600</v>
      </c>
      <c r="G13" s="53">
        <f t="shared" si="3"/>
        <v>1.1666666666666665</v>
      </c>
      <c r="H13" s="37">
        <v>280</v>
      </c>
      <c r="I13" s="26">
        <v>13</v>
      </c>
      <c r="J13" s="26">
        <v>12</v>
      </c>
      <c r="K13" s="26"/>
      <c r="L13" s="24"/>
      <c r="M13" s="38"/>
      <c r="N13" s="31"/>
      <c r="O13" s="45">
        <v>8</v>
      </c>
      <c r="P13" s="37">
        <v>2000</v>
      </c>
      <c r="Q13" s="20">
        <f t="shared" si="5"/>
        <v>500</v>
      </c>
      <c r="R13" s="26">
        <v>25</v>
      </c>
      <c r="S13" s="21">
        <f t="shared" si="1"/>
        <v>120</v>
      </c>
      <c r="T13" s="53">
        <f t="shared" si="6"/>
        <v>1.1666666666666665</v>
      </c>
      <c r="U13" s="37">
        <v>1000</v>
      </c>
      <c r="V13" s="26">
        <v>25</v>
      </c>
      <c r="W13" s="26">
        <v>10</v>
      </c>
      <c r="X13" s="26"/>
      <c r="Y13" s="19">
        <f t="shared" si="2"/>
        <v>60</v>
      </c>
      <c r="Z13" s="24">
        <v>3000</v>
      </c>
      <c r="AA13" s="55">
        <v>11</v>
      </c>
    </row>
    <row r="14" spans="2:27" x14ac:dyDescent="0.3">
      <c r="B14" s="45">
        <v>9</v>
      </c>
      <c r="C14" s="37">
        <v>2500</v>
      </c>
      <c r="D14" s="20">
        <f t="shared" si="4"/>
        <v>500</v>
      </c>
      <c r="E14" s="26">
        <v>4</v>
      </c>
      <c r="F14" s="21">
        <f t="shared" si="0"/>
        <v>720</v>
      </c>
      <c r="G14" s="53">
        <f t="shared" si="3"/>
        <v>1.2</v>
      </c>
      <c r="H14" s="37">
        <v>320</v>
      </c>
      <c r="I14" s="26">
        <v>14</v>
      </c>
      <c r="J14" s="26">
        <v>12</v>
      </c>
      <c r="K14" s="26"/>
      <c r="L14" s="24"/>
      <c r="M14" s="38"/>
      <c r="N14" s="31"/>
      <c r="O14" s="45">
        <v>9</v>
      </c>
      <c r="P14" s="37">
        <v>3000</v>
      </c>
      <c r="Q14" s="20">
        <f t="shared" si="5"/>
        <v>500</v>
      </c>
      <c r="R14" s="26">
        <v>20</v>
      </c>
      <c r="S14" s="21">
        <f t="shared" si="1"/>
        <v>144</v>
      </c>
      <c r="T14" s="53">
        <f t="shared" si="6"/>
        <v>1.2</v>
      </c>
      <c r="U14" s="37">
        <v>1400</v>
      </c>
      <c r="V14" s="26">
        <v>30</v>
      </c>
      <c r="W14" s="26">
        <v>10</v>
      </c>
      <c r="X14" s="26"/>
      <c r="Y14" s="19">
        <f t="shared" si="2"/>
        <v>75</v>
      </c>
      <c r="Z14" s="24">
        <v>4000</v>
      </c>
      <c r="AA14" s="55">
        <v>12</v>
      </c>
    </row>
    <row r="15" spans="2:27" x14ac:dyDescent="0.3">
      <c r="B15" s="45">
        <v>10</v>
      </c>
      <c r="C15" s="37">
        <v>3000</v>
      </c>
      <c r="D15" s="20">
        <f t="shared" si="4"/>
        <v>500</v>
      </c>
      <c r="E15" s="26">
        <v>3</v>
      </c>
      <c r="F15" s="21">
        <f t="shared" si="0"/>
        <v>900</v>
      </c>
      <c r="G15" s="53">
        <f t="shared" si="3"/>
        <v>1.25</v>
      </c>
      <c r="H15" s="37">
        <v>360</v>
      </c>
      <c r="I15" s="26">
        <v>15</v>
      </c>
      <c r="J15" s="26">
        <v>13</v>
      </c>
      <c r="K15" s="26"/>
      <c r="L15" s="24"/>
      <c r="M15" s="38"/>
      <c r="N15" s="31"/>
      <c r="O15" s="45">
        <v>10</v>
      </c>
      <c r="P15" s="37">
        <v>5000</v>
      </c>
      <c r="Q15" s="20">
        <f t="shared" si="5"/>
        <v>1000</v>
      </c>
      <c r="R15" s="26">
        <v>17</v>
      </c>
      <c r="S15" s="21">
        <f t="shared" si="1"/>
        <v>180</v>
      </c>
      <c r="T15" s="53">
        <f t="shared" si="6"/>
        <v>1.25</v>
      </c>
      <c r="U15" s="37">
        <v>1800</v>
      </c>
      <c r="V15" s="26">
        <v>35</v>
      </c>
      <c r="W15" s="26">
        <v>11</v>
      </c>
      <c r="X15" s="26"/>
      <c r="Y15" s="19">
        <f t="shared" si="2"/>
        <v>90</v>
      </c>
      <c r="Z15" s="24"/>
      <c r="AA15" s="56"/>
    </row>
    <row r="16" spans="2:27" x14ac:dyDescent="0.3">
      <c r="B16" s="45">
        <v>11</v>
      </c>
      <c r="C16" s="37">
        <v>5000</v>
      </c>
      <c r="D16" s="20">
        <f t="shared" si="4"/>
        <v>500</v>
      </c>
      <c r="E16" s="26">
        <v>2</v>
      </c>
      <c r="F16" s="21">
        <f t="shared" si="0"/>
        <v>1200</v>
      </c>
      <c r="G16" s="53">
        <f t="shared" si="3"/>
        <v>1.3333333333333333</v>
      </c>
      <c r="H16" s="37">
        <v>400</v>
      </c>
      <c r="I16" s="26">
        <v>16</v>
      </c>
      <c r="J16" s="26">
        <v>13</v>
      </c>
      <c r="K16" s="26"/>
      <c r="L16" s="24"/>
      <c r="M16" s="38"/>
      <c r="N16" s="31"/>
      <c r="O16" s="45">
        <v>11</v>
      </c>
      <c r="P16" s="37">
        <v>8000</v>
      </c>
      <c r="Q16" s="20">
        <f t="shared" si="5"/>
        <v>2000</v>
      </c>
      <c r="R16" s="26">
        <v>15</v>
      </c>
      <c r="S16" s="21">
        <f t="shared" si="1"/>
        <v>211.76470588235293</v>
      </c>
      <c r="T16" s="53">
        <f t="shared" si="6"/>
        <v>1.1764705882352939</v>
      </c>
      <c r="U16" s="37">
        <v>2400</v>
      </c>
      <c r="V16" s="26">
        <v>40</v>
      </c>
      <c r="W16" s="26">
        <v>11</v>
      </c>
      <c r="X16" s="26"/>
      <c r="Y16" s="19">
        <f t="shared" si="2"/>
        <v>105</v>
      </c>
      <c r="Z16" s="24"/>
      <c r="AA16" s="38"/>
    </row>
    <row r="17" spans="2:27" x14ac:dyDescent="0.3">
      <c r="B17" s="45">
        <v>12</v>
      </c>
      <c r="C17" s="37">
        <v>7000</v>
      </c>
      <c r="D17" s="20">
        <f t="shared" si="4"/>
        <v>2000</v>
      </c>
      <c r="E17" s="26">
        <v>1</v>
      </c>
      <c r="F17" s="21">
        <f t="shared" si="0"/>
        <v>1800</v>
      </c>
      <c r="G17" s="53">
        <f t="shared" si="3"/>
        <v>1.5</v>
      </c>
      <c r="H17" s="37">
        <v>450</v>
      </c>
      <c r="I17" s="26">
        <v>17</v>
      </c>
      <c r="J17" s="26">
        <v>14</v>
      </c>
      <c r="K17" s="26"/>
      <c r="L17" s="24"/>
      <c r="M17" s="38"/>
      <c r="N17" s="31"/>
      <c r="O17" s="45">
        <v>12</v>
      </c>
      <c r="P17" s="37">
        <v>15000</v>
      </c>
      <c r="Q17" s="20">
        <f t="shared" si="5"/>
        <v>3000</v>
      </c>
      <c r="R17" s="26">
        <v>10</v>
      </c>
      <c r="S17" s="21">
        <f t="shared" si="1"/>
        <v>240</v>
      </c>
      <c r="T17" s="53">
        <f t="shared" si="6"/>
        <v>1.1333333333333333</v>
      </c>
      <c r="U17" s="37">
        <v>3000</v>
      </c>
      <c r="V17" s="26">
        <v>50</v>
      </c>
      <c r="W17" s="26">
        <v>12</v>
      </c>
      <c r="X17" s="26"/>
      <c r="Y17" s="19">
        <f t="shared" si="2"/>
        <v>120</v>
      </c>
      <c r="Z17" s="24"/>
      <c r="AA17" s="38"/>
    </row>
    <row r="18" spans="2:27" x14ac:dyDescent="0.3">
      <c r="B18" s="45">
        <v>13</v>
      </c>
      <c r="C18" s="37"/>
      <c r="D18" s="20">
        <f t="shared" si="4"/>
        <v>2000</v>
      </c>
      <c r="E18" s="26"/>
      <c r="F18" s="21"/>
      <c r="G18" s="53"/>
      <c r="H18" s="37">
        <v>500</v>
      </c>
      <c r="I18" s="26">
        <v>18</v>
      </c>
      <c r="J18" s="26">
        <v>14</v>
      </c>
      <c r="K18" s="26"/>
      <c r="L18" s="24"/>
      <c r="M18" s="38"/>
      <c r="N18" s="31"/>
      <c r="O18" s="45">
        <v>13</v>
      </c>
      <c r="P18" s="37">
        <v>30000</v>
      </c>
      <c r="Q18" s="20">
        <f t="shared" si="5"/>
        <v>7000</v>
      </c>
      <c r="R18" s="26">
        <v>5</v>
      </c>
      <c r="S18" s="21">
        <f t="shared" si="1"/>
        <v>360</v>
      </c>
      <c r="T18" s="53">
        <f t="shared" si="6"/>
        <v>1.5</v>
      </c>
      <c r="U18" s="37">
        <v>3000</v>
      </c>
      <c r="V18" s="26">
        <v>60</v>
      </c>
      <c r="W18" s="26">
        <v>12</v>
      </c>
      <c r="X18" s="26"/>
      <c r="Y18" s="19">
        <f t="shared" si="2"/>
        <v>150</v>
      </c>
      <c r="Z18" s="24"/>
      <c r="AA18" s="38"/>
    </row>
    <row r="19" spans="2:27" x14ac:dyDescent="0.3">
      <c r="B19" s="45">
        <v>14</v>
      </c>
      <c r="C19" s="37"/>
      <c r="D19" s="20"/>
      <c r="E19" s="26"/>
      <c r="F19" s="21"/>
      <c r="G19" s="36"/>
      <c r="H19" s="37">
        <v>600</v>
      </c>
      <c r="I19" s="26">
        <v>19</v>
      </c>
      <c r="J19" s="26">
        <v>15</v>
      </c>
      <c r="K19" s="26"/>
      <c r="L19" s="24"/>
      <c r="M19" s="38"/>
      <c r="N19" s="31"/>
      <c r="O19" s="45">
        <v>14</v>
      </c>
      <c r="P19" s="37"/>
      <c r="Q19" s="20">
        <v>20000</v>
      </c>
      <c r="R19" s="28"/>
      <c r="S19" s="21">
        <f t="shared" si="1"/>
        <v>720</v>
      </c>
      <c r="T19" s="53">
        <f t="shared" si="6"/>
        <v>2</v>
      </c>
      <c r="U19" s="37">
        <v>3000</v>
      </c>
      <c r="V19" s="26">
        <v>70</v>
      </c>
      <c r="W19" s="26">
        <v>13</v>
      </c>
      <c r="X19" s="26"/>
      <c r="Y19" s="19">
        <f t="shared" si="2"/>
        <v>180</v>
      </c>
      <c r="Z19" s="24"/>
      <c r="AA19" s="38"/>
    </row>
    <row r="20" spans="2:27" x14ac:dyDescent="0.3">
      <c r="B20" s="45">
        <v>15</v>
      </c>
      <c r="C20" s="37"/>
      <c r="D20" s="20"/>
      <c r="E20" s="26"/>
      <c r="F20" s="21"/>
      <c r="G20" s="36"/>
      <c r="H20" s="37">
        <v>700</v>
      </c>
      <c r="I20" s="26">
        <v>20</v>
      </c>
      <c r="J20" s="26">
        <v>15</v>
      </c>
      <c r="K20" s="26"/>
      <c r="L20" s="24"/>
      <c r="M20" s="38"/>
      <c r="N20" s="31"/>
      <c r="O20" s="45">
        <v>15</v>
      </c>
      <c r="P20" s="37"/>
      <c r="Q20" s="20"/>
      <c r="R20" s="26"/>
      <c r="S20" s="21"/>
      <c r="T20" s="36"/>
      <c r="U20" s="37">
        <v>3000</v>
      </c>
      <c r="V20" s="26">
        <v>80</v>
      </c>
      <c r="W20" s="26">
        <v>13</v>
      </c>
      <c r="X20" s="26"/>
      <c r="Y20" s="19">
        <f t="shared" si="2"/>
        <v>210</v>
      </c>
      <c r="Z20" s="24"/>
      <c r="AA20" s="38"/>
    </row>
    <row r="21" spans="2:27" x14ac:dyDescent="0.3">
      <c r="B21" s="45">
        <v>16</v>
      </c>
      <c r="C21" s="37"/>
      <c r="D21" s="20"/>
      <c r="E21" s="26"/>
      <c r="F21" s="21"/>
      <c r="G21" s="36"/>
      <c r="H21" s="37">
        <v>800</v>
      </c>
      <c r="I21" s="26">
        <v>22</v>
      </c>
      <c r="J21" s="26">
        <v>16</v>
      </c>
      <c r="K21" s="26"/>
      <c r="L21" s="24"/>
      <c r="M21" s="38"/>
      <c r="N21" s="31"/>
      <c r="O21" s="45">
        <v>16</v>
      </c>
      <c r="P21" s="37"/>
      <c r="Q21" s="20"/>
      <c r="R21" s="26"/>
      <c r="S21" s="21"/>
      <c r="T21" s="36"/>
      <c r="U21" s="37">
        <v>4000</v>
      </c>
      <c r="V21" s="26">
        <v>100</v>
      </c>
      <c r="W21" s="26">
        <v>15</v>
      </c>
      <c r="X21" s="26"/>
      <c r="Y21" s="19">
        <f t="shared" si="2"/>
        <v>240</v>
      </c>
      <c r="Z21" s="24"/>
      <c r="AA21" s="38"/>
    </row>
    <row r="22" spans="2:27" x14ac:dyDescent="0.3">
      <c r="B22" s="45">
        <v>17</v>
      </c>
      <c r="C22" s="37"/>
      <c r="D22" s="20"/>
      <c r="E22" s="26"/>
      <c r="F22" s="21"/>
      <c r="G22" s="36"/>
      <c r="H22" s="37">
        <v>900</v>
      </c>
      <c r="I22" s="26">
        <v>24</v>
      </c>
      <c r="J22" s="26">
        <v>16</v>
      </c>
      <c r="K22" s="26"/>
      <c r="L22" s="24"/>
      <c r="M22" s="38"/>
      <c r="N22" s="31"/>
      <c r="O22" s="45">
        <v>17</v>
      </c>
      <c r="P22" s="37"/>
      <c r="Q22" s="20"/>
      <c r="R22" s="26"/>
      <c r="S22" s="21"/>
      <c r="T22" s="36"/>
      <c r="U22" s="37"/>
      <c r="V22" s="35"/>
      <c r="W22" s="35"/>
      <c r="X22" s="35"/>
      <c r="Y22" s="19">
        <f t="shared" si="2"/>
        <v>300</v>
      </c>
      <c r="Z22" s="24"/>
      <c r="AA22" s="38"/>
    </row>
    <row r="23" spans="2:27" x14ac:dyDescent="0.3">
      <c r="B23" s="45">
        <v>18</v>
      </c>
      <c r="C23" s="37"/>
      <c r="D23" s="20"/>
      <c r="E23" s="26"/>
      <c r="F23" s="21"/>
      <c r="G23" s="36"/>
      <c r="H23" s="37">
        <v>1000</v>
      </c>
      <c r="I23" s="26">
        <v>26</v>
      </c>
      <c r="J23" s="26">
        <v>17</v>
      </c>
      <c r="K23" s="26"/>
      <c r="L23" s="24"/>
      <c r="M23" s="38"/>
      <c r="N23" s="31"/>
      <c r="O23" s="45">
        <v>18</v>
      </c>
      <c r="P23" s="37"/>
      <c r="Q23" s="20"/>
      <c r="R23" s="26"/>
      <c r="S23" s="21"/>
      <c r="T23" s="36"/>
      <c r="U23" s="37"/>
      <c r="V23" s="26"/>
      <c r="W23" s="26"/>
      <c r="X23" s="26"/>
      <c r="Y23" s="19"/>
      <c r="Z23" s="24"/>
      <c r="AA23" s="38"/>
    </row>
    <row r="24" spans="2:27" x14ac:dyDescent="0.3">
      <c r="B24" s="45">
        <v>19</v>
      </c>
      <c r="C24" s="37"/>
      <c r="D24" s="20"/>
      <c r="E24" s="26"/>
      <c r="F24" s="21"/>
      <c r="G24" s="36"/>
      <c r="H24" s="37">
        <v>1200</v>
      </c>
      <c r="I24" s="26">
        <v>28</v>
      </c>
      <c r="J24" s="26">
        <v>17</v>
      </c>
      <c r="K24" s="26"/>
      <c r="L24" s="24"/>
      <c r="M24" s="38"/>
      <c r="N24" s="31"/>
      <c r="O24" s="45">
        <v>19</v>
      </c>
      <c r="P24" s="37"/>
      <c r="Q24" s="20"/>
      <c r="R24" s="26"/>
      <c r="S24" s="21"/>
      <c r="T24" s="36"/>
      <c r="U24" s="37"/>
      <c r="V24" s="26"/>
      <c r="W24" s="26"/>
      <c r="X24" s="26"/>
      <c r="Y24" s="19"/>
      <c r="Z24" s="24"/>
      <c r="AA24" s="38"/>
    </row>
    <row r="25" spans="2:27" x14ac:dyDescent="0.3">
      <c r="B25" s="45">
        <v>20</v>
      </c>
      <c r="C25" s="37"/>
      <c r="D25" s="20"/>
      <c r="E25" s="26"/>
      <c r="F25" s="21"/>
      <c r="G25" s="36"/>
      <c r="H25" s="37">
        <v>1400</v>
      </c>
      <c r="I25" s="26">
        <v>30</v>
      </c>
      <c r="J25" s="26">
        <v>18</v>
      </c>
      <c r="K25" s="26"/>
      <c r="L25" s="24"/>
      <c r="M25" s="38"/>
      <c r="N25" s="31"/>
      <c r="O25" s="45">
        <v>20</v>
      </c>
      <c r="P25" s="37"/>
      <c r="Q25" s="20"/>
      <c r="R25" s="26"/>
      <c r="S25" s="21"/>
      <c r="T25" s="36"/>
      <c r="U25" s="37"/>
      <c r="V25" s="26"/>
      <c r="W25" s="26"/>
      <c r="X25" s="26"/>
      <c r="Y25" s="19"/>
      <c r="Z25" s="24"/>
      <c r="AA25" s="38"/>
    </row>
    <row r="26" spans="2:27" x14ac:dyDescent="0.3">
      <c r="B26" s="45">
        <v>21</v>
      </c>
      <c r="C26" s="37"/>
      <c r="D26" s="20"/>
      <c r="E26" s="26"/>
      <c r="F26" s="21"/>
      <c r="G26" s="36"/>
      <c r="H26" s="37">
        <v>1600</v>
      </c>
      <c r="I26" s="26">
        <v>33</v>
      </c>
      <c r="J26" s="26">
        <v>18</v>
      </c>
      <c r="K26" s="26"/>
      <c r="L26" s="24"/>
      <c r="M26" s="38"/>
      <c r="N26" s="31"/>
      <c r="O26" s="45">
        <v>21</v>
      </c>
      <c r="P26" s="37"/>
      <c r="Q26" s="20"/>
      <c r="R26" s="26"/>
      <c r="S26" s="21"/>
      <c r="T26" s="36"/>
      <c r="U26" s="37"/>
      <c r="V26" s="26"/>
      <c r="W26" s="26"/>
      <c r="X26" s="26"/>
      <c r="Y26" s="19"/>
      <c r="Z26" s="24"/>
      <c r="AA26" s="38"/>
    </row>
    <row r="27" spans="2:27" x14ac:dyDescent="0.3">
      <c r="B27" s="45">
        <v>22</v>
      </c>
      <c r="C27" s="37"/>
      <c r="D27" s="20"/>
      <c r="E27" s="26"/>
      <c r="F27" s="21"/>
      <c r="G27" s="36"/>
      <c r="H27" s="37">
        <v>1800</v>
      </c>
      <c r="I27" s="26">
        <v>36</v>
      </c>
      <c r="J27" s="26">
        <v>19</v>
      </c>
      <c r="K27" s="26"/>
      <c r="L27" s="24"/>
      <c r="M27" s="38"/>
      <c r="N27" s="31"/>
      <c r="O27" s="45">
        <v>22</v>
      </c>
      <c r="P27" s="37"/>
      <c r="Q27" s="20"/>
      <c r="R27" s="26"/>
      <c r="S27" s="21"/>
      <c r="T27" s="36"/>
      <c r="U27" s="37"/>
      <c r="V27" s="26"/>
      <c r="W27" s="26"/>
      <c r="X27" s="26"/>
      <c r="Y27" s="19"/>
      <c r="Z27" s="24"/>
      <c r="AA27" s="38"/>
    </row>
    <row r="28" spans="2:27" x14ac:dyDescent="0.3">
      <c r="B28" s="45">
        <v>23</v>
      </c>
      <c r="C28" s="37"/>
      <c r="D28" s="20"/>
      <c r="E28" s="26"/>
      <c r="F28" s="21"/>
      <c r="G28" s="36"/>
      <c r="H28" s="37">
        <v>2000</v>
      </c>
      <c r="I28" s="26">
        <v>40</v>
      </c>
      <c r="J28" s="26">
        <v>19</v>
      </c>
      <c r="K28" s="26"/>
      <c r="L28" s="24"/>
      <c r="M28" s="38"/>
      <c r="N28" s="31"/>
      <c r="O28" s="45">
        <v>23</v>
      </c>
      <c r="P28" s="37"/>
      <c r="Q28" s="20"/>
      <c r="R28" s="26"/>
      <c r="S28" s="21"/>
      <c r="T28" s="36"/>
      <c r="U28" s="37"/>
      <c r="V28" s="26"/>
      <c r="W28" s="26"/>
      <c r="X28" s="26"/>
      <c r="Y28" s="19"/>
      <c r="Z28" s="24"/>
      <c r="AA28" s="38"/>
    </row>
    <row r="29" spans="2:27" x14ac:dyDescent="0.3">
      <c r="B29" s="45">
        <v>24</v>
      </c>
      <c r="C29" s="37"/>
      <c r="D29" s="22"/>
      <c r="E29" s="26"/>
      <c r="F29" s="21"/>
      <c r="G29" s="36"/>
      <c r="H29" s="37">
        <v>3000</v>
      </c>
      <c r="I29" s="26">
        <v>50</v>
      </c>
      <c r="J29" s="26">
        <v>20</v>
      </c>
      <c r="K29" s="26"/>
      <c r="L29" s="24"/>
      <c r="M29" s="38"/>
      <c r="N29" s="31"/>
      <c r="O29" s="45">
        <v>24</v>
      </c>
      <c r="P29" s="37"/>
      <c r="Q29" s="22"/>
      <c r="R29" s="26"/>
      <c r="S29" s="21"/>
      <c r="T29" s="36"/>
      <c r="U29" s="37"/>
      <c r="V29" s="26"/>
      <c r="W29" s="26"/>
      <c r="X29" s="26"/>
      <c r="Y29" s="19"/>
      <c r="Z29" s="24"/>
      <c r="AA29" s="38"/>
    </row>
    <row r="30" spans="2:27" ht="17.25" thickBot="1" x14ac:dyDescent="0.35">
      <c r="B30" s="46">
        <v>25</v>
      </c>
      <c r="C30" s="39"/>
      <c r="D30" s="40"/>
      <c r="E30" s="41"/>
      <c r="F30" s="42"/>
      <c r="G30" s="54"/>
      <c r="H30" s="39">
        <v>4000</v>
      </c>
      <c r="I30" s="41">
        <v>70</v>
      </c>
      <c r="J30" s="26">
        <v>20</v>
      </c>
      <c r="K30" s="61"/>
      <c r="L30" s="57"/>
      <c r="M30" s="43"/>
      <c r="N30" s="31"/>
      <c r="O30" s="46">
        <v>25</v>
      </c>
      <c r="P30" s="39"/>
      <c r="Q30" s="40"/>
      <c r="R30" s="41"/>
      <c r="S30" s="42"/>
      <c r="T30" s="54"/>
      <c r="U30" s="39"/>
      <c r="V30" s="41"/>
      <c r="W30" s="41"/>
      <c r="X30" s="41"/>
      <c r="Y30" s="44"/>
      <c r="Z30" s="57"/>
      <c r="AA30" s="43"/>
    </row>
    <row r="31" spans="2:27" x14ac:dyDescent="0.3">
      <c r="B31" s="1" t="s">
        <v>60</v>
      </c>
      <c r="C31" s="1">
        <f>SUM(C5:C30)</f>
        <v>23863</v>
      </c>
      <c r="H31" s="1">
        <f>SUM(H5:H30)</f>
        <v>22286</v>
      </c>
      <c r="I31" s="1"/>
      <c r="J31" s="1"/>
      <c r="K31" s="1"/>
      <c r="L31" s="1">
        <f>SUM(L5:L30)</f>
        <v>10005</v>
      </c>
      <c r="M31" s="1"/>
      <c r="N31" s="33"/>
      <c r="O31" s="1" t="s">
        <v>60</v>
      </c>
      <c r="P31" s="1">
        <f>SUM(P5:P30)</f>
        <v>66764</v>
      </c>
      <c r="U31" s="1">
        <f>SUM(U5:U30)</f>
        <v>24967</v>
      </c>
      <c r="V31" s="1"/>
      <c r="W31" s="1"/>
      <c r="X31" s="1"/>
      <c r="Y31" s="1"/>
      <c r="Z31" s="1">
        <f>SUM(Z5:Z30)</f>
        <v>15310</v>
      </c>
      <c r="AA31" s="1"/>
    </row>
    <row r="34" spans="11:20" x14ac:dyDescent="0.3">
      <c r="K34" t="s">
        <v>84</v>
      </c>
      <c r="R34" s="1" t="s">
        <v>88</v>
      </c>
      <c r="T34" s="1" t="s">
        <v>89</v>
      </c>
    </row>
  </sheetData>
  <mergeCells count="4">
    <mergeCell ref="C3:G3"/>
    <mergeCell ref="H3:M3"/>
    <mergeCell ref="U3:AA3"/>
    <mergeCell ref="P3:T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workbookViewId="0">
      <selection activeCell="H14" sqref="H14"/>
    </sheetView>
  </sheetViews>
  <sheetFormatPr defaultRowHeight="16.5" x14ac:dyDescent="0.3"/>
  <cols>
    <col min="3" max="7" width="9" style="1"/>
  </cols>
  <sheetData>
    <row r="3" spans="2:12" x14ac:dyDescent="0.3">
      <c r="C3" s="1" t="s">
        <v>73</v>
      </c>
      <c r="D3" s="1" t="s">
        <v>74</v>
      </c>
      <c r="E3" s="1" t="s">
        <v>72</v>
      </c>
      <c r="F3" s="1" t="s">
        <v>75</v>
      </c>
      <c r="G3" s="1" t="s">
        <v>76</v>
      </c>
    </row>
    <row r="4" spans="2:12" ht="17.25" thickBot="1" x14ac:dyDescent="0.35">
      <c r="C4" s="142" t="s">
        <v>78</v>
      </c>
      <c r="D4" s="142"/>
      <c r="F4" s="142" t="s">
        <v>79</v>
      </c>
      <c r="G4" s="142"/>
      <c r="J4" s="1"/>
    </row>
    <row r="5" spans="2:12" ht="17.25" thickBot="1" x14ac:dyDescent="0.35">
      <c r="B5" s="52"/>
      <c r="C5" s="69" t="s">
        <v>77</v>
      </c>
      <c r="D5" s="70" t="s">
        <v>72</v>
      </c>
      <c r="E5" s="70"/>
      <c r="F5" s="70" t="s">
        <v>77</v>
      </c>
      <c r="G5" s="71" t="s">
        <v>72</v>
      </c>
      <c r="J5" s="1" t="s">
        <v>80</v>
      </c>
      <c r="L5" t="s">
        <v>86</v>
      </c>
    </row>
    <row r="6" spans="2:12" x14ac:dyDescent="0.3">
      <c r="B6" s="47">
        <v>0</v>
      </c>
      <c r="C6" s="65">
        <v>8</v>
      </c>
      <c r="D6" s="51">
        <v>150</v>
      </c>
      <c r="E6" s="51"/>
      <c r="F6" s="51">
        <v>8</v>
      </c>
      <c r="G6" s="67">
        <v>350</v>
      </c>
      <c r="H6" s="1"/>
      <c r="J6" s="1">
        <v>200</v>
      </c>
      <c r="K6" t="s">
        <v>85</v>
      </c>
      <c r="L6">
        <f xml:space="preserve"> 400</f>
        <v>400</v>
      </c>
    </row>
    <row r="7" spans="2:12" x14ac:dyDescent="0.3">
      <c r="B7" s="45">
        <v>1</v>
      </c>
      <c r="C7" s="66">
        <v>100</v>
      </c>
      <c r="D7" s="19">
        <v>130</v>
      </c>
      <c r="E7" s="19"/>
      <c r="F7" s="19">
        <v>100</v>
      </c>
      <c r="G7" s="38">
        <v>300</v>
      </c>
      <c r="H7" s="1"/>
      <c r="J7" s="1" t="s">
        <v>81</v>
      </c>
    </row>
    <row r="8" spans="2:12" x14ac:dyDescent="0.3">
      <c r="B8" s="45">
        <v>2</v>
      </c>
      <c r="C8" s="66">
        <v>250</v>
      </c>
      <c r="D8" s="19">
        <v>110</v>
      </c>
      <c r="E8" s="19"/>
      <c r="F8" s="19">
        <v>250</v>
      </c>
      <c r="G8" s="38">
        <v>250</v>
      </c>
      <c r="H8" s="1"/>
      <c r="J8" s="1">
        <v>5</v>
      </c>
    </row>
    <row r="9" spans="2:12" x14ac:dyDescent="0.3">
      <c r="B9" s="45">
        <v>3</v>
      </c>
      <c r="C9" s="66">
        <v>500</v>
      </c>
      <c r="D9" s="19">
        <v>90</v>
      </c>
      <c r="E9" s="19"/>
      <c r="F9" s="19">
        <v>500</v>
      </c>
      <c r="G9" s="38">
        <v>200</v>
      </c>
      <c r="H9" s="1"/>
      <c r="J9" s="1"/>
    </row>
    <row r="10" spans="2:12" x14ac:dyDescent="0.3">
      <c r="B10" s="45">
        <v>4</v>
      </c>
      <c r="C10" s="66">
        <v>750</v>
      </c>
      <c r="D10" s="19">
        <v>70</v>
      </c>
      <c r="E10" s="19"/>
      <c r="F10" s="19">
        <v>750</v>
      </c>
      <c r="G10" s="38">
        <v>150</v>
      </c>
      <c r="H10" s="1"/>
      <c r="J10" s="1"/>
    </row>
    <row r="11" spans="2:12" x14ac:dyDescent="0.3">
      <c r="B11" s="45">
        <v>5</v>
      </c>
      <c r="C11" s="66">
        <v>1000</v>
      </c>
      <c r="D11" s="19">
        <v>50</v>
      </c>
      <c r="E11" s="19"/>
      <c r="F11" s="19">
        <v>1000</v>
      </c>
      <c r="G11" s="38">
        <v>100</v>
      </c>
      <c r="H11" s="1"/>
    </row>
    <row r="12" spans="2:12" x14ac:dyDescent="0.3">
      <c r="B12" s="45">
        <v>6</v>
      </c>
      <c r="C12" s="66">
        <v>1500</v>
      </c>
      <c r="D12" s="19">
        <v>30</v>
      </c>
      <c r="E12" s="19"/>
      <c r="F12" s="19">
        <v>1500</v>
      </c>
      <c r="G12" s="38">
        <v>50</v>
      </c>
      <c r="H12" s="1"/>
    </row>
    <row r="13" spans="2:12" ht="17.25" thickBot="1" x14ac:dyDescent="0.35">
      <c r="B13" s="46">
        <v>7</v>
      </c>
      <c r="C13" s="68">
        <v>2000</v>
      </c>
      <c r="D13" s="44">
        <v>10</v>
      </c>
      <c r="E13" s="44"/>
      <c r="F13" s="44">
        <v>2000</v>
      </c>
      <c r="G13" s="43">
        <v>10</v>
      </c>
      <c r="H13" s="1"/>
    </row>
    <row r="14" spans="2:12" x14ac:dyDescent="0.3">
      <c r="H14" s="1"/>
    </row>
    <row r="15" spans="2:12" x14ac:dyDescent="0.3">
      <c r="C15" s="1">
        <f>SUM(C6:C13)</f>
        <v>6108</v>
      </c>
      <c r="F15" s="18">
        <f>SUM(F6:F13)</f>
        <v>6108</v>
      </c>
    </row>
  </sheetData>
  <mergeCells count="2">
    <mergeCell ref="C4:D4"/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7"/>
  <sheetViews>
    <sheetView workbookViewId="0">
      <selection activeCell="M607" sqref="A33:M607"/>
    </sheetView>
  </sheetViews>
  <sheetFormatPr defaultRowHeight="11.25" x14ac:dyDescent="0.3"/>
  <cols>
    <col min="1" max="1" width="23.375" style="62" customWidth="1"/>
    <col min="2" max="15" width="5.25" style="62" customWidth="1"/>
    <col min="16" max="16" width="25" style="62" customWidth="1"/>
    <col min="17" max="16384" width="9" style="62"/>
  </cols>
  <sheetData>
    <row r="1" spans="1:18" ht="43.5" customHeight="1" x14ac:dyDescent="0.3">
      <c r="A1" s="74" t="s">
        <v>132</v>
      </c>
    </row>
    <row r="3" spans="1:18" x14ac:dyDescent="0.3">
      <c r="A3" s="73" t="s">
        <v>131</v>
      </c>
      <c r="B3" s="72" t="s">
        <v>130</v>
      </c>
      <c r="C3" s="72" t="s">
        <v>130</v>
      </c>
      <c r="D3" s="72" t="s">
        <v>130</v>
      </c>
      <c r="E3" s="72" t="s">
        <v>130</v>
      </c>
      <c r="F3" s="72" t="s">
        <v>130</v>
      </c>
      <c r="G3" s="72" t="s">
        <v>130</v>
      </c>
      <c r="H3" s="72" t="s">
        <v>130</v>
      </c>
      <c r="I3" s="72" t="s">
        <v>130</v>
      </c>
      <c r="J3" s="72" t="s">
        <v>130</v>
      </c>
      <c r="K3" s="72" t="s">
        <v>130</v>
      </c>
      <c r="L3" s="72" t="s">
        <v>130</v>
      </c>
      <c r="M3" s="72" t="s">
        <v>130</v>
      </c>
      <c r="N3" s="72" t="s">
        <v>130</v>
      </c>
      <c r="O3" s="72" t="s">
        <v>130</v>
      </c>
      <c r="P3" s="72" t="s">
        <v>130</v>
      </c>
      <c r="Q3" s="72" t="s">
        <v>130</v>
      </c>
      <c r="R3" s="72" t="s">
        <v>130</v>
      </c>
    </row>
    <row r="5" spans="1:18" x14ac:dyDescent="0.3">
      <c r="A5" s="63" t="s">
        <v>94</v>
      </c>
    </row>
    <row r="7" spans="1:18" x14ac:dyDescent="0.3">
      <c r="A7" s="62" t="s">
        <v>95</v>
      </c>
    </row>
    <row r="8" spans="1:18" x14ac:dyDescent="0.3">
      <c r="A8" s="62" t="s">
        <v>96</v>
      </c>
    </row>
    <row r="9" spans="1:18" x14ac:dyDescent="0.3">
      <c r="A9" s="62" t="s">
        <v>97</v>
      </c>
    </row>
    <row r="10" spans="1:18" x14ac:dyDescent="0.3">
      <c r="A10" s="62" t="s">
        <v>98</v>
      </c>
    </row>
    <row r="11" spans="1:18" x14ac:dyDescent="0.3">
      <c r="A11" s="62" t="s">
        <v>99</v>
      </c>
    </row>
    <row r="12" spans="1:18" x14ac:dyDescent="0.3">
      <c r="A12" s="62" t="s">
        <v>100</v>
      </c>
    </row>
    <row r="14" spans="1:18" x14ac:dyDescent="0.3">
      <c r="A14" s="62" t="s">
        <v>101</v>
      </c>
    </row>
    <row r="16" spans="1:18" x14ac:dyDescent="0.3">
      <c r="A16" s="62" t="str">
        <f>EnemyData!C2</f>
        <v>SetEnemyData(</v>
      </c>
      <c r="B16" s="62">
        <f>EnemyData!D2</f>
        <v>0</v>
      </c>
      <c r="C16" s="62" t="str">
        <f>EnemyData!E2</f>
        <v>,</v>
      </c>
      <c r="D16" s="62">
        <f>EnemyData!F2</f>
        <v>0</v>
      </c>
      <c r="E16" s="62" t="str">
        <f>EnemyData!G2</f>
        <v>,</v>
      </c>
      <c r="F16" s="62">
        <f>EnemyData!H2</f>
        <v>1</v>
      </c>
      <c r="G16" s="62" t="str">
        <f>EnemyData!I2</f>
        <v>,</v>
      </c>
      <c r="H16" s="62">
        <f>EnemyData!J2</f>
        <v>10</v>
      </c>
      <c r="I16" s="62" t="str">
        <f>EnemyData!K2</f>
        <v>,</v>
      </c>
      <c r="J16" s="62">
        <f>EnemyData!L2</f>
        <v>1</v>
      </c>
      <c r="K16" s="62" t="str">
        <f>EnemyData!M2</f>
        <v>,</v>
      </c>
      <c r="L16" s="62">
        <f>EnemyData!N2</f>
        <v>1</v>
      </c>
      <c r="M16" s="62" t="str">
        <f>EnemyData!O2</f>
        <v>,</v>
      </c>
      <c r="N16" s="62">
        <f>EnemyData!P2</f>
        <v>1</v>
      </c>
      <c r="O16" s="62" t="str">
        <f>EnemyData!Q2</f>
        <v>,</v>
      </c>
      <c r="P16" s="62" t="str">
        <f>EnemyData!R2</f>
        <v>EGoDirection.All</v>
      </c>
      <c r="Q16" s="62" t="str">
        <f>EnemyData!S2</f>
        <v>);</v>
      </c>
    </row>
    <row r="17" spans="1:17" x14ac:dyDescent="0.3">
      <c r="A17" s="62" t="str">
        <f>EnemyData!C3</f>
        <v>SetEnemyData(</v>
      </c>
      <c r="B17" s="62">
        <f>EnemyData!D3</f>
        <v>1</v>
      </c>
      <c r="C17" s="62" t="str">
        <f>EnemyData!E3</f>
        <v>,</v>
      </c>
      <c r="D17" s="62">
        <f>EnemyData!F3</f>
        <v>3</v>
      </c>
      <c r="E17" s="62" t="str">
        <f>EnemyData!G3</f>
        <v>,</v>
      </c>
      <c r="F17" s="62">
        <f>EnemyData!H3</f>
        <v>15</v>
      </c>
      <c r="G17" s="62" t="str">
        <f>EnemyData!I3</f>
        <v>,</v>
      </c>
      <c r="H17" s="62">
        <f>EnemyData!J3</f>
        <v>60</v>
      </c>
      <c r="I17" s="62" t="str">
        <f>EnemyData!K3</f>
        <v>,</v>
      </c>
      <c r="J17" s="62">
        <f>EnemyData!L3</f>
        <v>25</v>
      </c>
      <c r="K17" s="62" t="str">
        <f>EnemyData!M3</f>
        <v>,</v>
      </c>
      <c r="L17" s="62">
        <f>EnemyData!N3</f>
        <v>4</v>
      </c>
      <c r="M17" s="62" t="str">
        <f>EnemyData!O3</f>
        <v>,</v>
      </c>
      <c r="N17" s="62">
        <f>EnemyData!P3</f>
        <v>5</v>
      </c>
      <c r="O17" s="62" t="str">
        <f>EnemyData!Q3</f>
        <v>,</v>
      </c>
      <c r="P17" s="62" t="str">
        <f>EnemyData!R3</f>
        <v>EGoDirection.Player</v>
      </c>
      <c r="Q17" s="62" t="str">
        <f>EnemyData!S3</f>
        <v>);</v>
      </c>
    </row>
    <row r="18" spans="1:17" x14ac:dyDescent="0.3">
      <c r="A18" s="62" t="str">
        <f>EnemyData!C4</f>
        <v>SetEnemyData(</v>
      </c>
      <c r="B18" s="62">
        <f>EnemyData!D4</f>
        <v>2</v>
      </c>
      <c r="C18" s="62" t="str">
        <f>EnemyData!E4</f>
        <v>,</v>
      </c>
      <c r="D18" s="62">
        <f>EnemyData!F4</f>
        <v>2</v>
      </c>
      <c r="E18" s="62" t="str">
        <f>EnemyData!G4</f>
        <v>,</v>
      </c>
      <c r="F18" s="62">
        <f>EnemyData!H4</f>
        <v>20</v>
      </c>
      <c r="G18" s="62" t="str">
        <f>EnemyData!I4</f>
        <v>,</v>
      </c>
      <c r="H18" s="62">
        <f>EnemyData!J4</f>
        <v>80</v>
      </c>
      <c r="I18" s="62" t="str">
        <f>EnemyData!K4</f>
        <v>,</v>
      </c>
      <c r="J18" s="62">
        <f>EnemyData!L4</f>
        <v>25</v>
      </c>
      <c r="K18" s="62" t="str">
        <f>EnemyData!M4</f>
        <v>,</v>
      </c>
      <c r="L18" s="62">
        <f>EnemyData!N4</f>
        <v>8</v>
      </c>
      <c r="M18" s="62" t="str">
        <f>EnemyData!O4</f>
        <v>,</v>
      </c>
      <c r="N18" s="62">
        <f>EnemyData!P4</f>
        <v>7</v>
      </c>
      <c r="O18" s="62" t="str">
        <f>EnemyData!Q4</f>
        <v>,</v>
      </c>
      <c r="P18" s="62" t="str">
        <f>EnemyData!R4</f>
        <v>EGoDirection.Core</v>
      </c>
      <c r="Q18" s="62" t="str">
        <f>EnemyData!S4</f>
        <v>);</v>
      </c>
    </row>
    <row r="19" spans="1:17" x14ac:dyDescent="0.3">
      <c r="A19" s="62" t="str">
        <f>EnemyData!C5</f>
        <v>SetEnemyData(</v>
      </c>
      <c r="B19" s="62">
        <f>EnemyData!D5</f>
        <v>3</v>
      </c>
      <c r="C19" s="62" t="str">
        <f>EnemyData!E5</f>
        <v>,</v>
      </c>
      <c r="D19" s="62">
        <f>EnemyData!F5</f>
        <v>2</v>
      </c>
      <c r="E19" s="62" t="str">
        <f>EnemyData!G5</f>
        <v>,</v>
      </c>
      <c r="F19" s="62">
        <f>EnemyData!H5</f>
        <v>25</v>
      </c>
      <c r="G19" s="62" t="str">
        <f>EnemyData!I5</f>
        <v>,</v>
      </c>
      <c r="H19" s="62">
        <f>EnemyData!J5</f>
        <v>80</v>
      </c>
      <c r="I19" s="62" t="str">
        <f>EnemyData!K5</f>
        <v>,</v>
      </c>
      <c r="J19" s="62">
        <f>EnemyData!L5</f>
        <v>25</v>
      </c>
      <c r="K19" s="62" t="str">
        <f>EnemyData!M5</f>
        <v>,</v>
      </c>
      <c r="L19" s="62">
        <f>EnemyData!N5</f>
        <v>8</v>
      </c>
      <c r="M19" s="62" t="str">
        <f>EnemyData!O5</f>
        <v>,</v>
      </c>
      <c r="N19" s="62">
        <f>EnemyData!P5</f>
        <v>10</v>
      </c>
      <c r="O19" s="62" t="str">
        <f>EnemyData!Q5</f>
        <v>,</v>
      </c>
      <c r="P19" s="62" t="str">
        <f>EnemyData!R5</f>
        <v>EGoDirection.AllExceptWall</v>
      </c>
      <c r="Q19" s="62" t="str">
        <f>EnemyData!S5</f>
        <v>);</v>
      </c>
    </row>
    <row r="20" spans="1:17" x14ac:dyDescent="0.3">
      <c r="A20" s="62" t="str">
        <f>EnemyData!C6</f>
        <v>SetEnemyData(</v>
      </c>
      <c r="B20" s="62">
        <f>EnemyData!D6</f>
        <v>4</v>
      </c>
      <c r="C20" s="62" t="str">
        <f>EnemyData!E6</f>
        <v>,</v>
      </c>
      <c r="D20" s="62">
        <f>EnemyData!F6</f>
        <v>3</v>
      </c>
      <c r="E20" s="62" t="str">
        <f>EnemyData!G6</f>
        <v>,</v>
      </c>
      <c r="F20" s="62">
        <f>EnemyData!H6</f>
        <v>30</v>
      </c>
      <c r="G20" s="62" t="str">
        <f>EnemyData!I6</f>
        <v>,</v>
      </c>
      <c r="H20" s="62">
        <f>EnemyData!J6</f>
        <v>40</v>
      </c>
      <c r="I20" s="62" t="str">
        <f>EnemyData!K6</f>
        <v>,</v>
      </c>
      <c r="J20" s="62">
        <f>EnemyData!L6</f>
        <v>25</v>
      </c>
      <c r="K20" s="62" t="str">
        <f>EnemyData!M6</f>
        <v>,</v>
      </c>
      <c r="L20" s="62">
        <f>EnemyData!N6</f>
        <v>7</v>
      </c>
      <c r="M20" s="62" t="str">
        <f>EnemyData!O6</f>
        <v>,</v>
      </c>
      <c r="N20" s="62">
        <f>EnemyData!P6</f>
        <v>15</v>
      </c>
      <c r="O20" s="62" t="str">
        <f>EnemyData!Q6</f>
        <v>,</v>
      </c>
      <c r="P20" s="62" t="str">
        <f>EnemyData!R6</f>
        <v>EGoDirection.Core</v>
      </c>
      <c r="Q20" s="62" t="str">
        <f>EnemyData!S6</f>
        <v>);</v>
      </c>
    </row>
    <row r="21" spans="1:17" x14ac:dyDescent="0.3">
      <c r="A21" s="62" t="str">
        <f>EnemyData!C7</f>
        <v>SetEnemyData(</v>
      </c>
      <c r="B21" s="62">
        <f>EnemyData!D7</f>
        <v>5</v>
      </c>
      <c r="C21" s="62" t="str">
        <f>EnemyData!E7</f>
        <v>,</v>
      </c>
      <c r="D21" s="62">
        <f>EnemyData!F7</f>
        <v>4</v>
      </c>
      <c r="E21" s="62" t="str">
        <f>EnemyData!G7</f>
        <v>,</v>
      </c>
      <c r="F21" s="62">
        <f>EnemyData!H7</f>
        <v>75</v>
      </c>
      <c r="G21" s="62" t="str">
        <f>EnemyData!I7</f>
        <v>,</v>
      </c>
      <c r="H21" s="62">
        <f>EnemyData!J7</f>
        <v>20</v>
      </c>
      <c r="I21" s="62" t="str">
        <f>EnemyData!K7</f>
        <v>,</v>
      </c>
      <c r="J21" s="62">
        <f>EnemyData!L7</f>
        <v>35</v>
      </c>
      <c r="K21" s="62" t="str">
        <f>EnemyData!M7</f>
        <v>,</v>
      </c>
      <c r="L21" s="62">
        <f>EnemyData!N7</f>
        <v>5</v>
      </c>
      <c r="M21" s="62" t="str">
        <f>EnemyData!O7</f>
        <v>,</v>
      </c>
      <c r="N21" s="62">
        <f>EnemyData!P7</f>
        <v>20</v>
      </c>
      <c r="O21" s="62" t="str">
        <f>EnemyData!Q7</f>
        <v>,</v>
      </c>
      <c r="P21" s="62" t="str">
        <f>EnemyData!R7</f>
        <v>EGoDirection.AllExceptWall</v>
      </c>
      <c r="Q21" s="62" t="str">
        <f>EnemyData!S7</f>
        <v>);</v>
      </c>
    </row>
    <row r="22" spans="1:17" x14ac:dyDescent="0.3">
      <c r="A22" s="62" t="str">
        <f>EnemyData!C8</f>
        <v>SetEnemyData(</v>
      </c>
      <c r="B22" s="62">
        <f>EnemyData!D8</f>
        <v>6</v>
      </c>
      <c r="C22" s="62" t="str">
        <f>EnemyData!E8</f>
        <v>,</v>
      </c>
      <c r="D22" s="62">
        <f>EnemyData!F8</f>
        <v>6</v>
      </c>
      <c r="E22" s="62" t="str">
        <f>EnemyData!G8</f>
        <v>,</v>
      </c>
      <c r="F22" s="62">
        <f>EnemyData!H8</f>
        <v>100</v>
      </c>
      <c r="G22" s="62" t="str">
        <f>EnemyData!I8</f>
        <v>,</v>
      </c>
      <c r="H22" s="62">
        <f>EnemyData!J8</f>
        <v>10</v>
      </c>
      <c r="I22" s="62" t="str">
        <f>EnemyData!K8</f>
        <v>,</v>
      </c>
      <c r="J22" s="62">
        <f>EnemyData!L8</f>
        <v>35</v>
      </c>
      <c r="K22" s="62" t="str">
        <f>EnemyData!M8</f>
        <v>,</v>
      </c>
      <c r="L22" s="62">
        <f>EnemyData!N8</f>
        <v>5</v>
      </c>
      <c r="M22" s="62" t="str">
        <f>EnemyData!O8</f>
        <v>,</v>
      </c>
      <c r="N22" s="62">
        <f>EnemyData!P8</f>
        <v>30</v>
      </c>
      <c r="O22" s="62" t="str">
        <f>EnemyData!Q8</f>
        <v>,</v>
      </c>
      <c r="P22" s="62" t="str">
        <f>EnemyData!R8</f>
        <v>EGoDirection.All</v>
      </c>
      <c r="Q22" s="62" t="str">
        <f>EnemyData!S8</f>
        <v>);</v>
      </c>
    </row>
    <row r="23" spans="1:17" x14ac:dyDescent="0.3">
      <c r="A23" s="62" t="str">
        <f>EnemyData!C9</f>
        <v>SetEnemyData(</v>
      </c>
      <c r="B23" s="62">
        <f>EnemyData!D9</f>
        <v>7</v>
      </c>
      <c r="C23" s="62" t="str">
        <f>EnemyData!E9</f>
        <v>,</v>
      </c>
      <c r="D23" s="62">
        <f>EnemyData!F9</f>
        <v>8</v>
      </c>
      <c r="E23" s="62" t="str">
        <f>EnemyData!G9</f>
        <v>,</v>
      </c>
      <c r="F23" s="62">
        <f>EnemyData!H9</f>
        <v>150</v>
      </c>
      <c r="G23" s="62" t="str">
        <f>EnemyData!I9</f>
        <v>,</v>
      </c>
      <c r="H23" s="62">
        <f>EnemyData!J9</f>
        <v>8</v>
      </c>
      <c r="I23" s="62" t="str">
        <f>EnemyData!K9</f>
        <v>,</v>
      </c>
      <c r="J23" s="62">
        <f>EnemyData!L9</f>
        <v>25</v>
      </c>
      <c r="K23" s="62" t="str">
        <f>EnemyData!M9</f>
        <v>,</v>
      </c>
      <c r="L23" s="62">
        <f>EnemyData!N9</f>
        <v>5</v>
      </c>
      <c r="M23" s="62" t="str">
        <f>EnemyData!O9</f>
        <v>,</v>
      </c>
      <c r="N23" s="62">
        <f>EnemyData!P9</f>
        <v>40</v>
      </c>
      <c r="O23" s="62" t="str">
        <f>EnemyData!Q9</f>
        <v>,</v>
      </c>
      <c r="P23" s="62" t="str">
        <f>EnemyData!R9</f>
        <v>EGoDirection.PlayerIgnoreBlock</v>
      </c>
      <c r="Q23" s="62" t="str">
        <f>EnemyData!S9</f>
        <v>);</v>
      </c>
    </row>
    <row r="24" spans="1:17" x14ac:dyDescent="0.3">
      <c r="A24" s="62" t="str">
        <f>EnemyData!C10</f>
        <v>SetEnemyData(</v>
      </c>
      <c r="B24" s="62">
        <f>EnemyData!D10</f>
        <v>8</v>
      </c>
      <c r="C24" s="62" t="str">
        <f>EnemyData!E10</f>
        <v>,</v>
      </c>
      <c r="D24" s="62">
        <f>EnemyData!F10</f>
        <v>3</v>
      </c>
      <c r="E24" s="62" t="str">
        <f>EnemyData!G10</f>
        <v>,</v>
      </c>
      <c r="F24" s="62">
        <f>EnemyData!H10</f>
        <v>500</v>
      </c>
      <c r="G24" s="62" t="str">
        <f>EnemyData!I10</f>
        <v>,</v>
      </c>
      <c r="H24" s="62">
        <f>EnemyData!J10</f>
        <v>150</v>
      </c>
      <c r="I24" s="62" t="str">
        <f>EnemyData!K10</f>
        <v>,</v>
      </c>
      <c r="J24" s="62">
        <f>EnemyData!L10</f>
        <v>25</v>
      </c>
      <c r="K24" s="62" t="str">
        <f>EnemyData!M10</f>
        <v>,</v>
      </c>
      <c r="L24" s="62">
        <f>EnemyData!N10</f>
        <v>150</v>
      </c>
      <c r="M24" s="62" t="str">
        <f>EnemyData!O10</f>
        <v>,</v>
      </c>
      <c r="N24" s="62">
        <f>EnemyData!P10</f>
        <v>60</v>
      </c>
      <c r="O24" s="62" t="str">
        <f>EnemyData!Q10</f>
        <v>,</v>
      </c>
      <c r="P24" s="62" t="str">
        <f>EnemyData!R10</f>
        <v>EGoDirection.Core</v>
      </c>
      <c r="Q24" s="62" t="str">
        <f>EnemyData!S10</f>
        <v>);</v>
      </c>
    </row>
    <row r="25" spans="1:17" x14ac:dyDescent="0.3">
      <c r="A25" s="62" t="str">
        <f>EnemyData!C11</f>
        <v>SetEnemyData(</v>
      </c>
      <c r="B25" s="62">
        <f>EnemyData!D11</f>
        <v>9</v>
      </c>
      <c r="C25" s="62" t="str">
        <f>EnemyData!E11</f>
        <v>,</v>
      </c>
      <c r="D25" s="62">
        <f>EnemyData!F11</f>
        <v>9</v>
      </c>
      <c r="E25" s="62" t="str">
        <f>EnemyData!G11</f>
        <v>,</v>
      </c>
      <c r="F25" s="62">
        <f>EnemyData!H11</f>
        <v>300</v>
      </c>
      <c r="G25" s="62" t="str">
        <f>EnemyData!I11</f>
        <v>,</v>
      </c>
      <c r="H25" s="62">
        <f>EnemyData!J11</f>
        <v>3</v>
      </c>
      <c r="I25" s="62" t="str">
        <f>EnemyData!K11</f>
        <v>,</v>
      </c>
      <c r="J25" s="62">
        <f>EnemyData!L11</f>
        <v>35</v>
      </c>
      <c r="K25" s="62" t="str">
        <f>EnemyData!M11</f>
        <v>,</v>
      </c>
      <c r="L25" s="62">
        <f>EnemyData!N11</f>
        <v>5</v>
      </c>
      <c r="M25" s="62" t="str">
        <f>EnemyData!O11</f>
        <v>,</v>
      </c>
      <c r="N25" s="62">
        <f>EnemyData!P11</f>
        <v>100</v>
      </c>
      <c r="O25" s="62" t="str">
        <f>EnemyData!Q11</f>
        <v>,</v>
      </c>
      <c r="P25" s="62" t="str">
        <f>EnemyData!R11</f>
        <v>EGoDirection.All</v>
      </c>
      <c r="Q25" s="62" t="str">
        <f>EnemyData!S11</f>
        <v>);</v>
      </c>
    </row>
    <row r="27" spans="1:17" x14ac:dyDescent="0.3">
      <c r="A27" s="62" t="s">
        <v>102</v>
      </c>
    </row>
    <row r="29" spans="1:17" x14ac:dyDescent="0.3">
      <c r="A29" s="62" t="s">
        <v>90</v>
      </c>
    </row>
    <row r="30" spans="1:17" x14ac:dyDescent="0.3">
      <c r="A30" s="62" t="s">
        <v>91</v>
      </c>
    </row>
    <row r="31" spans="1:17" x14ac:dyDescent="0.3">
      <c r="A31" s="62" t="s">
        <v>92</v>
      </c>
    </row>
    <row r="33" spans="1:9" x14ac:dyDescent="0.3">
      <c r="A33" s="62" t="s">
        <v>93</v>
      </c>
    </row>
    <row r="35" spans="1:9" x14ac:dyDescent="0.3">
      <c r="A35" s="62" t="s">
        <v>109</v>
      </c>
    </row>
    <row r="37" spans="1:9" x14ac:dyDescent="0.3">
      <c r="A37" s="62" t="s">
        <v>103</v>
      </c>
      <c r="B37" s="62" t="s">
        <v>104</v>
      </c>
      <c r="C37" s="62">
        <v>0</v>
      </c>
      <c r="D37" s="62" t="s">
        <v>105</v>
      </c>
      <c r="E37" s="62">
        <v>0</v>
      </c>
      <c r="F37" s="62" t="s">
        <v>106</v>
      </c>
      <c r="G37" s="62" t="s">
        <v>107</v>
      </c>
      <c r="H37" s="62">
        <f>PlayerWeaponData!E5</f>
        <v>20</v>
      </c>
      <c r="I37" s="62" t="s">
        <v>108</v>
      </c>
    </row>
    <row r="38" spans="1:9" x14ac:dyDescent="0.3">
      <c r="A38" s="62" t="s">
        <v>103</v>
      </c>
      <c r="B38" s="62" t="s">
        <v>104</v>
      </c>
      <c r="C38" s="62">
        <v>0</v>
      </c>
      <c r="D38" s="62" t="s">
        <v>105</v>
      </c>
      <c r="E38" s="62">
        <v>1</v>
      </c>
      <c r="F38" s="62" t="s">
        <v>106</v>
      </c>
      <c r="G38" s="62" t="s">
        <v>107</v>
      </c>
      <c r="H38" s="62">
        <f>PlayerWeaponData!E6</f>
        <v>15</v>
      </c>
      <c r="I38" s="62" t="s">
        <v>108</v>
      </c>
    </row>
    <row r="39" spans="1:9" x14ac:dyDescent="0.3">
      <c r="A39" s="62" t="s">
        <v>103</v>
      </c>
      <c r="B39" s="62" t="s">
        <v>104</v>
      </c>
      <c r="C39" s="62">
        <v>0</v>
      </c>
      <c r="D39" s="62" t="s">
        <v>105</v>
      </c>
      <c r="E39" s="62">
        <v>2</v>
      </c>
      <c r="F39" s="62" t="s">
        <v>106</v>
      </c>
      <c r="G39" s="62" t="s">
        <v>107</v>
      </c>
      <c r="H39" s="62">
        <f>PlayerWeaponData!E7</f>
        <v>12</v>
      </c>
      <c r="I39" s="62" t="s">
        <v>108</v>
      </c>
    </row>
    <row r="40" spans="1:9" x14ac:dyDescent="0.3">
      <c r="A40" s="62" t="s">
        <v>103</v>
      </c>
      <c r="B40" s="62" t="s">
        <v>104</v>
      </c>
      <c r="C40" s="62">
        <v>0</v>
      </c>
      <c r="D40" s="62" t="s">
        <v>105</v>
      </c>
      <c r="E40" s="62">
        <v>3</v>
      </c>
      <c r="F40" s="62" t="s">
        <v>106</v>
      </c>
      <c r="G40" s="62" t="s">
        <v>107</v>
      </c>
      <c r="H40" s="62">
        <f>PlayerWeaponData!E8</f>
        <v>10</v>
      </c>
      <c r="I40" s="62" t="s">
        <v>108</v>
      </c>
    </row>
    <row r="41" spans="1:9" x14ac:dyDescent="0.3">
      <c r="A41" s="62" t="s">
        <v>103</v>
      </c>
      <c r="B41" s="62" t="s">
        <v>104</v>
      </c>
      <c r="C41" s="62">
        <v>0</v>
      </c>
      <c r="D41" s="62" t="s">
        <v>105</v>
      </c>
      <c r="E41" s="62">
        <v>4</v>
      </c>
      <c r="F41" s="62" t="s">
        <v>106</v>
      </c>
      <c r="G41" s="62" t="s">
        <v>107</v>
      </c>
      <c r="H41" s="62">
        <f>PlayerWeaponData!E9</f>
        <v>9</v>
      </c>
      <c r="I41" s="62" t="s">
        <v>108</v>
      </c>
    </row>
    <row r="42" spans="1:9" x14ac:dyDescent="0.3">
      <c r="A42" s="62" t="s">
        <v>103</v>
      </c>
      <c r="B42" s="62" t="s">
        <v>104</v>
      </c>
      <c r="C42" s="62">
        <v>0</v>
      </c>
      <c r="D42" s="62" t="s">
        <v>105</v>
      </c>
      <c r="E42" s="62">
        <v>5</v>
      </c>
      <c r="F42" s="62" t="s">
        <v>106</v>
      </c>
      <c r="G42" s="62" t="s">
        <v>107</v>
      </c>
      <c r="H42" s="62">
        <f>PlayerWeaponData!E10</f>
        <v>8</v>
      </c>
      <c r="I42" s="62" t="s">
        <v>108</v>
      </c>
    </row>
    <row r="43" spans="1:9" x14ac:dyDescent="0.3">
      <c r="A43" s="62" t="s">
        <v>103</v>
      </c>
      <c r="B43" s="62" t="s">
        <v>104</v>
      </c>
      <c r="C43" s="62">
        <v>0</v>
      </c>
      <c r="D43" s="62" t="s">
        <v>105</v>
      </c>
      <c r="E43" s="62">
        <v>6</v>
      </c>
      <c r="F43" s="62" t="s">
        <v>106</v>
      </c>
      <c r="G43" s="62" t="s">
        <v>107</v>
      </c>
      <c r="H43" s="62">
        <f>PlayerWeaponData!E11</f>
        <v>7</v>
      </c>
      <c r="I43" s="62" t="s">
        <v>108</v>
      </c>
    </row>
    <row r="44" spans="1:9" x14ac:dyDescent="0.3">
      <c r="A44" s="62" t="s">
        <v>103</v>
      </c>
      <c r="B44" s="62" t="s">
        <v>104</v>
      </c>
      <c r="C44" s="62">
        <v>0</v>
      </c>
      <c r="D44" s="62" t="s">
        <v>105</v>
      </c>
      <c r="E44" s="62">
        <v>7</v>
      </c>
      <c r="F44" s="62" t="s">
        <v>106</v>
      </c>
      <c r="G44" s="62" t="s">
        <v>107</v>
      </c>
      <c r="H44" s="62">
        <f>PlayerWeaponData!E12</f>
        <v>6</v>
      </c>
      <c r="I44" s="62" t="s">
        <v>108</v>
      </c>
    </row>
    <row r="45" spans="1:9" x14ac:dyDescent="0.3">
      <c r="A45" s="62" t="s">
        <v>103</v>
      </c>
      <c r="B45" s="62" t="s">
        <v>104</v>
      </c>
      <c r="C45" s="62">
        <v>0</v>
      </c>
      <c r="D45" s="62" t="s">
        <v>105</v>
      </c>
      <c r="E45" s="62">
        <v>8</v>
      </c>
      <c r="F45" s="62" t="s">
        <v>106</v>
      </c>
      <c r="G45" s="62" t="s">
        <v>107</v>
      </c>
      <c r="H45" s="62">
        <f>PlayerWeaponData!E13</f>
        <v>5</v>
      </c>
      <c r="I45" s="62" t="s">
        <v>108</v>
      </c>
    </row>
    <row r="46" spans="1:9" x14ac:dyDescent="0.3">
      <c r="A46" s="62" t="s">
        <v>103</v>
      </c>
      <c r="B46" s="62" t="s">
        <v>104</v>
      </c>
      <c r="C46" s="62">
        <v>0</v>
      </c>
      <c r="D46" s="62" t="s">
        <v>105</v>
      </c>
      <c r="E46" s="62">
        <v>9</v>
      </c>
      <c r="F46" s="62" t="s">
        <v>106</v>
      </c>
      <c r="G46" s="62" t="s">
        <v>107</v>
      </c>
      <c r="H46" s="62">
        <f>PlayerWeaponData!E14</f>
        <v>4</v>
      </c>
      <c r="I46" s="62" t="s">
        <v>108</v>
      </c>
    </row>
    <row r="47" spans="1:9" x14ac:dyDescent="0.3">
      <c r="A47" s="62" t="s">
        <v>103</v>
      </c>
      <c r="B47" s="62" t="s">
        <v>104</v>
      </c>
      <c r="C47" s="62">
        <v>0</v>
      </c>
      <c r="D47" s="62" t="s">
        <v>105</v>
      </c>
      <c r="E47" s="62">
        <v>10</v>
      </c>
      <c r="F47" s="62" t="s">
        <v>106</v>
      </c>
      <c r="G47" s="62" t="s">
        <v>107</v>
      </c>
      <c r="H47" s="62">
        <f>PlayerWeaponData!E15</f>
        <v>3</v>
      </c>
      <c r="I47" s="62" t="s">
        <v>108</v>
      </c>
    </row>
    <row r="48" spans="1:9" x14ac:dyDescent="0.3">
      <c r="A48" s="62" t="s">
        <v>103</v>
      </c>
      <c r="B48" s="62" t="s">
        <v>104</v>
      </c>
      <c r="C48" s="62">
        <v>0</v>
      </c>
      <c r="D48" s="62" t="s">
        <v>105</v>
      </c>
      <c r="E48" s="62">
        <v>11</v>
      </c>
      <c r="F48" s="62" t="s">
        <v>106</v>
      </c>
      <c r="G48" s="62" t="s">
        <v>107</v>
      </c>
      <c r="H48" s="62">
        <f>PlayerWeaponData!E16</f>
        <v>2</v>
      </c>
      <c r="I48" s="62" t="s">
        <v>108</v>
      </c>
    </row>
    <row r="49" spans="1:9" x14ac:dyDescent="0.3">
      <c r="A49" s="62" t="s">
        <v>103</v>
      </c>
      <c r="B49" s="62" t="s">
        <v>104</v>
      </c>
      <c r="C49" s="62">
        <v>0</v>
      </c>
      <c r="D49" s="62" t="s">
        <v>105</v>
      </c>
      <c r="E49" s="62">
        <v>12</v>
      </c>
      <c r="F49" s="62" t="s">
        <v>106</v>
      </c>
      <c r="G49" s="62" t="s">
        <v>107</v>
      </c>
      <c r="H49" s="62">
        <f>PlayerWeaponData!E17</f>
        <v>1</v>
      </c>
      <c r="I49" s="62" t="s">
        <v>108</v>
      </c>
    </row>
    <row r="51" spans="1:9" x14ac:dyDescent="0.3">
      <c r="A51" s="62" t="s">
        <v>103</v>
      </c>
      <c r="B51" s="62" t="s">
        <v>104</v>
      </c>
      <c r="C51" s="62">
        <v>1</v>
      </c>
      <c r="D51" s="62" t="s">
        <v>105</v>
      </c>
      <c r="E51" s="62">
        <v>0</v>
      </c>
      <c r="F51" s="62" t="s">
        <v>106</v>
      </c>
      <c r="G51" s="62" t="s">
        <v>107</v>
      </c>
      <c r="H51" s="62">
        <f>PlayerWeaponData!C5</f>
        <v>13</v>
      </c>
      <c r="I51" s="62" t="s">
        <v>108</v>
      </c>
    </row>
    <row r="52" spans="1:9" x14ac:dyDescent="0.3">
      <c r="A52" s="62" t="s">
        <v>103</v>
      </c>
      <c r="B52" s="62" t="s">
        <v>104</v>
      </c>
      <c r="C52" s="62">
        <v>1</v>
      </c>
      <c r="D52" s="62" t="s">
        <v>105</v>
      </c>
      <c r="E52" s="62">
        <v>1</v>
      </c>
      <c r="F52" s="62" t="s">
        <v>106</v>
      </c>
      <c r="G52" s="62" t="s">
        <v>107</v>
      </c>
      <c r="H52" s="62">
        <f>PlayerWeaponData!C6</f>
        <v>150</v>
      </c>
      <c r="I52" s="62" t="s">
        <v>108</v>
      </c>
    </row>
    <row r="53" spans="1:9" x14ac:dyDescent="0.3">
      <c r="A53" s="62" t="s">
        <v>103</v>
      </c>
      <c r="B53" s="62" t="s">
        <v>104</v>
      </c>
      <c r="C53" s="62">
        <v>1</v>
      </c>
      <c r="D53" s="62" t="s">
        <v>105</v>
      </c>
      <c r="E53" s="62">
        <v>2</v>
      </c>
      <c r="F53" s="62" t="s">
        <v>106</v>
      </c>
      <c r="G53" s="62" t="s">
        <v>107</v>
      </c>
      <c r="H53" s="62">
        <f>PlayerWeaponData!C7</f>
        <v>200</v>
      </c>
      <c r="I53" s="62" t="s">
        <v>108</v>
      </c>
    </row>
    <row r="54" spans="1:9" x14ac:dyDescent="0.3">
      <c r="A54" s="62" t="s">
        <v>103</v>
      </c>
      <c r="B54" s="62" t="s">
        <v>104</v>
      </c>
      <c r="C54" s="62">
        <v>1</v>
      </c>
      <c r="D54" s="62" t="s">
        <v>105</v>
      </c>
      <c r="E54" s="62">
        <v>3</v>
      </c>
      <c r="F54" s="62" t="s">
        <v>106</v>
      </c>
      <c r="G54" s="62" t="s">
        <v>107</v>
      </c>
      <c r="H54" s="62">
        <f>PlayerWeaponData!C8</f>
        <v>300</v>
      </c>
      <c r="I54" s="62" t="s">
        <v>108</v>
      </c>
    </row>
    <row r="55" spans="1:9" x14ac:dyDescent="0.3">
      <c r="A55" s="62" t="s">
        <v>103</v>
      </c>
      <c r="B55" s="62" t="s">
        <v>104</v>
      </c>
      <c r="C55" s="62">
        <v>1</v>
      </c>
      <c r="D55" s="62" t="s">
        <v>105</v>
      </c>
      <c r="E55" s="62">
        <v>4</v>
      </c>
      <c r="F55" s="62" t="s">
        <v>106</v>
      </c>
      <c r="G55" s="62" t="s">
        <v>107</v>
      </c>
      <c r="H55" s="62">
        <f>PlayerWeaponData!C9</f>
        <v>500</v>
      </c>
      <c r="I55" s="62" t="s">
        <v>108</v>
      </c>
    </row>
    <row r="56" spans="1:9" x14ac:dyDescent="0.3">
      <c r="A56" s="62" t="s">
        <v>103</v>
      </c>
      <c r="B56" s="62" t="s">
        <v>104</v>
      </c>
      <c r="C56" s="62">
        <v>1</v>
      </c>
      <c r="D56" s="62" t="s">
        <v>105</v>
      </c>
      <c r="E56" s="62">
        <v>5</v>
      </c>
      <c r="F56" s="62" t="s">
        <v>106</v>
      </c>
      <c r="G56" s="62" t="s">
        <v>107</v>
      </c>
      <c r="H56" s="62">
        <f>PlayerWeaponData!C10</f>
        <v>700</v>
      </c>
      <c r="I56" s="62" t="s">
        <v>108</v>
      </c>
    </row>
    <row r="57" spans="1:9" x14ac:dyDescent="0.3">
      <c r="A57" s="62" t="s">
        <v>103</v>
      </c>
      <c r="B57" s="62" t="s">
        <v>104</v>
      </c>
      <c r="C57" s="62">
        <v>1</v>
      </c>
      <c r="D57" s="62" t="s">
        <v>105</v>
      </c>
      <c r="E57" s="62">
        <v>6</v>
      </c>
      <c r="F57" s="62" t="s">
        <v>106</v>
      </c>
      <c r="G57" s="62" t="s">
        <v>107</v>
      </c>
      <c r="H57" s="62">
        <f>PlayerWeaponData!C11</f>
        <v>1000</v>
      </c>
      <c r="I57" s="62" t="s">
        <v>108</v>
      </c>
    </row>
    <row r="58" spans="1:9" x14ac:dyDescent="0.3">
      <c r="A58" s="62" t="s">
        <v>103</v>
      </c>
      <c r="B58" s="62" t="s">
        <v>104</v>
      </c>
      <c r="C58" s="62">
        <v>1</v>
      </c>
      <c r="D58" s="62" t="s">
        <v>105</v>
      </c>
      <c r="E58" s="62">
        <v>7</v>
      </c>
      <c r="F58" s="62" t="s">
        <v>106</v>
      </c>
      <c r="G58" s="62" t="s">
        <v>107</v>
      </c>
      <c r="H58" s="62">
        <f>PlayerWeaponData!C12</f>
        <v>1500</v>
      </c>
      <c r="I58" s="62" t="s">
        <v>108</v>
      </c>
    </row>
    <row r="59" spans="1:9" x14ac:dyDescent="0.3">
      <c r="A59" s="62" t="s">
        <v>103</v>
      </c>
      <c r="B59" s="62" t="s">
        <v>104</v>
      </c>
      <c r="C59" s="62">
        <v>1</v>
      </c>
      <c r="D59" s="62" t="s">
        <v>105</v>
      </c>
      <c r="E59" s="62">
        <v>8</v>
      </c>
      <c r="F59" s="62" t="s">
        <v>106</v>
      </c>
      <c r="G59" s="62" t="s">
        <v>107</v>
      </c>
      <c r="H59" s="62">
        <f>PlayerWeaponData!C13</f>
        <v>2000</v>
      </c>
      <c r="I59" s="62" t="s">
        <v>108</v>
      </c>
    </row>
    <row r="60" spans="1:9" x14ac:dyDescent="0.3">
      <c r="A60" s="62" t="s">
        <v>103</v>
      </c>
      <c r="B60" s="62" t="s">
        <v>104</v>
      </c>
      <c r="C60" s="62">
        <v>1</v>
      </c>
      <c r="D60" s="62" t="s">
        <v>105</v>
      </c>
      <c r="E60" s="62">
        <v>9</v>
      </c>
      <c r="F60" s="62" t="s">
        <v>106</v>
      </c>
      <c r="G60" s="62" t="s">
        <v>107</v>
      </c>
      <c r="H60" s="62">
        <f>PlayerWeaponData!C14</f>
        <v>2500</v>
      </c>
      <c r="I60" s="62" t="s">
        <v>108</v>
      </c>
    </row>
    <row r="61" spans="1:9" x14ac:dyDescent="0.3">
      <c r="A61" s="62" t="s">
        <v>103</v>
      </c>
      <c r="B61" s="62" t="s">
        <v>104</v>
      </c>
      <c r="C61" s="62">
        <v>1</v>
      </c>
      <c r="D61" s="62" t="s">
        <v>105</v>
      </c>
      <c r="E61" s="62">
        <v>10</v>
      </c>
      <c r="F61" s="62" t="s">
        <v>106</v>
      </c>
      <c r="G61" s="62" t="s">
        <v>107</v>
      </c>
      <c r="H61" s="62">
        <f>PlayerWeaponData!C15</f>
        <v>3000</v>
      </c>
      <c r="I61" s="62" t="s">
        <v>108</v>
      </c>
    </row>
    <row r="62" spans="1:9" x14ac:dyDescent="0.3">
      <c r="A62" s="62" t="s">
        <v>103</v>
      </c>
      <c r="B62" s="62" t="s">
        <v>104</v>
      </c>
      <c r="C62" s="62">
        <v>1</v>
      </c>
      <c r="D62" s="62" t="s">
        <v>105</v>
      </c>
      <c r="E62" s="62">
        <v>11</v>
      </c>
      <c r="F62" s="62" t="s">
        <v>106</v>
      </c>
      <c r="G62" s="62" t="s">
        <v>107</v>
      </c>
      <c r="H62" s="62">
        <f>PlayerWeaponData!C16</f>
        <v>5000</v>
      </c>
      <c r="I62" s="62" t="s">
        <v>108</v>
      </c>
    </row>
    <row r="63" spans="1:9" x14ac:dyDescent="0.3">
      <c r="A63" s="62" t="s">
        <v>103</v>
      </c>
      <c r="B63" s="62" t="s">
        <v>104</v>
      </c>
      <c r="C63" s="62">
        <v>1</v>
      </c>
      <c r="D63" s="62" t="s">
        <v>105</v>
      </c>
      <c r="E63" s="62">
        <v>12</v>
      </c>
      <c r="F63" s="62" t="s">
        <v>106</v>
      </c>
      <c r="G63" s="62" t="s">
        <v>107</v>
      </c>
      <c r="H63" s="62">
        <f>PlayerWeaponData!C17</f>
        <v>7000</v>
      </c>
      <c r="I63" s="62" t="s">
        <v>108</v>
      </c>
    </row>
    <row r="65" spans="1:9" x14ac:dyDescent="0.3">
      <c r="A65" s="62" t="s">
        <v>102</v>
      </c>
    </row>
    <row r="67" spans="1:9" x14ac:dyDescent="0.3">
      <c r="A67" s="62" t="s">
        <v>110</v>
      </c>
    </row>
    <row r="69" spans="1:9" x14ac:dyDescent="0.3">
      <c r="A69" s="62" t="s">
        <v>111</v>
      </c>
    </row>
    <row r="70" spans="1:9" x14ac:dyDescent="0.3">
      <c r="A70" s="62" t="s">
        <v>112</v>
      </c>
    </row>
    <row r="72" spans="1:9" x14ac:dyDescent="0.3">
      <c r="A72" s="62" t="s">
        <v>113</v>
      </c>
      <c r="B72" s="62" t="s">
        <v>104</v>
      </c>
      <c r="C72" s="62">
        <v>0</v>
      </c>
      <c r="D72" s="62" t="s">
        <v>105</v>
      </c>
      <c r="E72" s="62">
        <v>0</v>
      </c>
      <c r="F72" s="62" t="s">
        <v>106</v>
      </c>
      <c r="G72" s="62" t="s">
        <v>107</v>
      </c>
      <c r="H72" s="62">
        <f>PlayerWeaponData!I5</f>
        <v>5</v>
      </c>
      <c r="I72" s="62" t="s">
        <v>108</v>
      </c>
    </row>
    <row r="73" spans="1:9" x14ac:dyDescent="0.3">
      <c r="A73" s="62" t="s">
        <v>113</v>
      </c>
      <c r="B73" s="62" t="s">
        <v>104</v>
      </c>
      <c r="C73" s="62">
        <v>0</v>
      </c>
      <c r="D73" s="62" t="s">
        <v>105</v>
      </c>
      <c r="E73" s="62">
        <v>1</v>
      </c>
      <c r="F73" s="62" t="s">
        <v>106</v>
      </c>
      <c r="G73" s="62" t="s">
        <v>107</v>
      </c>
      <c r="H73" s="62">
        <f>PlayerWeaponData!I6</f>
        <v>6</v>
      </c>
      <c r="I73" s="62" t="s">
        <v>108</v>
      </c>
    </row>
    <row r="74" spans="1:9" x14ac:dyDescent="0.3">
      <c r="A74" s="62" t="s">
        <v>113</v>
      </c>
      <c r="B74" s="62" t="s">
        <v>104</v>
      </c>
      <c r="C74" s="62">
        <v>0</v>
      </c>
      <c r="D74" s="62" t="s">
        <v>105</v>
      </c>
      <c r="E74" s="62">
        <v>2</v>
      </c>
      <c r="F74" s="62" t="s">
        <v>106</v>
      </c>
      <c r="G74" s="62" t="s">
        <v>107</v>
      </c>
      <c r="H74" s="62">
        <f>PlayerWeaponData!I7</f>
        <v>7</v>
      </c>
      <c r="I74" s="62" t="s">
        <v>108</v>
      </c>
    </row>
    <row r="75" spans="1:9" x14ac:dyDescent="0.3">
      <c r="A75" s="62" t="s">
        <v>113</v>
      </c>
      <c r="B75" s="62" t="s">
        <v>104</v>
      </c>
      <c r="C75" s="62">
        <v>0</v>
      </c>
      <c r="D75" s="62" t="s">
        <v>105</v>
      </c>
      <c r="E75" s="62">
        <v>3</v>
      </c>
      <c r="F75" s="62" t="s">
        <v>106</v>
      </c>
      <c r="G75" s="62" t="s">
        <v>107</v>
      </c>
      <c r="H75" s="62">
        <f>PlayerWeaponData!I8</f>
        <v>8</v>
      </c>
      <c r="I75" s="62" t="s">
        <v>108</v>
      </c>
    </row>
    <row r="76" spans="1:9" x14ac:dyDescent="0.3">
      <c r="A76" s="62" t="s">
        <v>113</v>
      </c>
      <c r="B76" s="62" t="s">
        <v>104</v>
      </c>
      <c r="C76" s="62">
        <v>0</v>
      </c>
      <c r="D76" s="62" t="s">
        <v>105</v>
      </c>
      <c r="E76" s="62">
        <v>4</v>
      </c>
      <c r="F76" s="62" t="s">
        <v>106</v>
      </c>
      <c r="G76" s="62" t="s">
        <v>107</v>
      </c>
      <c r="H76" s="62">
        <f>PlayerWeaponData!I9</f>
        <v>9</v>
      </c>
      <c r="I76" s="62" t="s">
        <v>108</v>
      </c>
    </row>
    <row r="77" spans="1:9" x14ac:dyDescent="0.3">
      <c r="A77" s="62" t="s">
        <v>113</v>
      </c>
      <c r="B77" s="62" t="s">
        <v>104</v>
      </c>
      <c r="C77" s="62">
        <v>0</v>
      </c>
      <c r="D77" s="62" t="s">
        <v>105</v>
      </c>
      <c r="E77" s="62">
        <v>5</v>
      </c>
      <c r="F77" s="62" t="s">
        <v>106</v>
      </c>
      <c r="G77" s="62" t="s">
        <v>107</v>
      </c>
      <c r="H77" s="62">
        <f>PlayerWeaponData!I10</f>
        <v>10</v>
      </c>
      <c r="I77" s="62" t="s">
        <v>108</v>
      </c>
    </row>
    <row r="78" spans="1:9" x14ac:dyDescent="0.3">
      <c r="A78" s="62" t="s">
        <v>113</v>
      </c>
      <c r="B78" s="62" t="s">
        <v>104</v>
      </c>
      <c r="C78" s="62">
        <v>0</v>
      </c>
      <c r="D78" s="62" t="s">
        <v>105</v>
      </c>
      <c r="E78" s="62">
        <v>6</v>
      </c>
      <c r="F78" s="62" t="s">
        <v>106</v>
      </c>
      <c r="G78" s="62" t="s">
        <v>107</v>
      </c>
      <c r="H78" s="62">
        <f>PlayerWeaponData!I11</f>
        <v>11</v>
      </c>
      <c r="I78" s="62" t="s">
        <v>108</v>
      </c>
    </row>
    <row r="79" spans="1:9" x14ac:dyDescent="0.3">
      <c r="A79" s="62" t="s">
        <v>113</v>
      </c>
      <c r="B79" s="62" t="s">
        <v>104</v>
      </c>
      <c r="C79" s="62">
        <v>0</v>
      </c>
      <c r="D79" s="62" t="s">
        <v>105</v>
      </c>
      <c r="E79" s="62">
        <v>7</v>
      </c>
      <c r="F79" s="62" t="s">
        <v>106</v>
      </c>
      <c r="G79" s="62" t="s">
        <v>107</v>
      </c>
      <c r="H79" s="62">
        <f>PlayerWeaponData!I12</f>
        <v>12</v>
      </c>
      <c r="I79" s="62" t="s">
        <v>108</v>
      </c>
    </row>
    <row r="80" spans="1:9" x14ac:dyDescent="0.3">
      <c r="A80" s="62" t="s">
        <v>113</v>
      </c>
      <c r="B80" s="62" t="s">
        <v>104</v>
      </c>
      <c r="C80" s="62">
        <v>0</v>
      </c>
      <c r="D80" s="62" t="s">
        <v>105</v>
      </c>
      <c r="E80" s="62">
        <v>8</v>
      </c>
      <c r="F80" s="62" t="s">
        <v>106</v>
      </c>
      <c r="G80" s="62" t="s">
        <v>107</v>
      </c>
      <c r="H80" s="62">
        <f>PlayerWeaponData!I13</f>
        <v>13</v>
      </c>
      <c r="I80" s="62" t="s">
        <v>108</v>
      </c>
    </row>
    <row r="81" spans="1:9" x14ac:dyDescent="0.3">
      <c r="A81" s="62" t="s">
        <v>113</v>
      </c>
      <c r="B81" s="62" t="s">
        <v>104</v>
      </c>
      <c r="C81" s="62">
        <v>0</v>
      </c>
      <c r="D81" s="62" t="s">
        <v>105</v>
      </c>
      <c r="E81" s="62">
        <v>9</v>
      </c>
      <c r="F81" s="62" t="s">
        <v>106</v>
      </c>
      <c r="G81" s="62" t="s">
        <v>107</v>
      </c>
      <c r="H81" s="62">
        <f>PlayerWeaponData!I14</f>
        <v>14</v>
      </c>
      <c r="I81" s="62" t="s">
        <v>108</v>
      </c>
    </row>
    <row r="82" spans="1:9" x14ac:dyDescent="0.3">
      <c r="A82" s="62" t="s">
        <v>113</v>
      </c>
      <c r="B82" s="62" t="s">
        <v>104</v>
      </c>
      <c r="C82" s="62">
        <v>0</v>
      </c>
      <c r="D82" s="62" t="s">
        <v>105</v>
      </c>
      <c r="E82" s="62">
        <v>10</v>
      </c>
      <c r="F82" s="62" t="s">
        <v>106</v>
      </c>
      <c r="G82" s="62" t="s">
        <v>107</v>
      </c>
      <c r="H82" s="62">
        <f>PlayerWeaponData!I15</f>
        <v>15</v>
      </c>
      <c r="I82" s="62" t="s">
        <v>108</v>
      </c>
    </row>
    <row r="83" spans="1:9" x14ac:dyDescent="0.3">
      <c r="A83" s="62" t="s">
        <v>113</v>
      </c>
      <c r="B83" s="62" t="s">
        <v>104</v>
      </c>
      <c r="C83" s="62">
        <v>0</v>
      </c>
      <c r="D83" s="62" t="s">
        <v>105</v>
      </c>
      <c r="E83" s="62">
        <v>11</v>
      </c>
      <c r="F83" s="62" t="s">
        <v>106</v>
      </c>
      <c r="G83" s="62" t="s">
        <v>107</v>
      </c>
      <c r="H83" s="62">
        <f>PlayerWeaponData!I16</f>
        <v>16</v>
      </c>
      <c r="I83" s="62" t="s">
        <v>108</v>
      </c>
    </row>
    <row r="84" spans="1:9" x14ac:dyDescent="0.3">
      <c r="A84" s="62" t="s">
        <v>113</v>
      </c>
      <c r="B84" s="62" t="s">
        <v>104</v>
      </c>
      <c r="C84" s="62">
        <v>0</v>
      </c>
      <c r="D84" s="62" t="s">
        <v>105</v>
      </c>
      <c r="E84" s="62">
        <v>12</v>
      </c>
      <c r="F84" s="62" t="s">
        <v>106</v>
      </c>
      <c r="G84" s="62" t="s">
        <v>107</v>
      </c>
      <c r="H84" s="62">
        <f>PlayerWeaponData!I17</f>
        <v>17</v>
      </c>
      <c r="I84" s="62" t="s">
        <v>108</v>
      </c>
    </row>
    <row r="85" spans="1:9" x14ac:dyDescent="0.3">
      <c r="A85" s="62" t="s">
        <v>113</v>
      </c>
      <c r="B85" s="62" t="s">
        <v>104</v>
      </c>
      <c r="C85" s="62">
        <v>0</v>
      </c>
      <c r="D85" s="62" t="s">
        <v>105</v>
      </c>
      <c r="E85" s="62">
        <v>13</v>
      </c>
      <c r="F85" s="62" t="s">
        <v>106</v>
      </c>
      <c r="G85" s="62" t="s">
        <v>107</v>
      </c>
      <c r="H85" s="62">
        <f>PlayerWeaponData!I18</f>
        <v>18</v>
      </c>
      <c r="I85" s="62" t="s">
        <v>108</v>
      </c>
    </row>
    <row r="86" spans="1:9" x14ac:dyDescent="0.3">
      <c r="A86" s="62" t="s">
        <v>113</v>
      </c>
      <c r="B86" s="62" t="s">
        <v>104</v>
      </c>
      <c r="C86" s="62">
        <v>0</v>
      </c>
      <c r="D86" s="62" t="s">
        <v>105</v>
      </c>
      <c r="E86" s="62">
        <v>14</v>
      </c>
      <c r="F86" s="62" t="s">
        <v>106</v>
      </c>
      <c r="G86" s="62" t="s">
        <v>107</v>
      </c>
      <c r="H86" s="62">
        <f>PlayerWeaponData!I19</f>
        <v>19</v>
      </c>
      <c r="I86" s="62" t="s">
        <v>108</v>
      </c>
    </row>
    <row r="87" spans="1:9" x14ac:dyDescent="0.3">
      <c r="A87" s="62" t="s">
        <v>113</v>
      </c>
      <c r="B87" s="62" t="s">
        <v>104</v>
      </c>
      <c r="C87" s="62">
        <v>0</v>
      </c>
      <c r="D87" s="62" t="s">
        <v>105</v>
      </c>
      <c r="E87" s="62">
        <v>15</v>
      </c>
      <c r="F87" s="62" t="s">
        <v>106</v>
      </c>
      <c r="G87" s="62" t="s">
        <v>107</v>
      </c>
      <c r="H87" s="62">
        <f>PlayerWeaponData!I20</f>
        <v>20</v>
      </c>
      <c r="I87" s="62" t="s">
        <v>108</v>
      </c>
    </row>
    <row r="88" spans="1:9" x14ac:dyDescent="0.3">
      <c r="A88" s="62" t="s">
        <v>113</v>
      </c>
      <c r="B88" s="62" t="s">
        <v>104</v>
      </c>
      <c r="C88" s="62">
        <v>0</v>
      </c>
      <c r="D88" s="62" t="s">
        <v>105</v>
      </c>
      <c r="E88" s="62">
        <v>16</v>
      </c>
      <c r="F88" s="62" t="s">
        <v>106</v>
      </c>
      <c r="G88" s="62" t="s">
        <v>107</v>
      </c>
      <c r="H88" s="62">
        <f>PlayerWeaponData!I21</f>
        <v>22</v>
      </c>
      <c r="I88" s="62" t="s">
        <v>108</v>
      </c>
    </row>
    <row r="89" spans="1:9" x14ac:dyDescent="0.3">
      <c r="A89" s="62" t="s">
        <v>113</v>
      </c>
      <c r="B89" s="62" t="s">
        <v>104</v>
      </c>
      <c r="C89" s="62">
        <v>0</v>
      </c>
      <c r="D89" s="62" t="s">
        <v>105</v>
      </c>
      <c r="E89" s="62">
        <v>17</v>
      </c>
      <c r="F89" s="62" t="s">
        <v>106</v>
      </c>
      <c r="G89" s="62" t="s">
        <v>107</v>
      </c>
      <c r="H89" s="62">
        <f>PlayerWeaponData!I22</f>
        <v>24</v>
      </c>
      <c r="I89" s="62" t="s">
        <v>108</v>
      </c>
    </row>
    <row r="90" spans="1:9" x14ac:dyDescent="0.3">
      <c r="A90" s="62" t="s">
        <v>113</v>
      </c>
      <c r="B90" s="62" t="s">
        <v>104</v>
      </c>
      <c r="C90" s="62">
        <v>0</v>
      </c>
      <c r="D90" s="62" t="s">
        <v>105</v>
      </c>
      <c r="E90" s="62">
        <v>18</v>
      </c>
      <c r="F90" s="62" t="s">
        <v>106</v>
      </c>
      <c r="G90" s="62" t="s">
        <v>107</v>
      </c>
      <c r="H90" s="62">
        <f>PlayerWeaponData!I23</f>
        <v>26</v>
      </c>
      <c r="I90" s="62" t="s">
        <v>108</v>
      </c>
    </row>
    <row r="91" spans="1:9" x14ac:dyDescent="0.3">
      <c r="A91" s="62" t="s">
        <v>113</v>
      </c>
      <c r="B91" s="62" t="s">
        <v>104</v>
      </c>
      <c r="C91" s="62">
        <v>0</v>
      </c>
      <c r="D91" s="62" t="s">
        <v>105</v>
      </c>
      <c r="E91" s="62">
        <v>19</v>
      </c>
      <c r="F91" s="62" t="s">
        <v>106</v>
      </c>
      <c r="G91" s="62" t="s">
        <v>107</v>
      </c>
      <c r="H91" s="62">
        <f>PlayerWeaponData!I24</f>
        <v>28</v>
      </c>
      <c r="I91" s="62" t="s">
        <v>108</v>
      </c>
    </row>
    <row r="92" spans="1:9" x14ac:dyDescent="0.3">
      <c r="A92" s="62" t="s">
        <v>113</v>
      </c>
      <c r="B92" s="62" t="s">
        <v>104</v>
      </c>
      <c r="C92" s="62">
        <v>0</v>
      </c>
      <c r="D92" s="62" t="s">
        <v>105</v>
      </c>
      <c r="E92" s="62">
        <v>20</v>
      </c>
      <c r="F92" s="62" t="s">
        <v>106</v>
      </c>
      <c r="G92" s="62" t="s">
        <v>107</v>
      </c>
      <c r="H92" s="62">
        <f>PlayerWeaponData!I25</f>
        <v>30</v>
      </c>
      <c r="I92" s="62" t="s">
        <v>108</v>
      </c>
    </row>
    <row r="93" spans="1:9" x14ac:dyDescent="0.3">
      <c r="A93" s="62" t="s">
        <v>113</v>
      </c>
      <c r="B93" s="62" t="s">
        <v>104</v>
      </c>
      <c r="C93" s="62">
        <v>0</v>
      </c>
      <c r="D93" s="62" t="s">
        <v>105</v>
      </c>
      <c r="E93" s="62">
        <v>21</v>
      </c>
      <c r="F93" s="62" t="s">
        <v>106</v>
      </c>
      <c r="G93" s="62" t="s">
        <v>107</v>
      </c>
      <c r="H93" s="62">
        <f>PlayerWeaponData!I26</f>
        <v>33</v>
      </c>
      <c r="I93" s="62" t="s">
        <v>108</v>
      </c>
    </row>
    <row r="94" spans="1:9" x14ac:dyDescent="0.3">
      <c r="A94" s="62" t="s">
        <v>113</v>
      </c>
      <c r="B94" s="62" t="s">
        <v>104</v>
      </c>
      <c r="C94" s="62">
        <v>0</v>
      </c>
      <c r="D94" s="62" t="s">
        <v>105</v>
      </c>
      <c r="E94" s="62">
        <v>22</v>
      </c>
      <c r="F94" s="62" t="s">
        <v>106</v>
      </c>
      <c r="G94" s="62" t="s">
        <v>107</v>
      </c>
      <c r="H94" s="62">
        <f>PlayerWeaponData!I27</f>
        <v>36</v>
      </c>
      <c r="I94" s="62" t="s">
        <v>108</v>
      </c>
    </row>
    <row r="95" spans="1:9" x14ac:dyDescent="0.3">
      <c r="A95" s="62" t="s">
        <v>113</v>
      </c>
      <c r="B95" s="62" t="s">
        <v>104</v>
      </c>
      <c r="C95" s="62">
        <v>0</v>
      </c>
      <c r="D95" s="62" t="s">
        <v>105</v>
      </c>
      <c r="E95" s="62">
        <v>23</v>
      </c>
      <c r="F95" s="62" t="s">
        <v>106</v>
      </c>
      <c r="G95" s="62" t="s">
        <v>107</v>
      </c>
      <c r="H95" s="62">
        <f>PlayerWeaponData!I28</f>
        <v>40</v>
      </c>
      <c r="I95" s="62" t="s">
        <v>108</v>
      </c>
    </row>
    <row r="96" spans="1:9" x14ac:dyDescent="0.3">
      <c r="A96" s="62" t="s">
        <v>113</v>
      </c>
      <c r="B96" s="62" t="s">
        <v>104</v>
      </c>
      <c r="C96" s="62">
        <v>0</v>
      </c>
      <c r="D96" s="62" t="s">
        <v>105</v>
      </c>
      <c r="E96" s="62">
        <v>24</v>
      </c>
      <c r="F96" s="62" t="s">
        <v>106</v>
      </c>
      <c r="G96" s="62" t="s">
        <v>107</v>
      </c>
      <c r="H96" s="62">
        <f>PlayerWeaponData!I29</f>
        <v>50</v>
      </c>
      <c r="I96" s="62" t="s">
        <v>108</v>
      </c>
    </row>
    <row r="97" spans="1:9" x14ac:dyDescent="0.3">
      <c r="A97" s="62" t="s">
        <v>113</v>
      </c>
      <c r="B97" s="62" t="s">
        <v>104</v>
      </c>
      <c r="C97" s="62">
        <v>0</v>
      </c>
      <c r="D97" s="62" t="s">
        <v>105</v>
      </c>
      <c r="E97" s="62">
        <v>25</v>
      </c>
      <c r="F97" s="62" t="s">
        <v>106</v>
      </c>
      <c r="G97" s="62" t="s">
        <v>107</v>
      </c>
      <c r="H97" s="62">
        <f>PlayerWeaponData!I30</f>
        <v>70</v>
      </c>
      <c r="I97" s="62" t="s">
        <v>108</v>
      </c>
    </row>
    <row r="99" spans="1:9" x14ac:dyDescent="0.3">
      <c r="A99" s="62" t="s">
        <v>113</v>
      </c>
      <c r="B99" s="62" t="s">
        <v>104</v>
      </c>
      <c r="C99" s="62">
        <v>1</v>
      </c>
      <c r="D99" s="62" t="s">
        <v>105</v>
      </c>
      <c r="E99" s="62">
        <v>0</v>
      </c>
      <c r="F99" s="62" t="s">
        <v>106</v>
      </c>
      <c r="G99" s="62" t="s">
        <v>107</v>
      </c>
      <c r="H99" s="62">
        <f>PlayerWeaponData!H5</f>
        <v>26</v>
      </c>
      <c r="I99" s="62" t="s">
        <v>108</v>
      </c>
    </row>
    <row r="100" spans="1:9" x14ac:dyDescent="0.3">
      <c r="A100" s="62" t="s">
        <v>113</v>
      </c>
      <c r="B100" s="62" t="s">
        <v>104</v>
      </c>
      <c r="C100" s="62">
        <v>1</v>
      </c>
      <c r="D100" s="62" t="s">
        <v>105</v>
      </c>
      <c r="E100" s="62">
        <v>1</v>
      </c>
      <c r="F100" s="62" t="s">
        <v>106</v>
      </c>
      <c r="G100" s="62" t="s">
        <v>107</v>
      </c>
      <c r="H100" s="62">
        <f>PlayerWeaponData!H6</f>
        <v>50</v>
      </c>
      <c r="I100" s="62" t="s">
        <v>108</v>
      </c>
    </row>
    <row r="101" spans="1:9" x14ac:dyDescent="0.3">
      <c r="A101" s="62" t="s">
        <v>113</v>
      </c>
      <c r="B101" s="62" t="s">
        <v>104</v>
      </c>
      <c r="C101" s="62">
        <v>1</v>
      </c>
      <c r="D101" s="62" t="s">
        <v>105</v>
      </c>
      <c r="E101" s="62">
        <v>2</v>
      </c>
      <c r="F101" s="62" t="s">
        <v>106</v>
      </c>
      <c r="G101" s="62" t="s">
        <v>107</v>
      </c>
      <c r="H101" s="62">
        <f>PlayerWeaponData!H7</f>
        <v>70</v>
      </c>
      <c r="I101" s="62" t="s">
        <v>108</v>
      </c>
    </row>
    <row r="102" spans="1:9" x14ac:dyDescent="0.3">
      <c r="A102" s="62" t="s">
        <v>113</v>
      </c>
      <c r="B102" s="62" t="s">
        <v>104</v>
      </c>
      <c r="C102" s="62">
        <v>1</v>
      </c>
      <c r="D102" s="62" t="s">
        <v>105</v>
      </c>
      <c r="E102" s="62">
        <v>3</v>
      </c>
      <c r="F102" s="62" t="s">
        <v>106</v>
      </c>
      <c r="G102" s="62" t="s">
        <v>107</v>
      </c>
      <c r="H102" s="62">
        <f>PlayerWeaponData!H8</f>
        <v>100</v>
      </c>
      <c r="I102" s="62" t="s">
        <v>108</v>
      </c>
    </row>
    <row r="103" spans="1:9" x14ac:dyDescent="0.3">
      <c r="A103" s="62" t="s">
        <v>113</v>
      </c>
      <c r="B103" s="62" t="s">
        <v>104</v>
      </c>
      <c r="C103" s="62">
        <v>1</v>
      </c>
      <c r="D103" s="62" t="s">
        <v>105</v>
      </c>
      <c r="E103" s="62">
        <v>4</v>
      </c>
      <c r="F103" s="62" t="s">
        <v>106</v>
      </c>
      <c r="G103" s="62" t="s">
        <v>107</v>
      </c>
      <c r="H103" s="62">
        <f>PlayerWeaponData!H9</f>
        <v>130</v>
      </c>
      <c r="I103" s="62" t="s">
        <v>108</v>
      </c>
    </row>
    <row r="104" spans="1:9" x14ac:dyDescent="0.3">
      <c r="A104" s="62" t="s">
        <v>113</v>
      </c>
      <c r="B104" s="62" t="s">
        <v>104</v>
      </c>
      <c r="C104" s="62">
        <v>1</v>
      </c>
      <c r="D104" s="62" t="s">
        <v>105</v>
      </c>
      <c r="E104" s="62">
        <v>5</v>
      </c>
      <c r="F104" s="62" t="s">
        <v>106</v>
      </c>
      <c r="G104" s="62" t="s">
        <v>107</v>
      </c>
      <c r="H104" s="62">
        <f>PlayerWeaponData!H10</f>
        <v>160</v>
      </c>
      <c r="I104" s="62" t="s">
        <v>108</v>
      </c>
    </row>
    <row r="105" spans="1:9" x14ac:dyDescent="0.3">
      <c r="A105" s="62" t="s">
        <v>113</v>
      </c>
      <c r="B105" s="62" t="s">
        <v>104</v>
      </c>
      <c r="C105" s="62">
        <v>1</v>
      </c>
      <c r="D105" s="62" t="s">
        <v>105</v>
      </c>
      <c r="E105" s="62">
        <v>6</v>
      </c>
      <c r="F105" s="62" t="s">
        <v>106</v>
      </c>
      <c r="G105" s="62" t="s">
        <v>107</v>
      </c>
      <c r="H105" s="62">
        <f>PlayerWeaponData!H11</f>
        <v>200</v>
      </c>
      <c r="I105" s="62" t="s">
        <v>108</v>
      </c>
    </row>
    <row r="106" spans="1:9" x14ac:dyDescent="0.3">
      <c r="A106" s="62" t="s">
        <v>113</v>
      </c>
      <c r="B106" s="62" t="s">
        <v>104</v>
      </c>
      <c r="C106" s="62">
        <v>1</v>
      </c>
      <c r="D106" s="62" t="s">
        <v>105</v>
      </c>
      <c r="E106" s="62">
        <v>7</v>
      </c>
      <c r="F106" s="62" t="s">
        <v>106</v>
      </c>
      <c r="G106" s="62" t="s">
        <v>107</v>
      </c>
      <c r="H106" s="62">
        <f>PlayerWeaponData!H12</f>
        <v>240</v>
      </c>
      <c r="I106" s="62" t="s">
        <v>108</v>
      </c>
    </row>
    <row r="107" spans="1:9" x14ac:dyDescent="0.3">
      <c r="A107" s="62" t="s">
        <v>113</v>
      </c>
      <c r="B107" s="62" t="s">
        <v>104</v>
      </c>
      <c r="C107" s="62">
        <v>1</v>
      </c>
      <c r="D107" s="62" t="s">
        <v>105</v>
      </c>
      <c r="E107" s="62">
        <v>8</v>
      </c>
      <c r="F107" s="62" t="s">
        <v>106</v>
      </c>
      <c r="G107" s="62" t="s">
        <v>107</v>
      </c>
      <c r="H107" s="62">
        <f>PlayerWeaponData!H13</f>
        <v>280</v>
      </c>
      <c r="I107" s="62" t="s">
        <v>108</v>
      </c>
    </row>
    <row r="108" spans="1:9" x14ac:dyDescent="0.3">
      <c r="A108" s="62" t="s">
        <v>113</v>
      </c>
      <c r="B108" s="62" t="s">
        <v>104</v>
      </c>
      <c r="C108" s="62">
        <v>1</v>
      </c>
      <c r="D108" s="62" t="s">
        <v>105</v>
      </c>
      <c r="E108" s="62">
        <v>9</v>
      </c>
      <c r="F108" s="62" t="s">
        <v>106</v>
      </c>
      <c r="G108" s="62" t="s">
        <v>107</v>
      </c>
      <c r="H108" s="62">
        <f>PlayerWeaponData!H14</f>
        <v>320</v>
      </c>
      <c r="I108" s="62" t="s">
        <v>108</v>
      </c>
    </row>
    <row r="109" spans="1:9" x14ac:dyDescent="0.3">
      <c r="A109" s="62" t="s">
        <v>113</v>
      </c>
      <c r="B109" s="62" t="s">
        <v>104</v>
      </c>
      <c r="C109" s="62">
        <v>1</v>
      </c>
      <c r="D109" s="62" t="s">
        <v>105</v>
      </c>
      <c r="E109" s="62">
        <v>10</v>
      </c>
      <c r="F109" s="62" t="s">
        <v>106</v>
      </c>
      <c r="G109" s="62" t="s">
        <v>107</v>
      </c>
      <c r="H109" s="62">
        <f>PlayerWeaponData!H15</f>
        <v>360</v>
      </c>
      <c r="I109" s="62" t="s">
        <v>108</v>
      </c>
    </row>
    <row r="110" spans="1:9" x14ac:dyDescent="0.3">
      <c r="A110" s="62" t="s">
        <v>113</v>
      </c>
      <c r="B110" s="62" t="s">
        <v>104</v>
      </c>
      <c r="C110" s="62">
        <v>1</v>
      </c>
      <c r="D110" s="62" t="s">
        <v>105</v>
      </c>
      <c r="E110" s="62">
        <v>11</v>
      </c>
      <c r="F110" s="62" t="s">
        <v>106</v>
      </c>
      <c r="G110" s="62" t="s">
        <v>107</v>
      </c>
      <c r="H110" s="62">
        <f>PlayerWeaponData!H16</f>
        <v>400</v>
      </c>
      <c r="I110" s="62" t="s">
        <v>108</v>
      </c>
    </row>
    <row r="111" spans="1:9" x14ac:dyDescent="0.3">
      <c r="A111" s="62" t="s">
        <v>113</v>
      </c>
      <c r="B111" s="62" t="s">
        <v>104</v>
      </c>
      <c r="C111" s="62">
        <v>1</v>
      </c>
      <c r="D111" s="62" t="s">
        <v>105</v>
      </c>
      <c r="E111" s="62">
        <v>12</v>
      </c>
      <c r="F111" s="62" t="s">
        <v>106</v>
      </c>
      <c r="G111" s="62" t="s">
        <v>107</v>
      </c>
      <c r="H111" s="62">
        <f>PlayerWeaponData!H17</f>
        <v>450</v>
      </c>
      <c r="I111" s="62" t="s">
        <v>108</v>
      </c>
    </row>
    <row r="112" spans="1:9" x14ac:dyDescent="0.3">
      <c r="A112" s="62" t="s">
        <v>113</v>
      </c>
      <c r="B112" s="62" t="s">
        <v>104</v>
      </c>
      <c r="C112" s="62">
        <v>1</v>
      </c>
      <c r="D112" s="62" t="s">
        <v>105</v>
      </c>
      <c r="E112" s="62">
        <v>13</v>
      </c>
      <c r="F112" s="62" t="s">
        <v>106</v>
      </c>
      <c r="G112" s="62" t="s">
        <v>107</v>
      </c>
      <c r="H112" s="62">
        <f>PlayerWeaponData!H18</f>
        <v>500</v>
      </c>
      <c r="I112" s="62" t="s">
        <v>108</v>
      </c>
    </row>
    <row r="113" spans="1:9" x14ac:dyDescent="0.3">
      <c r="A113" s="62" t="s">
        <v>113</v>
      </c>
      <c r="B113" s="62" t="s">
        <v>104</v>
      </c>
      <c r="C113" s="62">
        <v>1</v>
      </c>
      <c r="D113" s="62" t="s">
        <v>105</v>
      </c>
      <c r="E113" s="62">
        <v>14</v>
      </c>
      <c r="F113" s="62" t="s">
        <v>106</v>
      </c>
      <c r="G113" s="62" t="s">
        <v>107</v>
      </c>
      <c r="H113" s="62">
        <f>PlayerWeaponData!H19</f>
        <v>600</v>
      </c>
      <c r="I113" s="62" t="s">
        <v>108</v>
      </c>
    </row>
    <row r="114" spans="1:9" x14ac:dyDescent="0.3">
      <c r="A114" s="62" t="s">
        <v>113</v>
      </c>
      <c r="B114" s="62" t="s">
        <v>104</v>
      </c>
      <c r="C114" s="62">
        <v>1</v>
      </c>
      <c r="D114" s="62" t="s">
        <v>105</v>
      </c>
      <c r="E114" s="62">
        <v>15</v>
      </c>
      <c r="F114" s="62" t="s">
        <v>106</v>
      </c>
      <c r="G114" s="62" t="s">
        <v>107</v>
      </c>
      <c r="H114" s="62">
        <f>PlayerWeaponData!H20</f>
        <v>700</v>
      </c>
      <c r="I114" s="62" t="s">
        <v>108</v>
      </c>
    </row>
    <row r="115" spans="1:9" x14ac:dyDescent="0.3">
      <c r="A115" s="62" t="s">
        <v>113</v>
      </c>
      <c r="B115" s="62" t="s">
        <v>104</v>
      </c>
      <c r="C115" s="62">
        <v>1</v>
      </c>
      <c r="D115" s="62" t="s">
        <v>105</v>
      </c>
      <c r="E115" s="62">
        <v>16</v>
      </c>
      <c r="F115" s="62" t="s">
        <v>106</v>
      </c>
      <c r="G115" s="62" t="s">
        <v>107</v>
      </c>
      <c r="H115" s="62">
        <f>PlayerWeaponData!H21</f>
        <v>800</v>
      </c>
      <c r="I115" s="62" t="s">
        <v>108</v>
      </c>
    </row>
    <row r="116" spans="1:9" x14ac:dyDescent="0.3">
      <c r="A116" s="62" t="s">
        <v>113</v>
      </c>
      <c r="B116" s="62" t="s">
        <v>104</v>
      </c>
      <c r="C116" s="62">
        <v>1</v>
      </c>
      <c r="D116" s="62" t="s">
        <v>105</v>
      </c>
      <c r="E116" s="62">
        <v>17</v>
      </c>
      <c r="F116" s="62" t="s">
        <v>106</v>
      </c>
      <c r="G116" s="62" t="s">
        <v>107</v>
      </c>
      <c r="H116" s="62">
        <f>PlayerWeaponData!H22</f>
        <v>900</v>
      </c>
      <c r="I116" s="62" t="s">
        <v>108</v>
      </c>
    </row>
    <row r="117" spans="1:9" x14ac:dyDescent="0.3">
      <c r="A117" s="62" t="s">
        <v>113</v>
      </c>
      <c r="B117" s="62" t="s">
        <v>104</v>
      </c>
      <c r="C117" s="62">
        <v>1</v>
      </c>
      <c r="D117" s="62" t="s">
        <v>105</v>
      </c>
      <c r="E117" s="62">
        <v>18</v>
      </c>
      <c r="F117" s="62" t="s">
        <v>106</v>
      </c>
      <c r="G117" s="62" t="s">
        <v>107</v>
      </c>
      <c r="H117" s="62">
        <f>PlayerWeaponData!H23</f>
        <v>1000</v>
      </c>
      <c r="I117" s="62" t="s">
        <v>108</v>
      </c>
    </row>
    <row r="118" spans="1:9" x14ac:dyDescent="0.3">
      <c r="A118" s="62" t="s">
        <v>113</v>
      </c>
      <c r="B118" s="62" t="s">
        <v>104</v>
      </c>
      <c r="C118" s="62">
        <v>1</v>
      </c>
      <c r="D118" s="62" t="s">
        <v>105</v>
      </c>
      <c r="E118" s="62">
        <v>19</v>
      </c>
      <c r="F118" s="62" t="s">
        <v>106</v>
      </c>
      <c r="G118" s="62" t="s">
        <v>107</v>
      </c>
      <c r="H118" s="62">
        <f>PlayerWeaponData!H24</f>
        <v>1200</v>
      </c>
      <c r="I118" s="62" t="s">
        <v>108</v>
      </c>
    </row>
    <row r="119" spans="1:9" x14ac:dyDescent="0.3">
      <c r="A119" s="62" t="s">
        <v>113</v>
      </c>
      <c r="B119" s="62" t="s">
        <v>104</v>
      </c>
      <c r="C119" s="62">
        <v>1</v>
      </c>
      <c r="D119" s="62" t="s">
        <v>105</v>
      </c>
      <c r="E119" s="62">
        <v>20</v>
      </c>
      <c r="F119" s="62" t="s">
        <v>106</v>
      </c>
      <c r="G119" s="62" t="s">
        <v>107</v>
      </c>
      <c r="H119" s="62">
        <f>PlayerWeaponData!H25</f>
        <v>1400</v>
      </c>
      <c r="I119" s="62" t="s">
        <v>108</v>
      </c>
    </row>
    <row r="120" spans="1:9" x14ac:dyDescent="0.3">
      <c r="A120" s="62" t="s">
        <v>113</v>
      </c>
      <c r="B120" s="62" t="s">
        <v>104</v>
      </c>
      <c r="C120" s="62">
        <v>1</v>
      </c>
      <c r="D120" s="62" t="s">
        <v>105</v>
      </c>
      <c r="E120" s="62">
        <v>21</v>
      </c>
      <c r="F120" s="62" t="s">
        <v>106</v>
      </c>
      <c r="G120" s="62" t="s">
        <v>107</v>
      </c>
      <c r="H120" s="62">
        <f>PlayerWeaponData!H26</f>
        <v>1600</v>
      </c>
      <c r="I120" s="62" t="s">
        <v>108</v>
      </c>
    </row>
    <row r="121" spans="1:9" x14ac:dyDescent="0.3">
      <c r="A121" s="62" t="s">
        <v>113</v>
      </c>
      <c r="B121" s="62" t="s">
        <v>104</v>
      </c>
      <c r="C121" s="62">
        <v>1</v>
      </c>
      <c r="D121" s="62" t="s">
        <v>105</v>
      </c>
      <c r="E121" s="62">
        <v>22</v>
      </c>
      <c r="F121" s="62" t="s">
        <v>106</v>
      </c>
      <c r="G121" s="62" t="s">
        <v>107</v>
      </c>
      <c r="H121" s="62">
        <f>PlayerWeaponData!H27</f>
        <v>1800</v>
      </c>
      <c r="I121" s="62" t="s">
        <v>108</v>
      </c>
    </row>
    <row r="122" spans="1:9" x14ac:dyDescent="0.3">
      <c r="A122" s="62" t="s">
        <v>113</v>
      </c>
      <c r="B122" s="62" t="s">
        <v>104</v>
      </c>
      <c r="C122" s="62">
        <v>1</v>
      </c>
      <c r="D122" s="62" t="s">
        <v>105</v>
      </c>
      <c r="E122" s="62">
        <v>23</v>
      </c>
      <c r="F122" s="62" t="s">
        <v>106</v>
      </c>
      <c r="G122" s="62" t="s">
        <v>107</v>
      </c>
      <c r="H122" s="62">
        <f>PlayerWeaponData!H28</f>
        <v>2000</v>
      </c>
      <c r="I122" s="62" t="s">
        <v>108</v>
      </c>
    </row>
    <row r="123" spans="1:9" x14ac:dyDescent="0.3">
      <c r="A123" s="62" t="s">
        <v>113</v>
      </c>
      <c r="B123" s="62" t="s">
        <v>104</v>
      </c>
      <c r="C123" s="62">
        <v>1</v>
      </c>
      <c r="D123" s="62" t="s">
        <v>105</v>
      </c>
      <c r="E123" s="62">
        <v>24</v>
      </c>
      <c r="F123" s="62" t="s">
        <v>106</v>
      </c>
      <c r="G123" s="62" t="s">
        <v>107</v>
      </c>
      <c r="H123" s="62">
        <f>PlayerWeaponData!H29</f>
        <v>3000</v>
      </c>
      <c r="I123" s="62" t="s">
        <v>108</v>
      </c>
    </row>
    <row r="124" spans="1:9" x14ac:dyDescent="0.3">
      <c r="A124" s="62" t="s">
        <v>113</v>
      </c>
      <c r="B124" s="62" t="s">
        <v>104</v>
      </c>
      <c r="C124" s="62">
        <v>1</v>
      </c>
      <c r="D124" s="62" t="s">
        <v>105</v>
      </c>
      <c r="E124" s="62">
        <v>25</v>
      </c>
      <c r="F124" s="62" t="s">
        <v>106</v>
      </c>
      <c r="G124" s="62" t="s">
        <v>107</v>
      </c>
      <c r="H124" s="62">
        <f>PlayerWeaponData!H30</f>
        <v>4000</v>
      </c>
      <c r="I124" s="62" t="s">
        <v>108</v>
      </c>
    </row>
    <row r="126" spans="1:9" x14ac:dyDescent="0.3">
      <c r="A126" s="62" t="s">
        <v>113</v>
      </c>
      <c r="B126" s="62" t="s">
        <v>104</v>
      </c>
      <c r="C126" s="62">
        <v>2</v>
      </c>
      <c r="D126" s="62" t="s">
        <v>105</v>
      </c>
      <c r="E126" s="62">
        <v>0</v>
      </c>
      <c r="F126" s="62" t="s">
        <v>106</v>
      </c>
      <c r="G126" s="62" t="s">
        <v>107</v>
      </c>
      <c r="H126" s="62">
        <f>PlayerWeaponData!J5</f>
        <v>8</v>
      </c>
      <c r="I126" s="62" t="s">
        <v>108</v>
      </c>
    </row>
    <row r="127" spans="1:9" x14ac:dyDescent="0.3">
      <c r="A127" s="62" t="s">
        <v>113</v>
      </c>
      <c r="B127" s="62" t="s">
        <v>104</v>
      </c>
      <c r="C127" s="62">
        <v>2</v>
      </c>
      <c r="D127" s="62" t="s">
        <v>105</v>
      </c>
      <c r="E127" s="62">
        <v>1</v>
      </c>
      <c r="F127" s="62" t="s">
        <v>106</v>
      </c>
      <c r="G127" s="62" t="s">
        <v>107</v>
      </c>
      <c r="H127" s="62">
        <f>PlayerWeaponData!J6</f>
        <v>8</v>
      </c>
      <c r="I127" s="62" t="s">
        <v>108</v>
      </c>
    </row>
    <row r="128" spans="1:9" x14ac:dyDescent="0.3">
      <c r="A128" s="62" t="s">
        <v>113</v>
      </c>
      <c r="B128" s="62" t="s">
        <v>104</v>
      </c>
      <c r="C128" s="62">
        <v>2</v>
      </c>
      <c r="D128" s="62" t="s">
        <v>105</v>
      </c>
      <c r="E128" s="62">
        <v>2</v>
      </c>
      <c r="F128" s="62" t="s">
        <v>106</v>
      </c>
      <c r="G128" s="62" t="s">
        <v>107</v>
      </c>
      <c r="H128" s="62">
        <f>PlayerWeaponData!J7</f>
        <v>9</v>
      </c>
      <c r="I128" s="62" t="s">
        <v>108</v>
      </c>
    </row>
    <row r="129" spans="1:9" x14ac:dyDescent="0.3">
      <c r="A129" s="62" t="s">
        <v>113</v>
      </c>
      <c r="B129" s="62" t="s">
        <v>104</v>
      </c>
      <c r="C129" s="62">
        <v>2</v>
      </c>
      <c r="D129" s="62" t="s">
        <v>105</v>
      </c>
      <c r="E129" s="62">
        <v>3</v>
      </c>
      <c r="F129" s="62" t="s">
        <v>106</v>
      </c>
      <c r="G129" s="62" t="s">
        <v>107</v>
      </c>
      <c r="H129" s="62">
        <f>PlayerWeaponData!J8</f>
        <v>9</v>
      </c>
      <c r="I129" s="62" t="s">
        <v>108</v>
      </c>
    </row>
    <row r="130" spans="1:9" x14ac:dyDescent="0.3">
      <c r="A130" s="62" t="s">
        <v>113</v>
      </c>
      <c r="B130" s="62" t="s">
        <v>104</v>
      </c>
      <c r="C130" s="62">
        <v>2</v>
      </c>
      <c r="D130" s="62" t="s">
        <v>105</v>
      </c>
      <c r="E130" s="62">
        <v>4</v>
      </c>
      <c r="F130" s="62" t="s">
        <v>106</v>
      </c>
      <c r="G130" s="62" t="s">
        <v>107</v>
      </c>
      <c r="H130" s="62">
        <f>PlayerWeaponData!J9</f>
        <v>10</v>
      </c>
      <c r="I130" s="62" t="s">
        <v>108</v>
      </c>
    </row>
    <row r="131" spans="1:9" x14ac:dyDescent="0.3">
      <c r="A131" s="62" t="s">
        <v>113</v>
      </c>
      <c r="B131" s="62" t="s">
        <v>104</v>
      </c>
      <c r="C131" s="62">
        <v>2</v>
      </c>
      <c r="D131" s="62" t="s">
        <v>105</v>
      </c>
      <c r="E131" s="62">
        <v>5</v>
      </c>
      <c r="F131" s="62" t="s">
        <v>106</v>
      </c>
      <c r="G131" s="62" t="s">
        <v>107</v>
      </c>
      <c r="H131" s="62">
        <f>PlayerWeaponData!J10</f>
        <v>10</v>
      </c>
      <c r="I131" s="62" t="s">
        <v>108</v>
      </c>
    </row>
    <row r="132" spans="1:9" x14ac:dyDescent="0.3">
      <c r="A132" s="62" t="s">
        <v>113</v>
      </c>
      <c r="B132" s="62" t="s">
        <v>104</v>
      </c>
      <c r="C132" s="62">
        <v>2</v>
      </c>
      <c r="D132" s="62" t="s">
        <v>105</v>
      </c>
      <c r="E132" s="62">
        <v>6</v>
      </c>
      <c r="F132" s="62" t="s">
        <v>106</v>
      </c>
      <c r="G132" s="62" t="s">
        <v>107</v>
      </c>
      <c r="H132" s="62">
        <f>PlayerWeaponData!J11</f>
        <v>11</v>
      </c>
      <c r="I132" s="62" t="s">
        <v>108</v>
      </c>
    </row>
    <row r="133" spans="1:9" x14ac:dyDescent="0.3">
      <c r="A133" s="62" t="s">
        <v>113</v>
      </c>
      <c r="B133" s="62" t="s">
        <v>104</v>
      </c>
      <c r="C133" s="62">
        <v>2</v>
      </c>
      <c r="D133" s="62" t="s">
        <v>105</v>
      </c>
      <c r="E133" s="62">
        <v>7</v>
      </c>
      <c r="F133" s="62" t="s">
        <v>106</v>
      </c>
      <c r="G133" s="62" t="s">
        <v>107</v>
      </c>
      <c r="H133" s="62">
        <f>PlayerWeaponData!J12</f>
        <v>11</v>
      </c>
      <c r="I133" s="62" t="s">
        <v>108</v>
      </c>
    </row>
    <row r="134" spans="1:9" x14ac:dyDescent="0.3">
      <c r="A134" s="62" t="s">
        <v>113</v>
      </c>
      <c r="B134" s="62" t="s">
        <v>104</v>
      </c>
      <c r="C134" s="62">
        <v>2</v>
      </c>
      <c r="D134" s="62" t="s">
        <v>105</v>
      </c>
      <c r="E134" s="62">
        <v>8</v>
      </c>
      <c r="F134" s="62" t="s">
        <v>106</v>
      </c>
      <c r="G134" s="62" t="s">
        <v>107</v>
      </c>
      <c r="H134" s="62">
        <f>PlayerWeaponData!J13</f>
        <v>12</v>
      </c>
      <c r="I134" s="62" t="s">
        <v>108</v>
      </c>
    </row>
    <row r="135" spans="1:9" x14ac:dyDescent="0.3">
      <c r="A135" s="62" t="s">
        <v>113</v>
      </c>
      <c r="B135" s="62" t="s">
        <v>104</v>
      </c>
      <c r="C135" s="62">
        <v>2</v>
      </c>
      <c r="D135" s="62" t="s">
        <v>105</v>
      </c>
      <c r="E135" s="62">
        <v>9</v>
      </c>
      <c r="F135" s="62" t="s">
        <v>106</v>
      </c>
      <c r="G135" s="62" t="s">
        <v>107</v>
      </c>
      <c r="H135" s="62">
        <f>PlayerWeaponData!J14</f>
        <v>12</v>
      </c>
      <c r="I135" s="62" t="s">
        <v>108</v>
      </c>
    </row>
    <row r="136" spans="1:9" x14ac:dyDescent="0.3">
      <c r="A136" s="62" t="s">
        <v>113</v>
      </c>
      <c r="B136" s="62" t="s">
        <v>104</v>
      </c>
      <c r="C136" s="62">
        <v>2</v>
      </c>
      <c r="D136" s="62" t="s">
        <v>105</v>
      </c>
      <c r="E136" s="62">
        <v>10</v>
      </c>
      <c r="F136" s="62" t="s">
        <v>106</v>
      </c>
      <c r="G136" s="62" t="s">
        <v>107</v>
      </c>
      <c r="H136" s="62">
        <f>PlayerWeaponData!J15</f>
        <v>13</v>
      </c>
      <c r="I136" s="62" t="s">
        <v>108</v>
      </c>
    </row>
    <row r="137" spans="1:9" x14ac:dyDescent="0.3">
      <c r="A137" s="62" t="s">
        <v>113</v>
      </c>
      <c r="B137" s="62" t="s">
        <v>104</v>
      </c>
      <c r="C137" s="62">
        <v>2</v>
      </c>
      <c r="D137" s="62" t="s">
        <v>105</v>
      </c>
      <c r="E137" s="62">
        <v>11</v>
      </c>
      <c r="F137" s="62" t="s">
        <v>106</v>
      </c>
      <c r="G137" s="62" t="s">
        <v>107</v>
      </c>
      <c r="H137" s="62">
        <f>PlayerWeaponData!J16</f>
        <v>13</v>
      </c>
      <c r="I137" s="62" t="s">
        <v>108</v>
      </c>
    </row>
    <row r="138" spans="1:9" x14ac:dyDescent="0.3">
      <c r="A138" s="62" t="s">
        <v>113</v>
      </c>
      <c r="B138" s="62" t="s">
        <v>104</v>
      </c>
      <c r="C138" s="62">
        <v>2</v>
      </c>
      <c r="D138" s="62" t="s">
        <v>105</v>
      </c>
      <c r="E138" s="62">
        <v>12</v>
      </c>
      <c r="F138" s="62" t="s">
        <v>106</v>
      </c>
      <c r="G138" s="62" t="s">
        <v>107</v>
      </c>
      <c r="H138" s="62">
        <f>PlayerWeaponData!J17</f>
        <v>14</v>
      </c>
      <c r="I138" s="62" t="s">
        <v>108</v>
      </c>
    </row>
    <row r="139" spans="1:9" x14ac:dyDescent="0.3">
      <c r="A139" s="62" t="s">
        <v>113</v>
      </c>
      <c r="B139" s="62" t="s">
        <v>104</v>
      </c>
      <c r="C139" s="62">
        <v>2</v>
      </c>
      <c r="D139" s="62" t="s">
        <v>105</v>
      </c>
      <c r="E139" s="62">
        <v>13</v>
      </c>
      <c r="F139" s="62" t="s">
        <v>106</v>
      </c>
      <c r="G139" s="62" t="s">
        <v>107</v>
      </c>
      <c r="H139" s="62">
        <f>PlayerWeaponData!J18</f>
        <v>14</v>
      </c>
      <c r="I139" s="62" t="s">
        <v>108</v>
      </c>
    </row>
    <row r="140" spans="1:9" x14ac:dyDescent="0.3">
      <c r="A140" s="62" t="s">
        <v>113</v>
      </c>
      <c r="B140" s="62" t="s">
        <v>104</v>
      </c>
      <c r="C140" s="62">
        <v>2</v>
      </c>
      <c r="D140" s="62" t="s">
        <v>105</v>
      </c>
      <c r="E140" s="62">
        <v>14</v>
      </c>
      <c r="F140" s="62" t="s">
        <v>106</v>
      </c>
      <c r="G140" s="62" t="s">
        <v>107</v>
      </c>
      <c r="H140" s="62">
        <f>PlayerWeaponData!J19</f>
        <v>15</v>
      </c>
      <c r="I140" s="62" t="s">
        <v>108</v>
      </c>
    </row>
    <row r="141" spans="1:9" x14ac:dyDescent="0.3">
      <c r="A141" s="62" t="s">
        <v>113</v>
      </c>
      <c r="B141" s="62" t="s">
        <v>104</v>
      </c>
      <c r="C141" s="62">
        <v>2</v>
      </c>
      <c r="D141" s="62" t="s">
        <v>105</v>
      </c>
      <c r="E141" s="62">
        <v>15</v>
      </c>
      <c r="F141" s="62" t="s">
        <v>106</v>
      </c>
      <c r="G141" s="62" t="s">
        <v>107</v>
      </c>
      <c r="H141" s="62">
        <f>PlayerWeaponData!J20</f>
        <v>15</v>
      </c>
      <c r="I141" s="62" t="s">
        <v>108</v>
      </c>
    </row>
    <row r="142" spans="1:9" x14ac:dyDescent="0.3">
      <c r="A142" s="62" t="s">
        <v>113</v>
      </c>
      <c r="B142" s="62" t="s">
        <v>104</v>
      </c>
      <c r="C142" s="62">
        <v>2</v>
      </c>
      <c r="D142" s="62" t="s">
        <v>105</v>
      </c>
      <c r="E142" s="62">
        <v>16</v>
      </c>
      <c r="F142" s="62" t="s">
        <v>106</v>
      </c>
      <c r="G142" s="62" t="s">
        <v>107</v>
      </c>
      <c r="H142" s="62">
        <f>PlayerWeaponData!J21</f>
        <v>16</v>
      </c>
      <c r="I142" s="62" t="s">
        <v>108</v>
      </c>
    </row>
    <row r="143" spans="1:9" x14ac:dyDescent="0.3">
      <c r="A143" s="62" t="s">
        <v>113</v>
      </c>
      <c r="B143" s="62" t="s">
        <v>104</v>
      </c>
      <c r="C143" s="62">
        <v>2</v>
      </c>
      <c r="D143" s="62" t="s">
        <v>105</v>
      </c>
      <c r="E143" s="62">
        <v>17</v>
      </c>
      <c r="F143" s="62" t="s">
        <v>106</v>
      </c>
      <c r="G143" s="62" t="s">
        <v>107</v>
      </c>
      <c r="H143" s="62">
        <f>PlayerWeaponData!J22</f>
        <v>16</v>
      </c>
      <c r="I143" s="62" t="s">
        <v>108</v>
      </c>
    </row>
    <row r="144" spans="1:9" x14ac:dyDescent="0.3">
      <c r="A144" s="62" t="s">
        <v>113</v>
      </c>
      <c r="B144" s="62" t="s">
        <v>104</v>
      </c>
      <c r="C144" s="62">
        <v>2</v>
      </c>
      <c r="D144" s="62" t="s">
        <v>105</v>
      </c>
      <c r="E144" s="62">
        <v>18</v>
      </c>
      <c r="F144" s="62" t="s">
        <v>106</v>
      </c>
      <c r="G144" s="62" t="s">
        <v>107</v>
      </c>
      <c r="H144" s="62">
        <f>PlayerWeaponData!J23</f>
        <v>17</v>
      </c>
      <c r="I144" s="62" t="s">
        <v>108</v>
      </c>
    </row>
    <row r="145" spans="1:9" x14ac:dyDescent="0.3">
      <c r="A145" s="62" t="s">
        <v>113</v>
      </c>
      <c r="B145" s="62" t="s">
        <v>104</v>
      </c>
      <c r="C145" s="62">
        <v>2</v>
      </c>
      <c r="D145" s="62" t="s">
        <v>105</v>
      </c>
      <c r="E145" s="62">
        <v>19</v>
      </c>
      <c r="F145" s="62" t="s">
        <v>106</v>
      </c>
      <c r="G145" s="62" t="s">
        <v>107</v>
      </c>
      <c r="H145" s="62">
        <f>PlayerWeaponData!J24</f>
        <v>17</v>
      </c>
      <c r="I145" s="62" t="s">
        <v>108</v>
      </c>
    </row>
    <row r="146" spans="1:9" x14ac:dyDescent="0.3">
      <c r="A146" s="62" t="s">
        <v>113</v>
      </c>
      <c r="B146" s="62" t="s">
        <v>104</v>
      </c>
      <c r="C146" s="62">
        <v>2</v>
      </c>
      <c r="D146" s="62" t="s">
        <v>105</v>
      </c>
      <c r="E146" s="62">
        <v>20</v>
      </c>
      <c r="F146" s="62" t="s">
        <v>106</v>
      </c>
      <c r="G146" s="62" t="s">
        <v>107</v>
      </c>
      <c r="H146" s="62">
        <f>PlayerWeaponData!J25</f>
        <v>18</v>
      </c>
      <c r="I146" s="62" t="s">
        <v>108</v>
      </c>
    </row>
    <row r="147" spans="1:9" x14ac:dyDescent="0.3">
      <c r="A147" s="62" t="s">
        <v>113</v>
      </c>
      <c r="B147" s="62" t="s">
        <v>104</v>
      </c>
      <c r="C147" s="62">
        <v>2</v>
      </c>
      <c r="D147" s="62" t="s">
        <v>105</v>
      </c>
      <c r="E147" s="62">
        <v>21</v>
      </c>
      <c r="F147" s="62" t="s">
        <v>106</v>
      </c>
      <c r="G147" s="62" t="s">
        <v>107</v>
      </c>
      <c r="H147" s="62">
        <f>PlayerWeaponData!J26</f>
        <v>18</v>
      </c>
      <c r="I147" s="62" t="s">
        <v>108</v>
      </c>
    </row>
    <row r="148" spans="1:9" x14ac:dyDescent="0.3">
      <c r="A148" s="62" t="s">
        <v>113</v>
      </c>
      <c r="B148" s="62" t="s">
        <v>104</v>
      </c>
      <c r="C148" s="62">
        <v>2</v>
      </c>
      <c r="D148" s="62" t="s">
        <v>105</v>
      </c>
      <c r="E148" s="62">
        <v>22</v>
      </c>
      <c r="F148" s="62" t="s">
        <v>106</v>
      </c>
      <c r="G148" s="62" t="s">
        <v>107</v>
      </c>
      <c r="H148" s="62">
        <f>PlayerWeaponData!J27</f>
        <v>19</v>
      </c>
      <c r="I148" s="62" t="s">
        <v>108</v>
      </c>
    </row>
    <row r="149" spans="1:9" x14ac:dyDescent="0.3">
      <c r="A149" s="62" t="s">
        <v>113</v>
      </c>
      <c r="B149" s="62" t="s">
        <v>104</v>
      </c>
      <c r="C149" s="62">
        <v>2</v>
      </c>
      <c r="D149" s="62" t="s">
        <v>105</v>
      </c>
      <c r="E149" s="62">
        <v>23</v>
      </c>
      <c r="F149" s="62" t="s">
        <v>106</v>
      </c>
      <c r="G149" s="62" t="s">
        <v>107</v>
      </c>
      <c r="H149" s="62">
        <f>PlayerWeaponData!J28</f>
        <v>19</v>
      </c>
      <c r="I149" s="62" t="s">
        <v>108</v>
      </c>
    </row>
    <row r="150" spans="1:9" x14ac:dyDescent="0.3">
      <c r="A150" s="62" t="s">
        <v>113</v>
      </c>
      <c r="B150" s="62" t="s">
        <v>104</v>
      </c>
      <c r="C150" s="62">
        <v>2</v>
      </c>
      <c r="D150" s="62" t="s">
        <v>105</v>
      </c>
      <c r="E150" s="62">
        <v>24</v>
      </c>
      <c r="F150" s="62" t="s">
        <v>106</v>
      </c>
      <c r="G150" s="62" t="s">
        <v>107</v>
      </c>
      <c r="H150" s="62">
        <f>PlayerWeaponData!J29</f>
        <v>20</v>
      </c>
      <c r="I150" s="62" t="s">
        <v>108</v>
      </c>
    </row>
    <row r="151" spans="1:9" x14ac:dyDescent="0.3">
      <c r="A151" s="62" t="s">
        <v>113</v>
      </c>
      <c r="B151" s="62" t="s">
        <v>104</v>
      </c>
      <c r="C151" s="62">
        <v>2</v>
      </c>
      <c r="D151" s="62" t="s">
        <v>105</v>
      </c>
      <c r="E151" s="62">
        <v>25</v>
      </c>
      <c r="F151" s="62" t="s">
        <v>106</v>
      </c>
      <c r="G151" s="62" t="s">
        <v>107</v>
      </c>
      <c r="H151" s="62">
        <f>PlayerWeaponData!J30</f>
        <v>20</v>
      </c>
      <c r="I151" s="62" t="s">
        <v>108</v>
      </c>
    </row>
    <row r="153" spans="1:9" x14ac:dyDescent="0.3">
      <c r="A153" s="62" t="s">
        <v>102</v>
      </c>
    </row>
    <row r="155" spans="1:9" x14ac:dyDescent="0.3">
      <c r="A155" s="62" t="s">
        <v>114</v>
      </c>
    </row>
    <row r="157" spans="1:9" x14ac:dyDescent="0.3">
      <c r="A157" s="62" t="s">
        <v>115</v>
      </c>
    </row>
    <row r="159" spans="1:9" x14ac:dyDescent="0.3">
      <c r="A159" s="62" t="s">
        <v>116</v>
      </c>
      <c r="B159" s="62" t="s">
        <v>104</v>
      </c>
      <c r="C159" s="62">
        <v>0</v>
      </c>
      <c r="D159" s="62" t="s">
        <v>105</v>
      </c>
      <c r="E159" s="62">
        <v>0</v>
      </c>
      <c r="F159" s="62" t="s">
        <v>106</v>
      </c>
      <c r="G159" s="62" t="s">
        <v>107</v>
      </c>
      <c r="H159" s="62">
        <f>PlayerWeaponData!M5</f>
        <v>1</v>
      </c>
      <c r="I159" s="62" t="s">
        <v>108</v>
      </c>
    </row>
    <row r="160" spans="1:9" x14ac:dyDescent="0.3">
      <c r="A160" s="62" t="s">
        <v>116</v>
      </c>
      <c r="B160" s="62" t="s">
        <v>104</v>
      </c>
      <c r="C160" s="62">
        <v>0</v>
      </c>
      <c r="D160" s="62" t="s">
        <v>105</v>
      </c>
      <c r="E160" s="62">
        <v>1</v>
      </c>
      <c r="F160" s="62" t="s">
        <v>106</v>
      </c>
      <c r="G160" s="62" t="s">
        <v>107</v>
      </c>
      <c r="H160" s="62">
        <f>PlayerWeaponData!M6</f>
        <v>2</v>
      </c>
      <c r="I160" s="62" t="s">
        <v>108</v>
      </c>
    </row>
    <row r="161" spans="1:9" x14ac:dyDescent="0.3">
      <c r="A161" s="62" t="s">
        <v>116</v>
      </c>
      <c r="B161" s="62" t="s">
        <v>104</v>
      </c>
      <c r="C161" s="62">
        <v>0</v>
      </c>
      <c r="D161" s="62" t="s">
        <v>105</v>
      </c>
      <c r="E161" s="62">
        <v>2</v>
      </c>
      <c r="F161" s="62" t="s">
        <v>106</v>
      </c>
      <c r="G161" s="62" t="s">
        <v>107</v>
      </c>
      <c r="H161" s="62">
        <f>PlayerWeaponData!M7</f>
        <v>3</v>
      </c>
      <c r="I161" s="62" t="s">
        <v>108</v>
      </c>
    </row>
    <row r="162" spans="1:9" x14ac:dyDescent="0.3">
      <c r="A162" s="62" t="s">
        <v>116</v>
      </c>
      <c r="B162" s="62" t="s">
        <v>104</v>
      </c>
      <c r="C162" s="62">
        <v>0</v>
      </c>
      <c r="D162" s="62" t="s">
        <v>105</v>
      </c>
      <c r="E162" s="62">
        <v>3</v>
      </c>
      <c r="F162" s="62" t="s">
        <v>106</v>
      </c>
      <c r="G162" s="62" t="s">
        <v>107</v>
      </c>
      <c r="H162" s="62">
        <f>PlayerWeaponData!M8</f>
        <v>4</v>
      </c>
      <c r="I162" s="62" t="s">
        <v>108</v>
      </c>
    </row>
    <row r="163" spans="1:9" x14ac:dyDescent="0.3">
      <c r="A163" s="62" t="s">
        <v>116</v>
      </c>
      <c r="B163" s="62" t="s">
        <v>104</v>
      </c>
      <c r="C163" s="62">
        <v>0</v>
      </c>
      <c r="D163" s="62" t="s">
        <v>105</v>
      </c>
      <c r="E163" s="62">
        <v>4</v>
      </c>
      <c r="F163" s="62" t="s">
        <v>106</v>
      </c>
      <c r="G163" s="62" t="s">
        <v>107</v>
      </c>
      <c r="H163" s="62">
        <f>PlayerWeaponData!M9</f>
        <v>5</v>
      </c>
      <c r="I163" s="62" t="s">
        <v>108</v>
      </c>
    </row>
    <row r="165" spans="1:9" x14ac:dyDescent="0.3">
      <c r="A165" s="62" t="s">
        <v>116</v>
      </c>
      <c r="B165" s="62" t="s">
        <v>104</v>
      </c>
      <c r="C165" s="62">
        <v>1</v>
      </c>
      <c r="D165" s="62" t="s">
        <v>105</v>
      </c>
      <c r="E165" s="62">
        <v>0</v>
      </c>
      <c r="F165" s="62" t="s">
        <v>106</v>
      </c>
      <c r="G165" s="62" t="s">
        <v>107</v>
      </c>
      <c r="H165" s="62">
        <f>PlayerWeaponData!L5</f>
        <v>5</v>
      </c>
      <c r="I165" s="62" t="s">
        <v>108</v>
      </c>
    </row>
    <row r="166" spans="1:9" x14ac:dyDescent="0.3">
      <c r="A166" s="62" t="s">
        <v>116</v>
      </c>
      <c r="B166" s="62" t="s">
        <v>104</v>
      </c>
      <c r="C166" s="62">
        <v>1</v>
      </c>
      <c r="D166" s="62" t="s">
        <v>105</v>
      </c>
      <c r="E166" s="62">
        <v>1</v>
      </c>
      <c r="F166" s="62" t="s">
        <v>106</v>
      </c>
      <c r="G166" s="62" t="s">
        <v>107</v>
      </c>
      <c r="H166" s="62">
        <f>PlayerWeaponData!L6</f>
        <v>1000</v>
      </c>
      <c r="I166" s="62" t="s">
        <v>108</v>
      </c>
    </row>
    <row r="167" spans="1:9" x14ac:dyDescent="0.3">
      <c r="A167" s="62" t="s">
        <v>116</v>
      </c>
      <c r="B167" s="62" t="s">
        <v>104</v>
      </c>
      <c r="C167" s="62">
        <v>1</v>
      </c>
      <c r="D167" s="62" t="s">
        <v>105</v>
      </c>
      <c r="E167" s="62">
        <v>2</v>
      </c>
      <c r="F167" s="62" t="s">
        <v>106</v>
      </c>
      <c r="G167" s="62" t="s">
        <v>107</v>
      </c>
      <c r="H167" s="62">
        <f>PlayerWeaponData!L7</f>
        <v>2000</v>
      </c>
      <c r="I167" s="62" t="s">
        <v>108</v>
      </c>
    </row>
    <row r="168" spans="1:9" x14ac:dyDescent="0.3">
      <c r="A168" s="62" t="s">
        <v>116</v>
      </c>
      <c r="B168" s="62" t="s">
        <v>104</v>
      </c>
      <c r="C168" s="62">
        <v>1</v>
      </c>
      <c r="D168" s="62" t="s">
        <v>105</v>
      </c>
      <c r="E168" s="62">
        <v>3</v>
      </c>
      <c r="F168" s="62" t="s">
        <v>106</v>
      </c>
      <c r="G168" s="62" t="s">
        <v>107</v>
      </c>
      <c r="H168" s="62">
        <f>PlayerWeaponData!L8</f>
        <v>3000</v>
      </c>
      <c r="I168" s="62" t="s">
        <v>108</v>
      </c>
    </row>
    <row r="169" spans="1:9" x14ac:dyDescent="0.3">
      <c r="A169" s="62" t="s">
        <v>116</v>
      </c>
      <c r="B169" s="62" t="s">
        <v>104</v>
      </c>
      <c r="C169" s="62">
        <v>1</v>
      </c>
      <c r="D169" s="62" t="s">
        <v>105</v>
      </c>
      <c r="E169" s="62">
        <v>4</v>
      </c>
      <c r="F169" s="62" t="s">
        <v>106</v>
      </c>
      <c r="G169" s="62" t="s">
        <v>107</v>
      </c>
      <c r="H169" s="62">
        <f>PlayerWeaponData!L9</f>
        <v>4000</v>
      </c>
      <c r="I169" s="62" t="s">
        <v>108</v>
      </c>
    </row>
    <row r="171" spans="1:9" x14ac:dyDescent="0.3">
      <c r="A171" s="62" t="s">
        <v>102</v>
      </c>
    </row>
    <row r="173" spans="1:9" x14ac:dyDescent="0.3">
      <c r="A173" s="62" t="s">
        <v>117</v>
      </c>
    </row>
    <row r="175" spans="1:9" x14ac:dyDescent="0.3">
      <c r="A175" s="62" t="s">
        <v>118</v>
      </c>
    </row>
    <row r="177" spans="1:9" x14ac:dyDescent="0.3">
      <c r="A177" s="62" t="s">
        <v>119</v>
      </c>
      <c r="B177" s="62" t="s">
        <v>104</v>
      </c>
      <c r="C177" s="62">
        <v>0</v>
      </c>
      <c r="D177" s="62" t="s">
        <v>105</v>
      </c>
      <c r="E177" s="62">
        <v>0</v>
      </c>
      <c r="F177" s="62" t="s">
        <v>106</v>
      </c>
      <c r="G177" s="62" t="s">
        <v>107</v>
      </c>
      <c r="H177" s="62">
        <f>WeaponRecoil!D6</f>
        <v>150</v>
      </c>
      <c r="I177" s="62" t="s">
        <v>108</v>
      </c>
    </row>
    <row r="178" spans="1:9" x14ac:dyDescent="0.3">
      <c r="A178" s="62" t="s">
        <v>119</v>
      </c>
      <c r="B178" s="62" t="s">
        <v>104</v>
      </c>
      <c r="C178" s="62">
        <v>0</v>
      </c>
      <c r="D178" s="62" t="s">
        <v>105</v>
      </c>
      <c r="E178" s="62">
        <v>1</v>
      </c>
      <c r="F178" s="62" t="s">
        <v>106</v>
      </c>
      <c r="G178" s="62" t="s">
        <v>107</v>
      </c>
      <c r="H178" s="62">
        <f>WeaponRecoil!D7</f>
        <v>130</v>
      </c>
      <c r="I178" s="62" t="s">
        <v>108</v>
      </c>
    </row>
    <row r="179" spans="1:9" x14ac:dyDescent="0.3">
      <c r="A179" s="62" t="s">
        <v>119</v>
      </c>
      <c r="B179" s="62" t="s">
        <v>104</v>
      </c>
      <c r="C179" s="62">
        <v>0</v>
      </c>
      <c r="D179" s="62" t="s">
        <v>105</v>
      </c>
      <c r="E179" s="62">
        <v>2</v>
      </c>
      <c r="F179" s="62" t="s">
        <v>106</v>
      </c>
      <c r="G179" s="62" t="s">
        <v>107</v>
      </c>
      <c r="H179" s="62">
        <f>WeaponRecoil!D8</f>
        <v>110</v>
      </c>
      <c r="I179" s="62" t="s">
        <v>108</v>
      </c>
    </row>
    <row r="180" spans="1:9" x14ac:dyDescent="0.3">
      <c r="A180" s="62" t="s">
        <v>119</v>
      </c>
      <c r="B180" s="62" t="s">
        <v>104</v>
      </c>
      <c r="C180" s="62">
        <v>0</v>
      </c>
      <c r="D180" s="62" t="s">
        <v>105</v>
      </c>
      <c r="E180" s="62">
        <v>3</v>
      </c>
      <c r="F180" s="62" t="s">
        <v>106</v>
      </c>
      <c r="G180" s="62" t="s">
        <v>107</v>
      </c>
      <c r="H180" s="62">
        <f>WeaponRecoil!D9</f>
        <v>90</v>
      </c>
      <c r="I180" s="62" t="s">
        <v>108</v>
      </c>
    </row>
    <row r="181" spans="1:9" x14ac:dyDescent="0.3">
      <c r="A181" s="62" t="s">
        <v>119</v>
      </c>
      <c r="B181" s="62" t="s">
        <v>104</v>
      </c>
      <c r="C181" s="62">
        <v>0</v>
      </c>
      <c r="D181" s="62" t="s">
        <v>105</v>
      </c>
      <c r="E181" s="62">
        <v>4</v>
      </c>
      <c r="F181" s="62" t="s">
        <v>106</v>
      </c>
      <c r="G181" s="62" t="s">
        <v>107</v>
      </c>
      <c r="H181" s="62">
        <f>WeaponRecoil!D10</f>
        <v>70</v>
      </c>
      <c r="I181" s="62" t="s">
        <v>108</v>
      </c>
    </row>
    <row r="182" spans="1:9" x14ac:dyDescent="0.3">
      <c r="A182" s="62" t="s">
        <v>119</v>
      </c>
      <c r="B182" s="62" t="s">
        <v>104</v>
      </c>
      <c r="C182" s="62">
        <v>0</v>
      </c>
      <c r="D182" s="62" t="s">
        <v>105</v>
      </c>
      <c r="E182" s="62">
        <v>5</v>
      </c>
      <c r="F182" s="62" t="s">
        <v>106</v>
      </c>
      <c r="G182" s="62" t="s">
        <v>107</v>
      </c>
      <c r="H182" s="62">
        <f>WeaponRecoil!D11</f>
        <v>50</v>
      </c>
      <c r="I182" s="62" t="s">
        <v>108</v>
      </c>
    </row>
    <row r="183" spans="1:9" x14ac:dyDescent="0.3">
      <c r="A183" s="62" t="s">
        <v>119</v>
      </c>
      <c r="B183" s="62" t="s">
        <v>104</v>
      </c>
      <c r="C183" s="62">
        <v>0</v>
      </c>
      <c r="D183" s="62" t="s">
        <v>105</v>
      </c>
      <c r="E183" s="62">
        <v>6</v>
      </c>
      <c r="F183" s="62" t="s">
        <v>106</v>
      </c>
      <c r="G183" s="62" t="s">
        <v>107</v>
      </c>
      <c r="H183" s="62">
        <f>WeaponRecoil!D12</f>
        <v>30</v>
      </c>
      <c r="I183" s="62" t="s">
        <v>108</v>
      </c>
    </row>
    <row r="184" spans="1:9" x14ac:dyDescent="0.3">
      <c r="A184" s="62" t="s">
        <v>119</v>
      </c>
      <c r="B184" s="62" t="s">
        <v>104</v>
      </c>
      <c r="C184" s="62">
        <v>0</v>
      </c>
      <c r="D184" s="62" t="s">
        <v>105</v>
      </c>
      <c r="E184" s="62">
        <v>7</v>
      </c>
      <c r="F184" s="62" t="s">
        <v>106</v>
      </c>
      <c r="G184" s="62" t="s">
        <v>107</v>
      </c>
      <c r="H184" s="62">
        <f>WeaponRecoil!D13</f>
        <v>10</v>
      </c>
      <c r="I184" s="62" t="s">
        <v>108</v>
      </c>
    </row>
    <row r="186" spans="1:9" x14ac:dyDescent="0.3">
      <c r="A186" s="62" t="s">
        <v>119</v>
      </c>
      <c r="B186" s="62" t="s">
        <v>104</v>
      </c>
      <c r="C186" s="62">
        <v>1</v>
      </c>
      <c r="D186" s="62" t="s">
        <v>105</v>
      </c>
      <c r="E186" s="62">
        <v>0</v>
      </c>
      <c r="F186" s="62" t="s">
        <v>106</v>
      </c>
      <c r="G186" s="62" t="s">
        <v>107</v>
      </c>
      <c r="H186" s="62">
        <f>WeaponRecoil!C6</f>
        <v>8</v>
      </c>
      <c r="I186" s="62" t="s">
        <v>108</v>
      </c>
    </row>
    <row r="187" spans="1:9" x14ac:dyDescent="0.3">
      <c r="A187" s="62" t="s">
        <v>119</v>
      </c>
      <c r="B187" s="62" t="s">
        <v>104</v>
      </c>
      <c r="C187" s="62">
        <v>1</v>
      </c>
      <c r="D187" s="62" t="s">
        <v>105</v>
      </c>
      <c r="E187" s="62">
        <v>1</v>
      </c>
      <c r="F187" s="62" t="s">
        <v>106</v>
      </c>
      <c r="G187" s="62" t="s">
        <v>107</v>
      </c>
      <c r="H187" s="62">
        <f>WeaponRecoil!C7</f>
        <v>100</v>
      </c>
      <c r="I187" s="62" t="s">
        <v>108</v>
      </c>
    </row>
    <row r="188" spans="1:9" x14ac:dyDescent="0.3">
      <c r="A188" s="62" t="s">
        <v>119</v>
      </c>
      <c r="B188" s="62" t="s">
        <v>104</v>
      </c>
      <c r="C188" s="62">
        <v>1</v>
      </c>
      <c r="D188" s="62" t="s">
        <v>105</v>
      </c>
      <c r="E188" s="62">
        <v>2</v>
      </c>
      <c r="F188" s="62" t="s">
        <v>106</v>
      </c>
      <c r="G188" s="62" t="s">
        <v>107</v>
      </c>
      <c r="H188" s="62">
        <f>WeaponRecoil!C8</f>
        <v>250</v>
      </c>
      <c r="I188" s="62" t="s">
        <v>108</v>
      </c>
    </row>
    <row r="189" spans="1:9" x14ac:dyDescent="0.3">
      <c r="A189" s="62" t="s">
        <v>119</v>
      </c>
      <c r="B189" s="62" t="s">
        <v>104</v>
      </c>
      <c r="C189" s="62">
        <v>1</v>
      </c>
      <c r="D189" s="62" t="s">
        <v>105</v>
      </c>
      <c r="E189" s="62">
        <v>3</v>
      </c>
      <c r="F189" s="62" t="s">
        <v>106</v>
      </c>
      <c r="G189" s="62" t="s">
        <v>107</v>
      </c>
      <c r="H189" s="62">
        <f>WeaponRecoil!C9</f>
        <v>500</v>
      </c>
      <c r="I189" s="62" t="s">
        <v>108</v>
      </c>
    </row>
    <row r="190" spans="1:9" x14ac:dyDescent="0.3">
      <c r="A190" s="62" t="s">
        <v>119</v>
      </c>
      <c r="B190" s="62" t="s">
        <v>104</v>
      </c>
      <c r="C190" s="62">
        <v>1</v>
      </c>
      <c r="D190" s="62" t="s">
        <v>105</v>
      </c>
      <c r="E190" s="62">
        <v>4</v>
      </c>
      <c r="F190" s="62" t="s">
        <v>106</v>
      </c>
      <c r="G190" s="62" t="s">
        <v>107</v>
      </c>
      <c r="H190" s="62">
        <f>WeaponRecoil!C10</f>
        <v>750</v>
      </c>
      <c r="I190" s="62" t="s">
        <v>108</v>
      </c>
    </row>
    <row r="191" spans="1:9" x14ac:dyDescent="0.3">
      <c r="A191" s="62" t="s">
        <v>119</v>
      </c>
      <c r="B191" s="62" t="s">
        <v>104</v>
      </c>
      <c r="C191" s="62">
        <v>1</v>
      </c>
      <c r="D191" s="62" t="s">
        <v>105</v>
      </c>
      <c r="E191" s="62">
        <v>5</v>
      </c>
      <c r="F191" s="62" t="s">
        <v>106</v>
      </c>
      <c r="G191" s="62" t="s">
        <v>107</v>
      </c>
      <c r="H191" s="62">
        <f>WeaponRecoil!C11</f>
        <v>1000</v>
      </c>
      <c r="I191" s="62" t="s">
        <v>108</v>
      </c>
    </row>
    <row r="192" spans="1:9" x14ac:dyDescent="0.3">
      <c r="A192" s="62" t="s">
        <v>119</v>
      </c>
      <c r="B192" s="62" t="s">
        <v>104</v>
      </c>
      <c r="C192" s="62">
        <v>1</v>
      </c>
      <c r="D192" s="62" t="s">
        <v>105</v>
      </c>
      <c r="E192" s="62">
        <v>6</v>
      </c>
      <c r="F192" s="62" t="s">
        <v>106</v>
      </c>
      <c r="G192" s="62" t="s">
        <v>107</v>
      </c>
      <c r="H192" s="62">
        <f>WeaponRecoil!C12</f>
        <v>1500</v>
      </c>
      <c r="I192" s="62" t="s">
        <v>108</v>
      </c>
    </row>
    <row r="193" spans="1:9" x14ac:dyDescent="0.3">
      <c r="A193" s="62" t="s">
        <v>119</v>
      </c>
      <c r="B193" s="62" t="s">
        <v>104</v>
      </c>
      <c r="C193" s="62">
        <v>1</v>
      </c>
      <c r="D193" s="62" t="s">
        <v>105</v>
      </c>
      <c r="E193" s="62">
        <v>7</v>
      </c>
      <c r="F193" s="62" t="s">
        <v>106</v>
      </c>
      <c r="G193" s="62" t="s">
        <v>107</v>
      </c>
      <c r="H193" s="62">
        <f>WeaponRecoil!C13</f>
        <v>2000</v>
      </c>
      <c r="I193" s="62" t="s">
        <v>108</v>
      </c>
    </row>
    <row r="195" spans="1:9" x14ac:dyDescent="0.3">
      <c r="A195" s="62" t="s">
        <v>102</v>
      </c>
    </row>
    <row r="197" spans="1:9" x14ac:dyDescent="0.3">
      <c r="A197" s="62" t="s">
        <v>120</v>
      </c>
    </row>
    <row r="199" spans="1:9" x14ac:dyDescent="0.3">
      <c r="A199" s="62" t="s">
        <v>121</v>
      </c>
    </row>
    <row r="201" spans="1:9" x14ac:dyDescent="0.3">
      <c r="A201" s="62" t="s">
        <v>122</v>
      </c>
      <c r="B201" s="62" t="s">
        <v>104</v>
      </c>
      <c r="C201" s="62">
        <v>0</v>
      </c>
      <c r="D201" s="62" t="s">
        <v>105</v>
      </c>
      <c r="E201" s="62">
        <v>0</v>
      </c>
      <c r="F201" s="62" t="s">
        <v>106</v>
      </c>
      <c r="G201" s="62" t="s">
        <v>107</v>
      </c>
      <c r="H201" s="62">
        <f>PlayerWeaponData!R5</f>
        <v>90</v>
      </c>
      <c r="I201" s="62" t="s">
        <v>108</v>
      </c>
    </row>
    <row r="202" spans="1:9" x14ac:dyDescent="0.3">
      <c r="A202" s="62" t="s">
        <v>122</v>
      </c>
      <c r="B202" s="62" t="s">
        <v>104</v>
      </c>
      <c r="C202" s="62">
        <v>0</v>
      </c>
      <c r="D202" s="62" t="s">
        <v>105</v>
      </c>
      <c r="E202" s="62">
        <v>1</v>
      </c>
      <c r="F202" s="62" t="s">
        <v>106</v>
      </c>
      <c r="G202" s="62" t="s">
        <v>107</v>
      </c>
      <c r="H202" s="62">
        <f>PlayerWeaponData!R6</f>
        <v>80</v>
      </c>
      <c r="I202" s="62" t="s">
        <v>108</v>
      </c>
    </row>
    <row r="203" spans="1:9" x14ac:dyDescent="0.3">
      <c r="A203" s="62" t="s">
        <v>122</v>
      </c>
      <c r="B203" s="62" t="s">
        <v>104</v>
      </c>
      <c r="C203" s="62">
        <v>0</v>
      </c>
      <c r="D203" s="62" t="s">
        <v>105</v>
      </c>
      <c r="E203" s="62">
        <v>2</v>
      </c>
      <c r="F203" s="62" t="s">
        <v>106</v>
      </c>
      <c r="G203" s="62" t="s">
        <v>107</v>
      </c>
      <c r="H203" s="62">
        <f>PlayerWeaponData!R7</f>
        <v>70</v>
      </c>
      <c r="I203" s="62" t="s">
        <v>108</v>
      </c>
    </row>
    <row r="204" spans="1:9" x14ac:dyDescent="0.3">
      <c r="A204" s="62" t="s">
        <v>122</v>
      </c>
      <c r="B204" s="62" t="s">
        <v>104</v>
      </c>
      <c r="C204" s="62">
        <v>0</v>
      </c>
      <c r="D204" s="62" t="s">
        <v>105</v>
      </c>
      <c r="E204" s="62">
        <v>3</v>
      </c>
      <c r="F204" s="62" t="s">
        <v>106</v>
      </c>
      <c r="G204" s="62" t="s">
        <v>107</v>
      </c>
      <c r="H204" s="62">
        <f>PlayerWeaponData!R8</f>
        <v>60</v>
      </c>
      <c r="I204" s="62" t="s">
        <v>108</v>
      </c>
    </row>
    <row r="205" spans="1:9" x14ac:dyDescent="0.3">
      <c r="A205" s="62" t="s">
        <v>122</v>
      </c>
      <c r="B205" s="62" t="s">
        <v>104</v>
      </c>
      <c r="C205" s="62">
        <v>0</v>
      </c>
      <c r="D205" s="62" t="s">
        <v>105</v>
      </c>
      <c r="E205" s="62">
        <v>4</v>
      </c>
      <c r="F205" s="62" t="s">
        <v>106</v>
      </c>
      <c r="G205" s="62" t="s">
        <v>107</v>
      </c>
      <c r="H205" s="62">
        <f>PlayerWeaponData!R9</f>
        <v>50</v>
      </c>
      <c r="I205" s="62" t="s">
        <v>108</v>
      </c>
    </row>
    <row r="206" spans="1:9" x14ac:dyDescent="0.3">
      <c r="A206" s="62" t="s">
        <v>122</v>
      </c>
      <c r="B206" s="62" t="s">
        <v>104</v>
      </c>
      <c r="C206" s="62">
        <v>0</v>
      </c>
      <c r="D206" s="62" t="s">
        <v>105</v>
      </c>
      <c r="E206" s="62">
        <v>5</v>
      </c>
      <c r="F206" s="62" t="s">
        <v>106</v>
      </c>
      <c r="G206" s="62" t="s">
        <v>107</v>
      </c>
      <c r="H206" s="62">
        <f>PlayerWeaponData!R10</f>
        <v>42</v>
      </c>
      <c r="I206" s="62" t="s">
        <v>108</v>
      </c>
    </row>
    <row r="207" spans="1:9" x14ac:dyDescent="0.3">
      <c r="A207" s="62" t="s">
        <v>122</v>
      </c>
      <c r="B207" s="62" t="s">
        <v>104</v>
      </c>
      <c r="C207" s="62">
        <v>0</v>
      </c>
      <c r="D207" s="62" t="s">
        <v>105</v>
      </c>
      <c r="E207" s="62">
        <v>6</v>
      </c>
      <c r="F207" s="62" t="s">
        <v>106</v>
      </c>
      <c r="G207" s="62" t="s">
        <v>107</v>
      </c>
      <c r="H207" s="62">
        <f>PlayerWeaponData!R11</f>
        <v>35</v>
      </c>
      <c r="I207" s="62" t="s">
        <v>108</v>
      </c>
    </row>
    <row r="208" spans="1:9" x14ac:dyDescent="0.3">
      <c r="A208" s="62" t="s">
        <v>122</v>
      </c>
      <c r="B208" s="62" t="s">
        <v>104</v>
      </c>
      <c r="C208" s="62">
        <v>0</v>
      </c>
      <c r="D208" s="62" t="s">
        <v>105</v>
      </c>
      <c r="E208" s="62">
        <v>7</v>
      </c>
      <c r="F208" s="62" t="s">
        <v>106</v>
      </c>
      <c r="G208" s="62" t="s">
        <v>107</v>
      </c>
      <c r="H208" s="62">
        <f>PlayerWeaponData!R12</f>
        <v>30</v>
      </c>
      <c r="I208" s="62" t="s">
        <v>108</v>
      </c>
    </row>
    <row r="209" spans="1:9" x14ac:dyDescent="0.3">
      <c r="A209" s="62" t="s">
        <v>122</v>
      </c>
      <c r="B209" s="62" t="s">
        <v>104</v>
      </c>
      <c r="C209" s="62">
        <v>0</v>
      </c>
      <c r="D209" s="62" t="s">
        <v>105</v>
      </c>
      <c r="E209" s="62">
        <v>8</v>
      </c>
      <c r="F209" s="62" t="s">
        <v>106</v>
      </c>
      <c r="G209" s="62" t="s">
        <v>107</v>
      </c>
      <c r="H209" s="62">
        <f>PlayerWeaponData!R13</f>
        <v>25</v>
      </c>
      <c r="I209" s="62" t="s">
        <v>108</v>
      </c>
    </row>
    <row r="210" spans="1:9" x14ac:dyDescent="0.3">
      <c r="A210" s="62" t="s">
        <v>122</v>
      </c>
      <c r="B210" s="62" t="s">
        <v>104</v>
      </c>
      <c r="C210" s="62">
        <v>0</v>
      </c>
      <c r="D210" s="62" t="s">
        <v>105</v>
      </c>
      <c r="E210" s="62">
        <v>9</v>
      </c>
      <c r="F210" s="62" t="s">
        <v>106</v>
      </c>
      <c r="G210" s="62" t="s">
        <v>107</v>
      </c>
      <c r="H210" s="62">
        <f>PlayerWeaponData!R14</f>
        <v>20</v>
      </c>
      <c r="I210" s="62" t="s">
        <v>108</v>
      </c>
    </row>
    <row r="211" spans="1:9" x14ac:dyDescent="0.3">
      <c r="A211" s="62" t="s">
        <v>122</v>
      </c>
      <c r="B211" s="62" t="s">
        <v>104</v>
      </c>
      <c r="C211" s="62">
        <v>0</v>
      </c>
      <c r="D211" s="62" t="s">
        <v>105</v>
      </c>
      <c r="E211" s="62">
        <v>10</v>
      </c>
      <c r="F211" s="62" t="s">
        <v>106</v>
      </c>
      <c r="G211" s="62" t="s">
        <v>107</v>
      </c>
      <c r="H211" s="62">
        <f>PlayerWeaponData!R15</f>
        <v>17</v>
      </c>
      <c r="I211" s="62" t="s">
        <v>108</v>
      </c>
    </row>
    <row r="212" spans="1:9" x14ac:dyDescent="0.3">
      <c r="A212" s="62" t="s">
        <v>122</v>
      </c>
      <c r="B212" s="62" t="s">
        <v>104</v>
      </c>
      <c r="C212" s="62">
        <v>0</v>
      </c>
      <c r="D212" s="62" t="s">
        <v>105</v>
      </c>
      <c r="E212" s="62">
        <v>11</v>
      </c>
      <c r="F212" s="62" t="s">
        <v>106</v>
      </c>
      <c r="G212" s="62" t="s">
        <v>107</v>
      </c>
      <c r="H212" s="62">
        <f>PlayerWeaponData!R16</f>
        <v>15</v>
      </c>
      <c r="I212" s="62" t="s">
        <v>108</v>
      </c>
    </row>
    <row r="213" spans="1:9" x14ac:dyDescent="0.3">
      <c r="A213" s="62" t="s">
        <v>122</v>
      </c>
      <c r="B213" s="62" t="s">
        <v>104</v>
      </c>
      <c r="C213" s="62">
        <v>0</v>
      </c>
      <c r="D213" s="62" t="s">
        <v>105</v>
      </c>
      <c r="E213" s="62">
        <v>12</v>
      </c>
      <c r="F213" s="62" t="s">
        <v>106</v>
      </c>
      <c r="G213" s="62" t="s">
        <v>107</v>
      </c>
      <c r="H213" s="62">
        <f>PlayerWeaponData!R17</f>
        <v>10</v>
      </c>
      <c r="I213" s="62" t="s">
        <v>108</v>
      </c>
    </row>
    <row r="214" spans="1:9" x14ac:dyDescent="0.3">
      <c r="A214" s="62" t="s">
        <v>122</v>
      </c>
      <c r="B214" s="62" t="s">
        <v>104</v>
      </c>
      <c r="C214" s="62">
        <v>0</v>
      </c>
      <c r="D214" s="62" t="s">
        <v>105</v>
      </c>
      <c r="E214" s="62">
        <v>13</v>
      </c>
      <c r="F214" s="62" t="s">
        <v>106</v>
      </c>
      <c r="G214" s="62" t="s">
        <v>107</v>
      </c>
      <c r="H214" s="62">
        <f>PlayerWeaponData!R18</f>
        <v>5</v>
      </c>
      <c r="I214" s="62" t="s">
        <v>108</v>
      </c>
    </row>
    <row r="216" spans="1:9" x14ac:dyDescent="0.3">
      <c r="A216" s="62" t="s">
        <v>122</v>
      </c>
      <c r="B216" s="62" t="s">
        <v>104</v>
      </c>
      <c r="C216" s="62">
        <v>1</v>
      </c>
      <c r="D216" s="62" t="s">
        <v>105</v>
      </c>
      <c r="E216" s="62">
        <v>0</v>
      </c>
      <c r="F216" s="62" t="s">
        <v>106</v>
      </c>
      <c r="G216" s="62" t="s">
        <v>107</v>
      </c>
      <c r="H216" s="62">
        <f>PlayerWeaponData!P5</f>
        <v>14</v>
      </c>
      <c r="I216" s="62" t="s">
        <v>108</v>
      </c>
    </row>
    <row r="217" spans="1:9" x14ac:dyDescent="0.3">
      <c r="A217" s="62" t="s">
        <v>122</v>
      </c>
      <c r="B217" s="62" t="s">
        <v>104</v>
      </c>
      <c r="C217" s="62">
        <v>1</v>
      </c>
      <c r="D217" s="62" t="s">
        <v>105</v>
      </c>
      <c r="E217" s="62">
        <v>1</v>
      </c>
      <c r="F217" s="62" t="s">
        <v>106</v>
      </c>
      <c r="G217" s="62" t="s">
        <v>107</v>
      </c>
      <c r="H217" s="62">
        <f>PlayerWeaponData!P6</f>
        <v>100</v>
      </c>
      <c r="I217" s="62" t="s">
        <v>108</v>
      </c>
    </row>
    <row r="218" spans="1:9" x14ac:dyDescent="0.3">
      <c r="A218" s="62" t="s">
        <v>122</v>
      </c>
      <c r="B218" s="62" t="s">
        <v>104</v>
      </c>
      <c r="C218" s="62">
        <v>1</v>
      </c>
      <c r="D218" s="62" t="s">
        <v>105</v>
      </c>
      <c r="E218" s="62">
        <v>2</v>
      </c>
      <c r="F218" s="62" t="s">
        <v>106</v>
      </c>
      <c r="G218" s="62" t="s">
        <v>107</v>
      </c>
      <c r="H218" s="62">
        <f>PlayerWeaponData!P7</f>
        <v>150</v>
      </c>
      <c r="I218" s="62" t="s">
        <v>108</v>
      </c>
    </row>
    <row r="219" spans="1:9" x14ac:dyDescent="0.3">
      <c r="A219" s="62" t="s">
        <v>122</v>
      </c>
      <c r="B219" s="62" t="s">
        <v>104</v>
      </c>
      <c r="C219" s="62">
        <v>1</v>
      </c>
      <c r="D219" s="62" t="s">
        <v>105</v>
      </c>
      <c r="E219" s="62">
        <v>3</v>
      </c>
      <c r="F219" s="62" t="s">
        <v>106</v>
      </c>
      <c r="G219" s="62" t="s">
        <v>107</v>
      </c>
      <c r="H219" s="62">
        <f>PlayerWeaponData!P8</f>
        <v>200</v>
      </c>
      <c r="I219" s="62" t="s">
        <v>108</v>
      </c>
    </row>
    <row r="220" spans="1:9" x14ac:dyDescent="0.3">
      <c r="A220" s="62" t="s">
        <v>122</v>
      </c>
      <c r="B220" s="62" t="s">
        <v>104</v>
      </c>
      <c r="C220" s="62">
        <v>1</v>
      </c>
      <c r="D220" s="62" t="s">
        <v>105</v>
      </c>
      <c r="E220" s="62">
        <v>4</v>
      </c>
      <c r="F220" s="62" t="s">
        <v>106</v>
      </c>
      <c r="G220" s="62" t="s">
        <v>107</v>
      </c>
      <c r="H220" s="62">
        <f>PlayerWeaponData!P9</f>
        <v>300</v>
      </c>
      <c r="I220" s="62" t="s">
        <v>108</v>
      </c>
    </row>
    <row r="221" spans="1:9" x14ac:dyDescent="0.3">
      <c r="A221" s="62" t="s">
        <v>122</v>
      </c>
      <c r="B221" s="62" t="s">
        <v>104</v>
      </c>
      <c r="C221" s="62">
        <v>1</v>
      </c>
      <c r="D221" s="62" t="s">
        <v>105</v>
      </c>
      <c r="E221" s="62">
        <v>5</v>
      </c>
      <c r="F221" s="62" t="s">
        <v>106</v>
      </c>
      <c r="G221" s="62" t="s">
        <v>107</v>
      </c>
      <c r="H221" s="62">
        <f>PlayerWeaponData!P10</f>
        <v>500</v>
      </c>
      <c r="I221" s="62" t="s">
        <v>108</v>
      </c>
    </row>
    <row r="222" spans="1:9" x14ac:dyDescent="0.3">
      <c r="A222" s="62" t="s">
        <v>122</v>
      </c>
      <c r="B222" s="62" t="s">
        <v>104</v>
      </c>
      <c r="C222" s="62">
        <v>1</v>
      </c>
      <c r="D222" s="62" t="s">
        <v>105</v>
      </c>
      <c r="E222" s="62">
        <v>6</v>
      </c>
      <c r="F222" s="62" t="s">
        <v>106</v>
      </c>
      <c r="G222" s="62" t="s">
        <v>107</v>
      </c>
      <c r="H222" s="62">
        <f>PlayerWeaponData!P11</f>
        <v>1000</v>
      </c>
      <c r="I222" s="62" t="s">
        <v>108</v>
      </c>
    </row>
    <row r="223" spans="1:9" x14ac:dyDescent="0.3">
      <c r="A223" s="62" t="s">
        <v>122</v>
      </c>
      <c r="B223" s="62" t="s">
        <v>104</v>
      </c>
      <c r="C223" s="62">
        <v>1</v>
      </c>
      <c r="D223" s="62" t="s">
        <v>105</v>
      </c>
      <c r="E223" s="62">
        <v>7</v>
      </c>
      <c r="F223" s="62" t="s">
        <v>106</v>
      </c>
      <c r="G223" s="62" t="s">
        <v>107</v>
      </c>
      <c r="H223" s="62">
        <f>PlayerWeaponData!P12</f>
        <v>1500</v>
      </c>
      <c r="I223" s="62" t="s">
        <v>108</v>
      </c>
    </row>
    <row r="224" spans="1:9" x14ac:dyDescent="0.3">
      <c r="A224" s="62" t="s">
        <v>122</v>
      </c>
      <c r="B224" s="62" t="s">
        <v>104</v>
      </c>
      <c r="C224" s="62">
        <v>1</v>
      </c>
      <c r="D224" s="62" t="s">
        <v>105</v>
      </c>
      <c r="E224" s="62">
        <v>8</v>
      </c>
      <c r="F224" s="62" t="s">
        <v>106</v>
      </c>
      <c r="G224" s="62" t="s">
        <v>107</v>
      </c>
      <c r="H224" s="62">
        <f>PlayerWeaponData!P13</f>
        <v>2000</v>
      </c>
      <c r="I224" s="62" t="s">
        <v>108</v>
      </c>
    </row>
    <row r="225" spans="1:9" x14ac:dyDescent="0.3">
      <c r="A225" s="62" t="s">
        <v>122</v>
      </c>
      <c r="B225" s="62" t="s">
        <v>104</v>
      </c>
      <c r="C225" s="62">
        <v>1</v>
      </c>
      <c r="D225" s="62" t="s">
        <v>105</v>
      </c>
      <c r="E225" s="62">
        <v>9</v>
      </c>
      <c r="F225" s="62" t="s">
        <v>106</v>
      </c>
      <c r="G225" s="62" t="s">
        <v>107</v>
      </c>
      <c r="H225" s="62">
        <f>PlayerWeaponData!P14</f>
        <v>3000</v>
      </c>
      <c r="I225" s="62" t="s">
        <v>108</v>
      </c>
    </row>
    <row r="226" spans="1:9" x14ac:dyDescent="0.3">
      <c r="A226" s="62" t="s">
        <v>122</v>
      </c>
      <c r="B226" s="62" t="s">
        <v>104</v>
      </c>
      <c r="C226" s="62">
        <v>1</v>
      </c>
      <c r="D226" s="62" t="s">
        <v>105</v>
      </c>
      <c r="E226" s="62">
        <v>10</v>
      </c>
      <c r="F226" s="62" t="s">
        <v>106</v>
      </c>
      <c r="G226" s="62" t="s">
        <v>107</v>
      </c>
      <c r="H226" s="62">
        <f>PlayerWeaponData!P15</f>
        <v>5000</v>
      </c>
      <c r="I226" s="62" t="s">
        <v>108</v>
      </c>
    </row>
    <row r="227" spans="1:9" x14ac:dyDescent="0.3">
      <c r="A227" s="62" t="s">
        <v>122</v>
      </c>
      <c r="B227" s="62" t="s">
        <v>104</v>
      </c>
      <c r="C227" s="62">
        <v>1</v>
      </c>
      <c r="D227" s="62" t="s">
        <v>105</v>
      </c>
      <c r="E227" s="62">
        <v>11</v>
      </c>
      <c r="F227" s="62" t="s">
        <v>106</v>
      </c>
      <c r="G227" s="62" t="s">
        <v>107</v>
      </c>
      <c r="H227" s="62">
        <f>PlayerWeaponData!P16</f>
        <v>8000</v>
      </c>
      <c r="I227" s="62" t="s">
        <v>108</v>
      </c>
    </row>
    <row r="228" spans="1:9" x14ac:dyDescent="0.3">
      <c r="A228" s="62" t="s">
        <v>122</v>
      </c>
      <c r="B228" s="62" t="s">
        <v>104</v>
      </c>
      <c r="C228" s="62">
        <v>1</v>
      </c>
      <c r="D228" s="62" t="s">
        <v>105</v>
      </c>
      <c r="E228" s="62">
        <v>12</v>
      </c>
      <c r="F228" s="62" t="s">
        <v>106</v>
      </c>
      <c r="G228" s="62" t="s">
        <v>107</v>
      </c>
      <c r="H228" s="62">
        <f>PlayerWeaponData!P17</f>
        <v>15000</v>
      </c>
      <c r="I228" s="62" t="s">
        <v>108</v>
      </c>
    </row>
    <row r="229" spans="1:9" x14ac:dyDescent="0.3">
      <c r="A229" s="62" t="s">
        <v>122</v>
      </c>
      <c r="B229" s="62" t="s">
        <v>104</v>
      </c>
      <c r="C229" s="62">
        <v>1</v>
      </c>
      <c r="D229" s="62" t="s">
        <v>105</v>
      </c>
      <c r="E229" s="62">
        <v>13</v>
      </c>
      <c r="F229" s="62" t="s">
        <v>106</v>
      </c>
      <c r="G229" s="62" t="s">
        <v>107</v>
      </c>
      <c r="H229" s="62">
        <f>PlayerWeaponData!P18</f>
        <v>30000</v>
      </c>
      <c r="I229" s="62" t="s">
        <v>108</v>
      </c>
    </row>
    <row r="231" spans="1:9" x14ac:dyDescent="0.3">
      <c r="A231" s="62" t="s">
        <v>102</v>
      </c>
    </row>
    <row r="233" spans="1:9" x14ac:dyDescent="0.3">
      <c r="A233" s="62" t="s">
        <v>123</v>
      </c>
    </row>
    <row r="235" spans="1:9" x14ac:dyDescent="0.3">
      <c r="A235" s="62" t="s">
        <v>124</v>
      </c>
    </row>
    <row r="237" spans="1:9" x14ac:dyDescent="0.3">
      <c r="A237" s="62" t="s">
        <v>125</v>
      </c>
      <c r="B237" s="62" t="s">
        <v>104</v>
      </c>
      <c r="C237" s="62">
        <v>0</v>
      </c>
      <c r="D237" s="62" t="s">
        <v>105</v>
      </c>
      <c r="E237" s="62">
        <v>0</v>
      </c>
      <c r="F237" s="62" t="s">
        <v>106</v>
      </c>
      <c r="G237" s="62" t="s">
        <v>107</v>
      </c>
      <c r="H237" s="62">
        <f>PlayerWeaponData!V5</f>
        <v>5</v>
      </c>
      <c r="I237" s="62" t="s">
        <v>108</v>
      </c>
    </row>
    <row r="238" spans="1:9" x14ac:dyDescent="0.3">
      <c r="A238" s="62" t="s">
        <v>125</v>
      </c>
      <c r="B238" s="62" t="s">
        <v>104</v>
      </c>
      <c r="C238" s="62">
        <v>0</v>
      </c>
      <c r="D238" s="62" t="s">
        <v>105</v>
      </c>
      <c r="E238" s="62">
        <v>1</v>
      </c>
      <c r="F238" s="62" t="s">
        <v>106</v>
      </c>
      <c r="G238" s="62" t="s">
        <v>107</v>
      </c>
      <c r="H238" s="62">
        <f>PlayerWeaponData!V6</f>
        <v>7</v>
      </c>
      <c r="I238" s="62" t="s">
        <v>108</v>
      </c>
    </row>
    <row r="239" spans="1:9" x14ac:dyDescent="0.3">
      <c r="A239" s="62" t="s">
        <v>125</v>
      </c>
      <c r="B239" s="62" t="s">
        <v>104</v>
      </c>
      <c r="C239" s="62">
        <v>0</v>
      </c>
      <c r="D239" s="62" t="s">
        <v>105</v>
      </c>
      <c r="E239" s="62">
        <v>2</v>
      </c>
      <c r="F239" s="62" t="s">
        <v>106</v>
      </c>
      <c r="G239" s="62" t="s">
        <v>107</v>
      </c>
      <c r="H239" s="62">
        <f>PlayerWeaponData!V7</f>
        <v>9</v>
      </c>
      <c r="I239" s="62" t="s">
        <v>108</v>
      </c>
    </row>
    <row r="240" spans="1:9" x14ac:dyDescent="0.3">
      <c r="A240" s="62" t="s">
        <v>125</v>
      </c>
      <c r="B240" s="62" t="s">
        <v>104</v>
      </c>
      <c r="C240" s="62">
        <v>0</v>
      </c>
      <c r="D240" s="62" t="s">
        <v>105</v>
      </c>
      <c r="E240" s="62">
        <v>3</v>
      </c>
      <c r="F240" s="62" t="s">
        <v>106</v>
      </c>
      <c r="G240" s="62" t="s">
        <v>107</v>
      </c>
      <c r="H240" s="62">
        <f>PlayerWeaponData!V8</f>
        <v>11</v>
      </c>
      <c r="I240" s="62" t="s">
        <v>108</v>
      </c>
    </row>
    <row r="241" spans="1:9" x14ac:dyDescent="0.3">
      <c r="A241" s="62" t="s">
        <v>125</v>
      </c>
      <c r="B241" s="62" t="s">
        <v>104</v>
      </c>
      <c r="C241" s="62">
        <v>0</v>
      </c>
      <c r="D241" s="62" t="s">
        <v>105</v>
      </c>
      <c r="E241" s="62">
        <v>4</v>
      </c>
      <c r="F241" s="62" t="s">
        <v>106</v>
      </c>
      <c r="G241" s="62" t="s">
        <v>107</v>
      </c>
      <c r="H241" s="62">
        <f>PlayerWeaponData!V9</f>
        <v>13</v>
      </c>
      <c r="I241" s="62" t="s">
        <v>108</v>
      </c>
    </row>
    <row r="242" spans="1:9" x14ac:dyDescent="0.3">
      <c r="A242" s="62" t="s">
        <v>125</v>
      </c>
      <c r="B242" s="62" t="s">
        <v>104</v>
      </c>
      <c r="C242" s="62">
        <v>0</v>
      </c>
      <c r="D242" s="62" t="s">
        <v>105</v>
      </c>
      <c r="E242" s="62">
        <v>5</v>
      </c>
      <c r="F242" s="62" t="s">
        <v>106</v>
      </c>
      <c r="G242" s="62" t="s">
        <v>107</v>
      </c>
      <c r="H242" s="62">
        <f>PlayerWeaponData!V10</f>
        <v>15</v>
      </c>
      <c r="I242" s="62" t="s">
        <v>108</v>
      </c>
    </row>
    <row r="243" spans="1:9" x14ac:dyDescent="0.3">
      <c r="A243" s="62" t="s">
        <v>125</v>
      </c>
      <c r="B243" s="62" t="s">
        <v>104</v>
      </c>
      <c r="C243" s="62">
        <v>0</v>
      </c>
      <c r="D243" s="62" t="s">
        <v>105</v>
      </c>
      <c r="E243" s="62">
        <v>6</v>
      </c>
      <c r="F243" s="62" t="s">
        <v>106</v>
      </c>
      <c r="G243" s="62" t="s">
        <v>107</v>
      </c>
      <c r="H243" s="62">
        <f>PlayerWeaponData!V11</f>
        <v>17</v>
      </c>
      <c r="I243" s="62" t="s">
        <v>108</v>
      </c>
    </row>
    <row r="244" spans="1:9" x14ac:dyDescent="0.3">
      <c r="A244" s="62" t="s">
        <v>125</v>
      </c>
      <c r="B244" s="62" t="s">
        <v>104</v>
      </c>
      <c r="C244" s="62">
        <v>0</v>
      </c>
      <c r="D244" s="62" t="s">
        <v>105</v>
      </c>
      <c r="E244" s="62">
        <v>7</v>
      </c>
      <c r="F244" s="62" t="s">
        <v>106</v>
      </c>
      <c r="G244" s="62" t="s">
        <v>107</v>
      </c>
      <c r="H244" s="62">
        <f>PlayerWeaponData!V12</f>
        <v>20</v>
      </c>
      <c r="I244" s="62" t="s">
        <v>108</v>
      </c>
    </row>
    <row r="245" spans="1:9" x14ac:dyDescent="0.3">
      <c r="A245" s="62" t="s">
        <v>125</v>
      </c>
      <c r="B245" s="62" t="s">
        <v>104</v>
      </c>
      <c r="C245" s="62">
        <v>0</v>
      </c>
      <c r="D245" s="62" t="s">
        <v>105</v>
      </c>
      <c r="E245" s="62">
        <v>8</v>
      </c>
      <c r="F245" s="62" t="s">
        <v>106</v>
      </c>
      <c r="G245" s="62" t="s">
        <v>107</v>
      </c>
      <c r="H245" s="62">
        <f>PlayerWeaponData!V13</f>
        <v>25</v>
      </c>
      <c r="I245" s="62" t="s">
        <v>108</v>
      </c>
    </row>
    <row r="246" spans="1:9" x14ac:dyDescent="0.3">
      <c r="A246" s="62" t="s">
        <v>125</v>
      </c>
      <c r="B246" s="62" t="s">
        <v>104</v>
      </c>
      <c r="C246" s="62">
        <v>0</v>
      </c>
      <c r="D246" s="62" t="s">
        <v>105</v>
      </c>
      <c r="E246" s="62">
        <v>9</v>
      </c>
      <c r="F246" s="62" t="s">
        <v>106</v>
      </c>
      <c r="G246" s="62" t="s">
        <v>107</v>
      </c>
      <c r="H246" s="62">
        <f>PlayerWeaponData!V14</f>
        <v>30</v>
      </c>
      <c r="I246" s="62" t="s">
        <v>108</v>
      </c>
    </row>
    <row r="247" spans="1:9" x14ac:dyDescent="0.3">
      <c r="A247" s="62" t="s">
        <v>125</v>
      </c>
      <c r="B247" s="62" t="s">
        <v>104</v>
      </c>
      <c r="C247" s="62">
        <v>0</v>
      </c>
      <c r="D247" s="62" t="s">
        <v>105</v>
      </c>
      <c r="E247" s="62">
        <v>10</v>
      </c>
      <c r="F247" s="62" t="s">
        <v>106</v>
      </c>
      <c r="G247" s="62" t="s">
        <v>107</v>
      </c>
      <c r="H247" s="62">
        <f>PlayerWeaponData!V15</f>
        <v>35</v>
      </c>
      <c r="I247" s="62" t="s">
        <v>108</v>
      </c>
    </row>
    <row r="248" spans="1:9" x14ac:dyDescent="0.3">
      <c r="A248" s="62" t="s">
        <v>125</v>
      </c>
      <c r="B248" s="62" t="s">
        <v>104</v>
      </c>
      <c r="C248" s="62">
        <v>0</v>
      </c>
      <c r="D248" s="62" t="s">
        <v>105</v>
      </c>
      <c r="E248" s="62">
        <v>11</v>
      </c>
      <c r="F248" s="62" t="s">
        <v>106</v>
      </c>
      <c r="G248" s="62" t="s">
        <v>107</v>
      </c>
      <c r="H248" s="62">
        <f>PlayerWeaponData!V16</f>
        <v>40</v>
      </c>
      <c r="I248" s="62" t="s">
        <v>108</v>
      </c>
    </row>
    <row r="249" spans="1:9" x14ac:dyDescent="0.3">
      <c r="A249" s="62" t="s">
        <v>125</v>
      </c>
      <c r="B249" s="62" t="s">
        <v>104</v>
      </c>
      <c r="C249" s="62">
        <v>0</v>
      </c>
      <c r="D249" s="62" t="s">
        <v>105</v>
      </c>
      <c r="E249" s="62">
        <v>12</v>
      </c>
      <c r="F249" s="62" t="s">
        <v>106</v>
      </c>
      <c r="G249" s="62" t="s">
        <v>107</v>
      </c>
      <c r="H249" s="62">
        <f>PlayerWeaponData!V17</f>
        <v>50</v>
      </c>
      <c r="I249" s="62" t="s">
        <v>108</v>
      </c>
    </row>
    <row r="250" spans="1:9" x14ac:dyDescent="0.3">
      <c r="A250" s="62" t="s">
        <v>125</v>
      </c>
      <c r="B250" s="62" t="s">
        <v>104</v>
      </c>
      <c r="C250" s="62">
        <v>0</v>
      </c>
      <c r="D250" s="62" t="s">
        <v>105</v>
      </c>
      <c r="E250" s="62">
        <v>13</v>
      </c>
      <c r="F250" s="62" t="s">
        <v>106</v>
      </c>
      <c r="G250" s="62" t="s">
        <v>107</v>
      </c>
      <c r="H250" s="62">
        <f>PlayerWeaponData!V18</f>
        <v>60</v>
      </c>
      <c r="I250" s="62" t="s">
        <v>108</v>
      </c>
    </row>
    <row r="251" spans="1:9" x14ac:dyDescent="0.3">
      <c r="A251" s="62" t="s">
        <v>125</v>
      </c>
      <c r="B251" s="62" t="s">
        <v>104</v>
      </c>
      <c r="C251" s="62">
        <v>0</v>
      </c>
      <c r="D251" s="62" t="s">
        <v>105</v>
      </c>
      <c r="E251" s="62">
        <v>14</v>
      </c>
      <c r="F251" s="62" t="s">
        <v>106</v>
      </c>
      <c r="G251" s="62" t="s">
        <v>107</v>
      </c>
      <c r="H251" s="62">
        <f>PlayerWeaponData!V19</f>
        <v>70</v>
      </c>
      <c r="I251" s="62" t="s">
        <v>108</v>
      </c>
    </row>
    <row r="252" spans="1:9" x14ac:dyDescent="0.3">
      <c r="A252" s="62" t="s">
        <v>125</v>
      </c>
      <c r="B252" s="62" t="s">
        <v>104</v>
      </c>
      <c r="C252" s="62">
        <v>0</v>
      </c>
      <c r="D252" s="62" t="s">
        <v>105</v>
      </c>
      <c r="E252" s="62">
        <v>15</v>
      </c>
      <c r="F252" s="62" t="s">
        <v>106</v>
      </c>
      <c r="G252" s="62" t="s">
        <v>107</v>
      </c>
      <c r="H252" s="62">
        <f>PlayerWeaponData!V20</f>
        <v>80</v>
      </c>
      <c r="I252" s="62" t="s">
        <v>108</v>
      </c>
    </row>
    <row r="253" spans="1:9" x14ac:dyDescent="0.3">
      <c r="A253" s="62" t="s">
        <v>125</v>
      </c>
      <c r="B253" s="62" t="s">
        <v>104</v>
      </c>
      <c r="C253" s="62">
        <v>0</v>
      </c>
      <c r="D253" s="62" t="s">
        <v>105</v>
      </c>
      <c r="E253" s="62">
        <v>16</v>
      </c>
      <c r="F253" s="62" t="s">
        <v>106</v>
      </c>
      <c r="G253" s="62" t="s">
        <v>107</v>
      </c>
      <c r="H253" s="62">
        <f>PlayerWeaponData!V21</f>
        <v>100</v>
      </c>
      <c r="I253" s="62" t="s">
        <v>108</v>
      </c>
    </row>
    <row r="255" spans="1:9" x14ac:dyDescent="0.3">
      <c r="A255" s="62" t="s">
        <v>125</v>
      </c>
      <c r="B255" s="62" t="s">
        <v>104</v>
      </c>
      <c r="C255" s="62">
        <v>1</v>
      </c>
      <c r="D255" s="62" t="s">
        <v>105</v>
      </c>
      <c r="E255" s="62">
        <v>0</v>
      </c>
      <c r="F255" s="62" t="s">
        <v>106</v>
      </c>
      <c r="G255" s="62" t="s">
        <v>107</v>
      </c>
      <c r="H255" s="62">
        <f>PlayerWeaponData!U5</f>
        <v>17</v>
      </c>
      <c r="I255" s="62" t="s">
        <v>108</v>
      </c>
    </row>
    <row r="256" spans="1:9" x14ac:dyDescent="0.3">
      <c r="A256" s="62" t="s">
        <v>125</v>
      </c>
      <c r="B256" s="62" t="s">
        <v>104</v>
      </c>
      <c r="C256" s="62">
        <v>1</v>
      </c>
      <c r="D256" s="62" t="s">
        <v>105</v>
      </c>
      <c r="E256" s="62">
        <v>1</v>
      </c>
      <c r="F256" s="62" t="s">
        <v>106</v>
      </c>
      <c r="G256" s="62" t="s">
        <v>107</v>
      </c>
      <c r="H256" s="62">
        <f>PlayerWeaponData!U6</f>
        <v>100</v>
      </c>
      <c r="I256" s="62" t="s">
        <v>108</v>
      </c>
    </row>
    <row r="257" spans="1:9" x14ac:dyDescent="0.3">
      <c r="A257" s="62" t="s">
        <v>125</v>
      </c>
      <c r="B257" s="62" t="s">
        <v>104</v>
      </c>
      <c r="C257" s="62">
        <v>1</v>
      </c>
      <c r="D257" s="62" t="s">
        <v>105</v>
      </c>
      <c r="E257" s="62">
        <v>2</v>
      </c>
      <c r="F257" s="62" t="s">
        <v>106</v>
      </c>
      <c r="G257" s="62" t="s">
        <v>107</v>
      </c>
      <c r="H257" s="62">
        <f>PlayerWeaponData!U7</f>
        <v>150</v>
      </c>
      <c r="I257" s="62" t="s">
        <v>108</v>
      </c>
    </row>
    <row r="258" spans="1:9" x14ac:dyDescent="0.3">
      <c r="A258" s="62" t="s">
        <v>125</v>
      </c>
      <c r="B258" s="62" t="s">
        <v>104</v>
      </c>
      <c r="C258" s="62">
        <v>1</v>
      </c>
      <c r="D258" s="62" t="s">
        <v>105</v>
      </c>
      <c r="E258" s="62">
        <v>3</v>
      </c>
      <c r="F258" s="62" t="s">
        <v>106</v>
      </c>
      <c r="G258" s="62" t="s">
        <v>107</v>
      </c>
      <c r="H258" s="62">
        <f>PlayerWeaponData!U8</f>
        <v>200</v>
      </c>
      <c r="I258" s="62" t="s">
        <v>108</v>
      </c>
    </row>
    <row r="259" spans="1:9" x14ac:dyDescent="0.3">
      <c r="A259" s="62" t="s">
        <v>125</v>
      </c>
      <c r="B259" s="62" t="s">
        <v>104</v>
      </c>
      <c r="C259" s="62">
        <v>1</v>
      </c>
      <c r="D259" s="62" t="s">
        <v>105</v>
      </c>
      <c r="E259" s="62">
        <v>4</v>
      </c>
      <c r="F259" s="62" t="s">
        <v>106</v>
      </c>
      <c r="G259" s="62" t="s">
        <v>107</v>
      </c>
      <c r="H259" s="62">
        <f>PlayerWeaponData!U9</f>
        <v>300</v>
      </c>
      <c r="I259" s="62" t="s">
        <v>108</v>
      </c>
    </row>
    <row r="260" spans="1:9" x14ac:dyDescent="0.3">
      <c r="A260" s="62" t="s">
        <v>125</v>
      </c>
      <c r="B260" s="62" t="s">
        <v>104</v>
      </c>
      <c r="C260" s="62">
        <v>1</v>
      </c>
      <c r="D260" s="62" t="s">
        <v>105</v>
      </c>
      <c r="E260" s="62">
        <v>5</v>
      </c>
      <c r="F260" s="62" t="s">
        <v>106</v>
      </c>
      <c r="G260" s="62" t="s">
        <v>107</v>
      </c>
      <c r="H260" s="62">
        <f>PlayerWeaponData!U10</f>
        <v>400</v>
      </c>
      <c r="I260" s="62" t="s">
        <v>108</v>
      </c>
    </row>
    <row r="261" spans="1:9" x14ac:dyDescent="0.3">
      <c r="A261" s="62" t="s">
        <v>125</v>
      </c>
      <c r="B261" s="62" t="s">
        <v>104</v>
      </c>
      <c r="C261" s="62">
        <v>1</v>
      </c>
      <c r="D261" s="62" t="s">
        <v>105</v>
      </c>
      <c r="E261" s="62">
        <v>6</v>
      </c>
      <c r="F261" s="62" t="s">
        <v>106</v>
      </c>
      <c r="G261" s="62" t="s">
        <v>107</v>
      </c>
      <c r="H261" s="62">
        <f>PlayerWeaponData!U11</f>
        <v>500</v>
      </c>
      <c r="I261" s="62" t="s">
        <v>108</v>
      </c>
    </row>
    <row r="262" spans="1:9" x14ac:dyDescent="0.3">
      <c r="A262" s="62" t="s">
        <v>125</v>
      </c>
      <c r="B262" s="62" t="s">
        <v>104</v>
      </c>
      <c r="C262" s="62">
        <v>1</v>
      </c>
      <c r="D262" s="62" t="s">
        <v>105</v>
      </c>
      <c r="E262" s="62">
        <v>7</v>
      </c>
      <c r="F262" s="62" t="s">
        <v>106</v>
      </c>
      <c r="G262" s="62" t="s">
        <v>107</v>
      </c>
      <c r="H262" s="62">
        <f>PlayerWeaponData!U12</f>
        <v>700</v>
      </c>
      <c r="I262" s="62" t="s">
        <v>108</v>
      </c>
    </row>
    <row r="263" spans="1:9" x14ac:dyDescent="0.3">
      <c r="A263" s="62" t="s">
        <v>125</v>
      </c>
      <c r="B263" s="62" t="s">
        <v>104</v>
      </c>
      <c r="C263" s="62">
        <v>1</v>
      </c>
      <c r="D263" s="62" t="s">
        <v>105</v>
      </c>
      <c r="E263" s="62">
        <v>8</v>
      </c>
      <c r="F263" s="62" t="s">
        <v>106</v>
      </c>
      <c r="G263" s="62" t="s">
        <v>107</v>
      </c>
      <c r="H263" s="62">
        <f>PlayerWeaponData!U13</f>
        <v>1000</v>
      </c>
      <c r="I263" s="62" t="s">
        <v>108</v>
      </c>
    </row>
    <row r="264" spans="1:9" x14ac:dyDescent="0.3">
      <c r="A264" s="62" t="s">
        <v>125</v>
      </c>
      <c r="B264" s="62" t="s">
        <v>104</v>
      </c>
      <c r="C264" s="62">
        <v>1</v>
      </c>
      <c r="D264" s="62" t="s">
        <v>105</v>
      </c>
      <c r="E264" s="62">
        <v>9</v>
      </c>
      <c r="F264" s="62" t="s">
        <v>106</v>
      </c>
      <c r="G264" s="62" t="s">
        <v>107</v>
      </c>
      <c r="H264" s="62">
        <f>PlayerWeaponData!U14</f>
        <v>1400</v>
      </c>
      <c r="I264" s="62" t="s">
        <v>108</v>
      </c>
    </row>
    <row r="265" spans="1:9" x14ac:dyDescent="0.3">
      <c r="A265" s="62" t="s">
        <v>125</v>
      </c>
      <c r="B265" s="62" t="s">
        <v>104</v>
      </c>
      <c r="C265" s="62">
        <v>1</v>
      </c>
      <c r="D265" s="62" t="s">
        <v>105</v>
      </c>
      <c r="E265" s="62">
        <v>10</v>
      </c>
      <c r="F265" s="62" t="s">
        <v>106</v>
      </c>
      <c r="G265" s="62" t="s">
        <v>107</v>
      </c>
      <c r="H265" s="62">
        <f>PlayerWeaponData!U15</f>
        <v>1800</v>
      </c>
      <c r="I265" s="62" t="s">
        <v>108</v>
      </c>
    </row>
    <row r="266" spans="1:9" x14ac:dyDescent="0.3">
      <c r="A266" s="62" t="s">
        <v>125</v>
      </c>
      <c r="B266" s="62" t="s">
        <v>104</v>
      </c>
      <c r="C266" s="62">
        <v>1</v>
      </c>
      <c r="D266" s="62" t="s">
        <v>105</v>
      </c>
      <c r="E266" s="62">
        <v>11</v>
      </c>
      <c r="F266" s="62" t="s">
        <v>106</v>
      </c>
      <c r="G266" s="62" t="s">
        <v>107</v>
      </c>
      <c r="H266" s="62">
        <f>PlayerWeaponData!U16</f>
        <v>2400</v>
      </c>
      <c r="I266" s="62" t="s">
        <v>108</v>
      </c>
    </row>
    <row r="267" spans="1:9" x14ac:dyDescent="0.3">
      <c r="A267" s="62" t="s">
        <v>125</v>
      </c>
      <c r="B267" s="62" t="s">
        <v>104</v>
      </c>
      <c r="C267" s="62">
        <v>1</v>
      </c>
      <c r="D267" s="62" t="s">
        <v>105</v>
      </c>
      <c r="E267" s="62">
        <v>12</v>
      </c>
      <c r="F267" s="62" t="s">
        <v>106</v>
      </c>
      <c r="G267" s="62" t="s">
        <v>107</v>
      </c>
      <c r="H267" s="62">
        <f>PlayerWeaponData!U17</f>
        <v>3000</v>
      </c>
      <c r="I267" s="62" t="s">
        <v>108</v>
      </c>
    </row>
    <row r="268" spans="1:9" x14ac:dyDescent="0.3">
      <c r="A268" s="62" t="s">
        <v>125</v>
      </c>
      <c r="B268" s="62" t="s">
        <v>104</v>
      </c>
      <c r="C268" s="62">
        <v>1</v>
      </c>
      <c r="D268" s="62" t="s">
        <v>105</v>
      </c>
      <c r="E268" s="62">
        <v>13</v>
      </c>
      <c r="F268" s="62" t="s">
        <v>106</v>
      </c>
      <c r="G268" s="62" t="s">
        <v>107</v>
      </c>
      <c r="H268" s="62">
        <f>PlayerWeaponData!U18</f>
        <v>3000</v>
      </c>
      <c r="I268" s="62" t="s">
        <v>108</v>
      </c>
    </row>
    <row r="269" spans="1:9" x14ac:dyDescent="0.3">
      <c r="A269" s="62" t="s">
        <v>125</v>
      </c>
      <c r="B269" s="62" t="s">
        <v>104</v>
      </c>
      <c r="C269" s="62">
        <v>1</v>
      </c>
      <c r="D269" s="62" t="s">
        <v>105</v>
      </c>
      <c r="E269" s="62">
        <v>14</v>
      </c>
      <c r="F269" s="62" t="s">
        <v>106</v>
      </c>
      <c r="G269" s="62" t="s">
        <v>107</v>
      </c>
      <c r="H269" s="62">
        <f>PlayerWeaponData!U19</f>
        <v>3000</v>
      </c>
      <c r="I269" s="62" t="s">
        <v>108</v>
      </c>
    </row>
    <row r="270" spans="1:9" x14ac:dyDescent="0.3">
      <c r="A270" s="62" t="s">
        <v>125</v>
      </c>
      <c r="B270" s="62" t="s">
        <v>104</v>
      </c>
      <c r="C270" s="62">
        <v>1</v>
      </c>
      <c r="D270" s="62" t="s">
        <v>105</v>
      </c>
      <c r="E270" s="62">
        <v>15</v>
      </c>
      <c r="F270" s="62" t="s">
        <v>106</v>
      </c>
      <c r="G270" s="62" t="s">
        <v>107</v>
      </c>
      <c r="H270" s="62">
        <f>PlayerWeaponData!U20</f>
        <v>3000</v>
      </c>
      <c r="I270" s="62" t="s">
        <v>108</v>
      </c>
    </row>
    <row r="271" spans="1:9" x14ac:dyDescent="0.3">
      <c r="A271" s="62" t="s">
        <v>125</v>
      </c>
      <c r="B271" s="62" t="s">
        <v>104</v>
      </c>
      <c r="C271" s="62">
        <v>1</v>
      </c>
      <c r="D271" s="62" t="s">
        <v>105</v>
      </c>
      <c r="E271" s="62">
        <v>16</v>
      </c>
      <c r="F271" s="62" t="s">
        <v>106</v>
      </c>
      <c r="G271" s="62" t="s">
        <v>107</v>
      </c>
      <c r="H271" s="62">
        <f>PlayerWeaponData!U21</f>
        <v>4000</v>
      </c>
      <c r="I271" s="62" t="s">
        <v>108</v>
      </c>
    </row>
    <row r="273" spans="1:9" x14ac:dyDescent="0.3">
      <c r="A273" s="62" t="s">
        <v>125</v>
      </c>
      <c r="B273" s="62" t="s">
        <v>104</v>
      </c>
      <c r="C273" s="62">
        <v>2</v>
      </c>
      <c r="D273" s="62" t="s">
        <v>105</v>
      </c>
      <c r="E273" s="62">
        <v>0</v>
      </c>
      <c r="F273" s="62" t="s">
        <v>106</v>
      </c>
      <c r="G273" s="62" t="s">
        <v>107</v>
      </c>
      <c r="H273" s="62">
        <f>PlayerWeaponData!W5</f>
        <v>6</v>
      </c>
      <c r="I273" s="62" t="s">
        <v>108</v>
      </c>
    </row>
    <row r="274" spans="1:9" x14ac:dyDescent="0.3">
      <c r="A274" s="62" t="s">
        <v>125</v>
      </c>
      <c r="B274" s="62" t="s">
        <v>104</v>
      </c>
      <c r="C274" s="62">
        <v>2</v>
      </c>
      <c r="D274" s="62" t="s">
        <v>105</v>
      </c>
      <c r="E274" s="62">
        <v>1</v>
      </c>
      <c r="F274" s="62" t="s">
        <v>106</v>
      </c>
      <c r="G274" s="62" t="s">
        <v>107</v>
      </c>
      <c r="H274" s="62">
        <f>PlayerWeaponData!W6</f>
        <v>6</v>
      </c>
      <c r="I274" s="62" t="s">
        <v>108</v>
      </c>
    </row>
    <row r="275" spans="1:9" x14ac:dyDescent="0.3">
      <c r="A275" s="62" t="s">
        <v>125</v>
      </c>
      <c r="B275" s="62" t="s">
        <v>104</v>
      </c>
      <c r="C275" s="62">
        <v>2</v>
      </c>
      <c r="D275" s="62" t="s">
        <v>105</v>
      </c>
      <c r="E275" s="62">
        <v>2</v>
      </c>
      <c r="F275" s="62" t="s">
        <v>106</v>
      </c>
      <c r="G275" s="62" t="s">
        <v>107</v>
      </c>
      <c r="H275" s="62">
        <f>PlayerWeaponData!W7</f>
        <v>7</v>
      </c>
      <c r="I275" s="62" t="s">
        <v>108</v>
      </c>
    </row>
    <row r="276" spans="1:9" x14ac:dyDescent="0.3">
      <c r="A276" s="62" t="s">
        <v>125</v>
      </c>
      <c r="B276" s="62" t="s">
        <v>104</v>
      </c>
      <c r="C276" s="62">
        <v>2</v>
      </c>
      <c r="D276" s="62" t="s">
        <v>105</v>
      </c>
      <c r="E276" s="62">
        <v>3</v>
      </c>
      <c r="F276" s="62" t="s">
        <v>106</v>
      </c>
      <c r="G276" s="62" t="s">
        <v>107</v>
      </c>
      <c r="H276" s="62">
        <f>PlayerWeaponData!W8</f>
        <v>7</v>
      </c>
      <c r="I276" s="62" t="s">
        <v>108</v>
      </c>
    </row>
    <row r="277" spans="1:9" x14ac:dyDescent="0.3">
      <c r="A277" s="62" t="s">
        <v>125</v>
      </c>
      <c r="B277" s="62" t="s">
        <v>104</v>
      </c>
      <c r="C277" s="62">
        <v>2</v>
      </c>
      <c r="D277" s="62" t="s">
        <v>105</v>
      </c>
      <c r="E277" s="62">
        <v>4</v>
      </c>
      <c r="F277" s="62" t="s">
        <v>106</v>
      </c>
      <c r="G277" s="62" t="s">
        <v>107</v>
      </c>
      <c r="H277" s="62">
        <f>PlayerWeaponData!W9</f>
        <v>8</v>
      </c>
      <c r="I277" s="62" t="s">
        <v>108</v>
      </c>
    </row>
    <row r="278" spans="1:9" x14ac:dyDescent="0.3">
      <c r="A278" s="62" t="s">
        <v>125</v>
      </c>
      <c r="B278" s="62" t="s">
        <v>104</v>
      </c>
      <c r="C278" s="62">
        <v>2</v>
      </c>
      <c r="D278" s="62" t="s">
        <v>105</v>
      </c>
      <c r="E278" s="62">
        <v>5</v>
      </c>
      <c r="F278" s="62" t="s">
        <v>106</v>
      </c>
      <c r="G278" s="62" t="s">
        <v>107</v>
      </c>
      <c r="H278" s="62">
        <f>PlayerWeaponData!W10</f>
        <v>8</v>
      </c>
      <c r="I278" s="62" t="s">
        <v>108</v>
      </c>
    </row>
    <row r="279" spans="1:9" x14ac:dyDescent="0.3">
      <c r="A279" s="62" t="s">
        <v>125</v>
      </c>
      <c r="B279" s="62" t="s">
        <v>104</v>
      </c>
      <c r="C279" s="62">
        <v>2</v>
      </c>
      <c r="D279" s="62" t="s">
        <v>105</v>
      </c>
      <c r="E279" s="62">
        <v>6</v>
      </c>
      <c r="F279" s="62" t="s">
        <v>106</v>
      </c>
      <c r="G279" s="62" t="s">
        <v>107</v>
      </c>
      <c r="H279" s="62">
        <f>PlayerWeaponData!W11</f>
        <v>9</v>
      </c>
      <c r="I279" s="62" t="s">
        <v>108</v>
      </c>
    </row>
    <row r="280" spans="1:9" x14ac:dyDescent="0.3">
      <c r="A280" s="62" t="s">
        <v>125</v>
      </c>
      <c r="B280" s="62" t="s">
        <v>104</v>
      </c>
      <c r="C280" s="62">
        <v>2</v>
      </c>
      <c r="D280" s="62" t="s">
        <v>105</v>
      </c>
      <c r="E280" s="62">
        <v>7</v>
      </c>
      <c r="F280" s="62" t="s">
        <v>106</v>
      </c>
      <c r="G280" s="62" t="s">
        <v>107</v>
      </c>
      <c r="H280" s="62">
        <f>PlayerWeaponData!W12</f>
        <v>9</v>
      </c>
      <c r="I280" s="62" t="s">
        <v>108</v>
      </c>
    </row>
    <row r="281" spans="1:9" x14ac:dyDescent="0.3">
      <c r="A281" s="62" t="s">
        <v>125</v>
      </c>
      <c r="B281" s="62" t="s">
        <v>104</v>
      </c>
      <c r="C281" s="62">
        <v>2</v>
      </c>
      <c r="D281" s="62" t="s">
        <v>105</v>
      </c>
      <c r="E281" s="62">
        <v>8</v>
      </c>
      <c r="F281" s="62" t="s">
        <v>106</v>
      </c>
      <c r="G281" s="62" t="s">
        <v>107</v>
      </c>
      <c r="H281" s="62">
        <f>PlayerWeaponData!W13</f>
        <v>10</v>
      </c>
      <c r="I281" s="62" t="s">
        <v>108</v>
      </c>
    </row>
    <row r="282" spans="1:9" x14ac:dyDescent="0.3">
      <c r="A282" s="62" t="s">
        <v>125</v>
      </c>
      <c r="B282" s="62" t="s">
        <v>104</v>
      </c>
      <c r="C282" s="62">
        <v>2</v>
      </c>
      <c r="D282" s="62" t="s">
        <v>105</v>
      </c>
      <c r="E282" s="62">
        <v>9</v>
      </c>
      <c r="F282" s="62" t="s">
        <v>106</v>
      </c>
      <c r="G282" s="62" t="s">
        <v>107</v>
      </c>
      <c r="H282" s="62">
        <f>PlayerWeaponData!W14</f>
        <v>10</v>
      </c>
      <c r="I282" s="62" t="s">
        <v>108</v>
      </c>
    </row>
    <row r="283" spans="1:9" x14ac:dyDescent="0.3">
      <c r="A283" s="62" t="s">
        <v>125</v>
      </c>
      <c r="B283" s="62" t="s">
        <v>104</v>
      </c>
      <c r="C283" s="62">
        <v>2</v>
      </c>
      <c r="D283" s="62" t="s">
        <v>105</v>
      </c>
      <c r="E283" s="62">
        <v>10</v>
      </c>
      <c r="F283" s="62" t="s">
        <v>106</v>
      </c>
      <c r="G283" s="62" t="s">
        <v>107</v>
      </c>
      <c r="H283" s="62">
        <f>PlayerWeaponData!W15</f>
        <v>11</v>
      </c>
      <c r="I283" s="62" t="s">
        <v>108</v>
      </c>
    </row>
    <row r="284" spans="1:9" x14ac:dyDescent="0.3">
      <c r="A284" s="62" t="s">
        <v>125</v>
      </c>
      <c r="B284" s="62" t="s">
        <v>104</v>
      </c>
      <c r="C284" s="62">
        <v>2</v>
      </c>
      <c r="D284" s="62" t="s">
        <v>105</v>
      </c>
      <c r="E284" s="62">
        <v>11</v>
      </c>
      <c r="F284" s="62" t="s">
        <v>106</v>
      </c>
      <c r="G284" s="62" t="s">
        <v>107</v>
      </c>
      <c r="H284" s="62">
        <f>PlayerWeaponData!W16</f>
        <v>11</v>
      </c>
      <c r="I284" s="62" t="s">
        <v>108</v>
      </c>
    </row>
    <row r="285" spans="1:9" x14ac:dyDescent="0.3">
      <c r="A285" s="62" t="s">
        <v>125</v>
      </c>
      <c r="B285" s="62" t="s">
        <v>104</v>
      </c>
      <c r="C285" s="62">
        <v>2</v>
      </c>
      <c r="D285" s="62" t="s">
        <v>105</v>
      </c>
      <c r="E285" s="62">
        <v>12</v>
      </c>
      <c r="F285" s="62" t="s">
        <v>106</v>
      </c>
      <c r="G285" s="62" t="s">
        <v>107</v>
      </c>
      <c r="H285" s="62">
        <f>PlayerWeaponData!W17</f>
        <v>12</v>
      </c>
      <c r="I285" s="62" t="s">
        <v>108</v>
      </c>
    </row>
    <row r="286" spans="1:9" x14ac:dyDescent="0.3">
      <c r="A286" s="62" t="s">
        <v>125</v>
      </c>
      <c r="B286" s="62" t="s">
        <v>104</v>
      </c>
      <c r="C286" s="62">
        <v>2</v>
      </c>
      <c r="D286" s="62" t="s">
        <v>105</v>
      </c>
      <c r="E286" s="62">
        <v>13</v>
      </c>
      <c r="F286" s="62" t="s">
        <v>106</v>
      </c>
      <c r="G286" s="62" t="s">
        <v>107</v>
      </c>
      <c r="H286" s="62">
        <f>PlayerWeaponData!W18</f>
        <v>12</v>
      </c>
      <c r="I286" s="62" t="s">
        <v>108</v>
      </c>
    </row>
    <row r="287" spans="1:9" x14ac:dyDescent="0.3">
      <c r="A287" s="62" t="s">
        <v>125</v>
      </c>
      <c r="B287" s="62" t="s">
        <v>104</v>
      </c>
      <c r="C287" s="62">
        <v>2</v>
      </c>
      <c r="D287" s="62" t="s">
        <v>105</v>
      </c>
      <c r="E287" s="62">
        <v>14</v>
      </c>
      <c r="F287" s="62" t="s">
        <v>106</v>
      </c>
      <c r="G287" s="62" t="s">
        <v>107</v>
      </c>
      <c r="H287" s="62">
        <f>PlayerWeaponData!W19</f>
        <v>13</v>
      </c>
      <c r="I287" s="62" t="s">
        <v>108</v>
      </c>
    </row>
    <row r="288" spans="1:9" x14ac:dyDescent="0.3">
      <c r="A288" s="62" t="s">
        <v>125</v>
      </c>
      <c r="B288" s="62" t="s">
        <v>104</v>
      </c>
      <c r="C288" s="62">
        <v>2</v>
      </c>
      <c r="D288" s="62" t="s">
        <v>105</v>
      </c>
      <c r="E288" s="62">
        <v>15</v>
      </c>
      <c r="F288" s="62" t="s">
        <v>106</v>
      </c>
      <c r="G288" s="62" t="s">
        <v>107</v>
      </c>
      <c r="H288" s="62">
        <f>PlayerWeaponData!W20</f>
        <v>13</v>
      </c>
      <c r="I288" s="62" t="s">
        <v>108</v>
      </c>
    </row>
    <row r="289" spans="1:9" x14ac:dyDescent="0.3">
      <c r="A289" s="62" t="s">
        <v>125</v>
      </c>
      <c r="B289" s="62" t="s">
        <v>104</v>
      </c>
      <c r="C289" s="62">
        <v>2</v>
      </c>
      <c r="D289" s="62" t="s">
        <v>105</v>
      </c>
      <c r="E289" s="62">
        <v>16</v>
      </c>
      <c r="F289" s="62" t="s">
        <v>106</v>
      </c>
      <c r="G289" s="62" t="s">
        <v>107</v>
      </c>
      <c r="H289" s="62">
        <f>PlayerWeaponData!W21</f>
        <v>15</v>
      </c>
      <c r="I289" s="62" t="s">
        <v>108</v>
      </c>
    </row>
    <row r="291" spans="1:9" x14ac:dyDescent="0.3">
      <c r="A291" s="62" t="s">
        <v>102</v>
      </c>
    </row>
    <row r="293" spans="1:9" x14ac:dyDescent="0.3">
      <c r="A293" s="62" t="s">
        <v>126</v>
      </c>
    </row>
    <row r="295" spans="1:9" x14ac:dyDescent="0.3">
      <c r="A295" s="62" t="s">
        <v>127</v>
      </c>
    </row>
    <row r="297" spans="1:9" x14ac:dyDescent="0.3">
      <c r="A297" s="62" t="s">
        <v>71</v>
      </c>
      <c r="B297" s="62" t="s">
        <v>104</v>
      </c>
      <c r="C297" s="62">
        <v>0</v>
      </c>
      <c r="D297" s="62" t="s">
        <v>105</v>
      </c>
      <c r="E297" s="62">
        <v>0</v>
      </c>
      <c r="F297" s="62" t="s">
        <v>106</v>
      </c>
      <c r="G297" s="62" t="s">
        <v>107</v>
      </c>
      <c r="H297" s="62">
        <f>PlayerWeaponData!AA5</f>
        <v>3</v>
      </c>
      <c r="I297" s="62" t="s">
        <v>108</v>
      </c>
    </row>
    <row r="298" spans="1:9" x14ac:dyDescent="0.3">
      <c r="A298" s="62" t="s">
        <v>71</v>
      </c>
      <c r="B298" s="62" t="s">
        <v>104</v>
      </c>
      <c r="C298" s="62">
        <v>0</v>
      </c>
      <c r="D298" s="62" t="s">
        <v>105</v>
      </c>
      <c r="E298" s="62">
        <v>1</v>
      </c>
      <c r="F298" s="62" t="s">
        <v>106</v>
      </c>
      <c r="G298" s="62" t="s">
        <v>107</v>
      </c>
      <c r="H298" s="62">
        <f>PlayerWeaponData!AA6</f>
        <v>4</v>
      </c>
      <c r="I298" s="62" t="s">
        <v>108</v>
      </c>
    </row>
    <row r="299" spans="1:9" x14ac:dyDescent="0.3">
      <c r="A299" s="62" t="s">
        <v>71</v>
      </c>
      <c r="B299" s="62" t="s">
        <v>104</v>
      </c>
      <c r="C299" s="62">
        <v>0</v>
      </c>
      <c r="D299" s="62" t="s">
        <v>105</v>
      </c>
      <c r="E299" s="62">
        <v>2</v>
      </c>
      <c r="F299" s="62" t="s">
        <v>106</v>
      </c>
      <c r="G299" s="62" t="s">
        <v>107</v>
      </c>
      <c r="H299" s="62">
        <f>PlayerWeaponData!AA7</f>
        <v>5</v>
      </c>
      <c r="I299" s="62" t="s">
        <v>108</v>
      </c>
    </row>
    <row r="300" spans="1:9" x14ac:dyDescent="0.3">
      <c r="A300" s="62" t="s">
        <v>71</v>
      </c>
      <c r="B300" s="62" t="s">
        <v>104</v>
      </c>
      <c r="C300" s="62">
        <v>0</v>
      </c>
      <c r="D300" s="62" t="s">
        <v>105</v>
      </c>
      <c r="E300" s="62">
        <v>3</v>
      </c>
      <c r="F300" s="62" t="s">
        <v>106</v>
      </c>
      <c r="G300" s="62" t="s">
        <v>107</v>
      </c>
      <c r="H300" s="62">
        <f>PlayerWeaponData!AA8</f>
        <v>6</v>
      </c>
      <c r="I300" s="62" t="s">
        <v>108</v>
      </c>
    </row>
    <row r="301" spans="1:9" x14ac:dyDescent="0.3">
      <c r="A301" s="62" t="s">
        <v>71</v>
      </c>
      <c r="B301" s="62" t="s">
        <v>104</v>
      </c>
      <c r="C301" s="62">
        <v>0</v>
      </c>
      <c r="D301" s="62" t="s">
        <v>105</v>
      </c>
      <c r="E301" s="62">
        <v>4</v>
      </c>
      <c r="F301" s="62" t="s">
        <v>106</v>
      </c>
      <c r="G301" s="62" t="s">
        <v>107</v>
      </c>
      <c r="H301" s="62">
        <f>PlayerWeaponData!AA9</f>
        <v>7</v>
      </c>
      <c r="I301" s="62" t="s">
        <v>108</v>
      </c>
    </row>
    <row r="302" spans="1:9" x14ac:dyDescent="0.3">
      <c r="A302" s="62" t="s">
        <v>71</v>
      </c>
      <c r="B302" s="62" t="s">
        <v>104</v>
      </c>
      <c r="C302" s="62">
        <v>0</v>
      </c>
      <c r="D302" s="62" t="s">
        <v>105</v>
      </c>
      <c r="E302" s="62">
        <v>5</v>
      </c>
      <c r="F302" s="62" t="s">
        <v>106</v>
      </c>
      <c r="G302" s="62" t="s">
        <v>107</v>
      </c>
      <c r="H302" s="62">
        <f>PlayerWeaponData!AA10</f>
        <v>8</v>
      </c>
      <c r="I302" s="62" t="s">
        <v>108</v>
      </c>
    </row>
    <row r="303" spans="1:9" x14ac:dyDescent="0.3">
      <c r="A303" s="62" t="s">
        <v>71</v>
      </c>
      <c r="B303" s="62" t="s">
        <v>104</v>
      </c>
      <c r="C303" s="62">
        <v>0</v>
      </c>
      <c r="D303" s="62" t="s">
        <v>105</v>
      </c>
      <c r="E303" s="62">
        <v>6</v>
      </c>
      <c r="F303" s="62" t="s">
        <v>106</v>
      </c>
      <c r="G303" s="62" t="s">
        <v>107</v>
      </c>
      <c r="H303" s="62">
        <f>PlayerWeaponData!AA11</f>
        <v>9</v>
      </c>
      <c r="I303" s="62" t="s">
        <v>108</v>
      </c>
    </row>
    <row r="304" spans="1:9" x14ac:dyDescent="0.3">
      <c r="A304" s="62" t="s">
        <v>71</v>
      </c>
      <c r="B304" s="62" t="s">
        <v>104</v>
      </c>
      <c r="C304" s="62">
        <v>0</v>
      </c>
      <c r="D304" s="62" t="s">
        <v>105</v>
      </c>
      <c r="E304" s="62">
        <v>7</v>
      </c>
      <c r="F304" s="62" t="s">
        <v>106</v>
      </c>
      <c r="G304" s="62" t="s">
        <v>107</v>
      </c>
      <c r="H304" s="62">
        <f>PlayerWeaponData!AA12</f>
        <v>10</v>
      </c>
      <c r="I304" s="62" t="s">
        <v>108</v>
      </c>
    </row>
    <row r="305" spans="1:9" x14ac:dyDescent="0.3">
      <c r="A305" s="62" t="s">
        <v>71</v>
      </c>
      <c r="B305" s="62" t="s">
        <v>104</v>
      </c>
      <c r="C305" s="62">
        <v>0</v>
      </c>
      <c r="D305" s="62" t="s">
        <v>105</v>
      </c>
      <c r="E305" s="62">
        <v>8</v>
      </c>
      <c r="F305" s="62" t="s">
        <v>106</v>
      </c>
      <c r="G305" s="62" t="s">
        <v>107</v>
      </c>
      <c r="H305" s="62">
        <f>PlayerWeaponData!AA13</f>
        <v>11</v>
      </c>
      <c r="I305" s="62" t="s">
        <v>108</v>
      </c>
    </row>
    <row r="306" spans="1:9" x14ac:dyDescent="0.3">
      <c r="A306" s="62" t="s">
        <v>71</v>
      </c>
      <c r="B306" s="62" t="s">
        <v>104</v>
      </c>
      <c r="C306" s="62">
        <v>0</v>
      </c>
      <c r="D306" s="62" t="s">
        <v>105</v>
      </c>
      <c r="E306" s="62">
        <v>9</v>
      </c>
      <c r="F306" s="62" t="s">
        <v>106</v>
      </c>
      <c r="G306" s="62" t="s">
        <v>107</v>
      </c>
      <c r="H306" s="62">
        <f>PlayerWeaponData!AA14</f>
        <v>12</v>
      </c>
      <c r="I306" s="62" t="s">
        <v>108</v>
      </c>
    </row>
    <row r="308" spans="1:9" x14ac:dyDescent="0.3">
      <c r="A308" s="62" t="s">
        <v>71</v>
      </c>
      <c r="B308" s="62" t="s">
        <v>104</v>
      </c>
      <c r="C308" s="62">
        <v>1</v>
      </c>
      <c r="D308" s="62" t="s">
        <v>105</v>
      </c>
      <c r="E308" s="62">
        <v>0</v>
      </c>
      <c r="F308" s="62" t="s">
        <v>106</v>
      </c>
      <c r="G308" s="62" t="s">
        <v>107</v>
      </c>
      <c r="H308" s="62">
        <f>PlayerWeaponData!Z5</f>
        <v>10</v>
      </c>
      <c r="I308" s="62" t="s">
        <v>108</v>
      </c>
    </row>
    <row r="309" spans="1:9" x14ac:dyDescent="0.3">
      <c r="A309" s="62" t="s">
        <v>71</v>
      </c>
      <c r="B309" s="62" t="s">
        <v>104</v>
      </c>
      <c r="C309" s="62">
        <v>1</v>
      </c>
      <c r="D309" s="62" t="s">
        <v>105</v>
      </c>
      <c r="E309" s="62">
        <v>1</v>
      </c>
      <c r="F309" s="62" t="s">
        <v>106</v>
      </c>
      <c r="G309" s="62" t="s">
        <v>107</v>
      </c>
      <c r="H309" s="62">
        <f>PlayerWeaponData!Z6</f>
        <v>200</v>
      </c>
      <c r="I309" s="62" t="s">
        <v>108</v>
      </c>
    </row>
    <row r="310" spans="1:9" x14ac:dyDescent="0.3">
      <c r="A310" s="62" t="s">
        <v>71</v>
      </c>
      <c r="B310" s="62" t="s">
        <v>104</v>
      </c>
      <c r="C310" s="62">
        <v>1</v>
      </c>
      <c r="D310" s="62" t="s">
        <v>105</v>
      </c>
      <c r="E310" s="62">
        <v>2</v>
      </c>
      <c r="F310" s="62" t="s">
        <v>106</v>
      </c>
      <c r="G310" s="62" t="s">
        <v>107</v>
      </c>
      <c r="H310" s="62">
        <f>PlayerWeaponData!Z7</f>
        <v>400</v>
      </c>
      <c r="I310" s="62" t="s">
        <v>108</v>
      </c>
    </row>
    <row r="311" spans="1:9" x14ac:dyDescent="0.3">
      <c r="A311" s="62" t="s">
        <v>71</v>
      </c>
      <c r="B311" s="62" t="s">
        <v>104</v>
      </c>
      <c r="C311" s="62">
        <v>1</v>
      </c>
      <c r="D311" s="62" t="s">
        <v>105</v>
      </c>
      <c r="E311" s="62">
        <v>3</v>
      </c>
      <c r="F311" s="62" t="s">
        <v>106</v>
      </c>
      <c r="G311" s="62" t="s">
        <v>107</v>
      </c>
      <c r="H311" s="62">
        <f>PlayerWeaponData!Z8</f>
        <v>700</v>
      </c>
      <c r="I311" s="62" t="s">
        <v>108</v>
      </c>
    </row>
    <row r="312" spans="1:9" x14ac:dyDescent="0.3">
      <c r="A312" s="62" t="s">
        <v>71</v>
      </c>
      <c r="B312" s="62" t="s">
        <v>104</v>
      </c>
      <c r="C312" s="62">
        <v>1</v>
      </c>
      <c r="D312" s="62" t="s">
        <v>105</v>
      </c>
      <c r="E312" s="62">
        <v>4</v>
      </c>
      <c r="F312" s="62" t="s">
        <v>106</v>
      </c>
      <c r="G312" s="62" t="s">
        <v>107</v>
      </c>
      <c r="H312" s="62">
        <f>PlayerWeaponData!Z9</f>
        <v>1000</v>
      </c>
      <c r="I312" s="62" t="s">
        <v>108</v>
      </c>
    </row>
    <row r="313" spans="1:9" x14ac:dyDescent="0.3">
      <c r="A313" s="62" t="s">
        <v>71</v>
      </c>
      <c r="B313" s="62" t="s">
        <v>104</v>
      </c>
      <c r="C313" s="62">
        <v>1</v>
      </c>
      <c r="D313" s="62" t="s">
        <v>105</v>
      </c>
      <c r="E313" s="62">
        <v>5</v>
      </c>
      <c r="F313" s="62" t="s">
        <v>106</v>
      </c>
      <c r="G313" s="62" t="s">
        <v>107</v>
      </c>
      <c r="H313" s="62">
        <f>PlayerWeaponData!Z10</f>
        <v>1500</v>
      </c>
      <c r="I313" s="62" t="s">
        <v>108</v>
      </c>
    </row>
    <row r="314" spans="1:9" x14ac:dyDescent="0.3">
      <c r="A314" s="62" t="s">
        <v>71</v>
      </c>
      <c r="B314" s="62" t="s">
        <v>104</v>
      </c>
      <c r="C314" s="62">
        <v>1</v>
      </c>
      <c r="D314" s="62" t="s">
        <v>105</v>
      </c>
      <c r="E314" s="62">
        <v>6</v>
      </c>
      <c r="F314" s="62" t="s">
        <v>106</v>
      </c>
      <c r="G314" s="62" t="s">
        <v>107</v>
      </c>
      <c r="H314" s="62">
        <f>PlayerWeaponData!Z11</f>
        <v>2000</v>
      </c>
      <c r="I314" s="62" t="s">
        <v>108</v>
      </c>
    </row>
    <row r="315" spans="1:9" x14ac:dyDescent="0.3">
      <c r="A315" s="62" t="s">
        <v>71</v>
      </c>
      <c r="B315" s="62" t="s">
        <v>104</v>
      </c>
      <c r="C315" s="62">
        <v>1</v>
      </c>
      <c r="D315" s="62" t="s">
        <v>105</v>
      </c>
      <c r="E315" s="62">
        <v>7</v>
      </c>
      <c r="F315" s="62" t="s">
        <v>106</v>
      </c>
      <c r="G315" s="62" t="s">
        <v>107</v>
      </c>
      <c r="H315" s="62">
        <f>PlayerWeaponData!Z12</f>
        <v>2500</v>
      </c>
      <c r="I315" s="62" t="s">
        <v>108</v>
      </c>
    </row>
    <row r="316" spans="1:9" x14ac:dyDescent="0.3">
      <c r="A316" s="62" t="s">
        <v>71</v>
      </c>
      <c r="B316" s="62" t="s">
        <v>104</v>
      </c>
      <c r="C316" s="62">
        <v>1</v>
      </c>
      <c r="D316" s="62" t="s">
        <v>105</v>
      </c>
      <c r="E316" s="62">
        <v>8</v>
      </c>
      <c r="F316" s="62" t="s">
        <v>106</v>
      </c>
      <c r="G316" s="62" t="s">
        <v>107</v>
      </c>
      <c r="H316" s="62">
        <f>PlayerWeaponData!Z13</f>
        <v>3000</v>
      </c>
      <c r="I316" s="62" t="s">
        <v>108</v>
      </c>
    </row>
    <row r="317" spans="1:9" x14ac:dyDescent="0.3">
      <c r="A317" s="62" t="s">
        <v>71</v>
      </c>
      <c r="B317" s="62" t="s">
        <v>104</v>
      </c>
      <c r="C317" s="62">
        <v>1</v>
      </c>
      <c r="D317" s="62" t="s">
        <v>105</v>
      </c>
      <c r="E317" s="62">
        <v>9</v>
      </c>
      <c r="F317" s="62" t="s">
        <v>106</v>
      </c>
      <c r="G317" s="62" t="s">
        <v>107</v>
      </c>
      <c r="H317" s="62">
        <f>PlayerWeaponData!Z14</f>
        <v>4000</v>
      </c>
      <c r="I317" s="62" t="s">
        <v>108</v>
      </c>
    </row>
    <row r="319" spans="1:9" x14ac:dyDescent="0.3">
      <c r="A319" s="62" t="s">
        <v>102</v>
      </c>
    </row>
    <row r="321" spans="1:9" x14ac:dyDescent="0.3">
      <c r="A321" s="62" t="s">
        <v>128</v>
      </c>
    </row>
    <row r="323" spans="1:9" x14ac:dyDescent="0.3">
      <c r="A323" s="62" t="s">
        <v>129</v>
      </c>
    </row>
    <row r="325" spans="1:9" x14ac:dyDescent="0.3">
      <c r="A325" s="62" t="s">
        <v>87</v>
      </c>
      <c r="B325" s="62" t="s">
        <v>104</v>
      </c>
      <c r="C325" s="62">
        <v>0</v>
      </c>
      <c r="D325" s="62" t="s">
        <v>105</v>
      </c>
      <c r="E325" s="62">
        <v>0</v>
      </c>
      <c r="F325" s="62" t="s">
        <v>106</v>
      </c>
      <c r="G325" s="62" t="s">
        <v>107</v>
      </c>
      <c r="H325" s="62">
        <f>WeaponRecoil!G6</f>
        <v>350</v>
      </c>
      <c r="I325" s="62" t="s">
        <v>108</v>
      </c>
    </row>
    <row r="326" spans="1:9" x14ac:dyDescent="0.3">
      <c r="A326" s="62" t="s">
        <v>87</v>
      </c>
      <c r="B326" s="62" t="s">
        <v>104</v>
      </c>
      <c r="C326" s="62">
        <v>0</v>
      </c>
      <c r="D326" s="62" t="s">
        <v>105</v>
      </c>
      <c r="E326" s="62">
        <v>1</v>
      </c>
      <c r="F326" s="62" t="s">
        <v>106</v>
      </c>
      <c r="G326" s="62" t="s">
        <v>107</v>
      </c>
      <c r="H326" s="62">
        <f>WeaponRecoil!G7</f>
        <v>300</v>
      </c>
      <c r="I326" s="62" t="s">
        <v>108</v>
      </c>
    </row>
    <row r="327" spans="1:9" x14ac:dyDescent="0.3">
      <c r="A327" s="62" t="s">
        <v>87</v>
      </c>
      <c r="B327" s="62" t="s">
        <v>104</v>
      </c>
      <c r="C327" s="62">
        <v>0</v>
      </c>
      <c r="D327" s="62" t="s">
        <v>105</v>
      </c>
      <c r="E327" s="62">
        <v>2</v>
      </c>
      <c r="F327" s="62" t="s">
        <v>106</v>
      </c>
      <c r="G327" s="62" t="s">
        <v>107</v>
      </c>
      <c r="H327" s="62">
        <f>WeaponRecoil!G8</f>
        <v>250</v>
      </c>
      <c r="I327" s="62" t="s">
        <v>108</v>
      </c>
    </row>
    <row r="328" spans="1:9" x14ac:dyDescent="0.3">
      <c r="A328" s="62" t="s">
        <v>87</v>
      </c>
      <c r="B328" s="62" t="s">
        <v>104</v>
      </c>
      <c r="C328" s="62">
        <v>0</v>
      </c>
      <c r="D328" s="62" t="s">
        <v>105</v>
      </c>
      <c r="E328" s="62">
        <v>3</v>
      </c>
      <c r="F328" s="62" t="s">
        <v>106</v>
      </c>
      <c r="G328" s="62" t="s">
        <v>107</v>
      </c>
      <c r="H328" s="62">
        <f>WeaponRecoil!G9</f>
        <v>200</v>
      </c>
      <c r="I328" s="62" t="s">
        <v>108</v>
      </c>
    </row>
    <row r="329" spans="1:9" x14ac:dyDescent="0.3">
      <c r="A329" s="62" t="s">
        <v>87</v>
      </c>
      <c r="B329" s="62" t="s">
        <v>104</v>
      </c>
      <c r="C329" s="62">
        <v>0</v>
      </c>
      <c r="D329" s="62" t="s">
        <v>105</v>
      </c>
      <c r="E329" s="62">
        <v>4</v>
      </c>
      <c r="F329" s="62" t="s">
        <v>106</v>
      </c>
      <c r="G329" s="62" t="s">
        <v>107</v>
      </c>
      <c r="H329" s="62">
        <f>WeaponRecoil!G10</f>
        <v>150</v>
      </c>
      <c r="I329" s="62" t="s">
        <v>108</v>
      </c>
    </row>
    <row r="330" spans="1:9" x14ac:dyDescent="0.3">
      <c r="A330" s="62" t="s">
        <v>87</v>
      </c>
      <c r="B330" s="62" t="s">
        <v>104</v>
      </c>
      <c r="C330" s="62">
        <v>0</v>
      </c>
      <c r="D330" s="62" t="s">
        <v>105</v>
      </c>
      <c r="E330" s="62">
        <v>5</v>
      </c>
      <c r="F330" s="62" t="s">
        <v>106</v>
      </c>
      <c r="G330" s="62" t="s">
        <v>107</v>
      </c>
      <c r="H330" s="62">
        <f>WeaponRecoil!G11</f>
        <v>100</v>
      </c>
      <c r="I330" s="62" t="s">
        <v>108</v>
      </c>
    </row>
    <row r="331" spans="1:9" x14ac:dyDescent="0.3">
      <c r="A331" s="62" t="s">
        <v>87</v>
      </c>
      <c r="B331" s="62" t="s">
        <v>104</v>
      </c>
      <c r="C331" s="62">
        <v>0</v>
      </c>
      <c r="D331" s="62" t="s">
        <v>105</v>
      </c>
      <c r="E331" s="62">
        <v>6</v>
      </c>
      <c r="F331" s="62" t="s">
        <v>106</v>
      </c>
      <c r="G331" s="62" t="s">
        <v>107</v>
      </c>
      <c r="H331" s="62">
        <f>WeaponRecoil!G12</f>
        <v>50</v>
      </c>
      <c r="I331" s="62" t="s">
        <v>108</v>
      </c>
    </row>
    <row r="332" spans="1:9" x14ac:dyDescent="0.3">
      <c r="A332" s="62" t="s">
        <v>87</v>
      </c>
      <c r="B332" s="62" t="s">
        <v>104</v>
      </c>
      <c r="C332" s="62">
        <v>0</v>
      </c>
      <c r="D332" s="62" t="s">
        <v>105</v>
      </c>
      <c r="E332" s="62">
        <v>7</v>
      </c>
      <c r="F332" s="62" t="s">
        <v>106</v>
      </c>
      <c r="G332" s="62" t="s">
        <v>107</v>
      </c>
      <c r="H332" s="62">
        <f>WeaponRecoil!G13</f>
        <v>10</v>
      </c>
      <c r="I332" s="62" t="s">
        <v>108</v>
      </c>
    </row>
    <row r="334" spans="1:9" x14ac:dyDescent="0.3">
      <c r="A334" s="62" t="s">
        <v>87</v>
      </c>
      <c r="B334" s="62" t="s">
        <v>104</v>
      </c>
      <c r="C334" s="62">
        <v>1</v>
      </c>
      <c r="D334" s="62" t="s">
        <v>105</v>
      </c>
      <c r="E334" s="62">
        <v>0</v>
      </c>
      <c r="F334" s="62" t="s">
        <v>106</v>
      </c>
      <c r="G334" s="62" t="s">
        <v>107</v>
      </c>
      <c r="H334" s="62">
        <f>WeaponRecoil!F6</f>
        <v>8</v>
      </c>
      <c r="I334" s="62" t="s">
        <v>108</v>
      </c>
    </row>
    <row r="335" spans="1:9" x14ac:dyDescent="0.3">
      <c r="A335" s="62" t="s">
        <v>87</v>
      </c>
      <c r="B335" s="62" t="s">
        <v>104</v>
      </c>
      <c r="C335" s="62">
        <v>1</v>
      </c>
      <c r="D335" s="62" t="s">
        <v>105</v>
      </c>
      <c r="E335" s="62">
        <v>1</v>
      </c>
      <c r="F335" s="62" t="s">
        <v>106</v>
      </c>
      <c r="G335" s="62" t="s">
        <v>107</v>
      </c>
      <c r="H335" s="62">
        <f>WeaponRecoil!F7</f>
        <v>100</v>
      </c>
      <c r="I335" s="62" t="s">
        <v>108</v>
      </c>
    </row>
    <row r="336" spans="1:9" x14ac:dyDescent="0.3">
      <c r="A336" s="62" t="s">
        <v>87</v>
      </c>
      <c r="B336" s="62" t="s">
        <v>104</v>
      </c>
      <c r="C336" s="62">
        <v>1</v>
      </c>
      <c r="D336" s="62" t="s">
        <v>105</v>
      </c>
      <c r="E336" s="62">
        <v>2</v>
      </c>
      <c r="F336" s="62" t="s">
        <v>106</v>
      </c>
      <c r="G336" s="62" t="s">
        <v>107</v>
      </c>
      <c r="H336" s="62">
        <f>WeaponRecoil!F8</f>
        <v>250</v>
      </c>
      <c r="I336" s="62" t="s">
        <v>108</v>
      </c>
    </row>
    <row r="337" spans="1:9" x14ac:dyDescent="0.3">
      <c r="A337" s="62" t="s">
        <v>87</v>
      </c>
      <c r="B337" s="62" t="s">
        <v>104</v>
      </c>
      <c r="C337" s="62">
        <v>1</v>
      </c>
      <c r="D337" s="62" t="s">
        <v>105</v>
      </c>
      <c r="E337" s="62">
        <v>3</v>
      </c>
      <c r="F337" s="62" t="s">
        <v>106</v>
      </c>
      <c r="G337" s="62" t="s">
        <v>107</v>
      </c>
      <c r="H337" s="62">
        <f>WeaponRecoil!F9</f>
        <v>500</v>
      </c>
      <c r="I337" s="62" t="s">
        <v>108</v>
      </c>
    </row>
    <row r="338" spans="1:9" x14ac:dyDescent="0.3">
      <c r="A338" s="62" t="s">
        <v>87</v>
      </c>
      <c r="B338" s="62" t="s">
        <v>104</v>
      </c>
      <c r="C338" s="62">
        <v>1</v>
      </c>
      <c r="D338" s="62" t="s">
        <v>105</v>
      </c>
      <c r="E338" s="62">
        <v>4</v>
      </c>
      <c r="F338" s="62" t="s">
        <v>106</v>
      </c>
      <c r="G338" s="62" t="s">
        <v>107</v>
      </c>
      <c r="H338" s="62">
        <f>WeaponRecoil!F10</f>
        <v>750</v>
      </c>
      <c r="I338" s="62" t="s">
        <v>108</v>
      </c>
    </row>
    <row r="339" spans="1:9" x14ac:dyDescent="0.3">
      <c r="A339" s="62" t="s">
        <v>87</v>
      </c>
      <c r="B339" s="62" t="s">
        <v>104</v>
      </c>
      <c r="C339" s="62">
        <v>1</v>
      </c>
      <c r="D339" s="62" t="s">
        <v>105</v>
      </c>
      <c r="E339" s="62">
        <v>5</v>
      </c>
      <c r="F339" s="62" t="s">
        <v>106</v>
      </c>
      <c r="G339" s="62" t="s">
        <v>107</v>
      </c>
      <c r="H339" s="62">
        <f>WeaponRecoil!F11</f>
        <v>1000</v>
      </c>
      <c r="I339" s="62" t="s">
        <v>108</v>
      </c>
    </row>
    <row r="340" spans="1:9" x14ac:dyDescent="0.3">
      <c r="A340" s="62" t="s">
        <v>87</v>
      </c>
      <c r="B340" s="62" t="s">
        <v>104</v>
      </c>
      <c r="C340" s="62">
        <v>1</v>
      </c>
      <c r="D340" s="62" t="s">
        <v>105</v>
      </c>
      <c r="E340" s="62">
        <v>6</v>
      </c>
      <c r="F340" s="62" t="s">
        <v>106</v>
      </c>
      <c r="G340" s="62" t="s">
        <v>107</v>
      </c>
      <c r="H340" s="62">
        <f>WeaponRecoil!F12</f>
        <v>1500</v>
      </c>
      <c r="I340" s="62" t="s">
        <v>108</v>
      </c>
    </row>
    <row r="341" spans="1:9" x14ac:dyDescent="0.3">
      <c r="A341" s="62" t="s">
        <v>87</v>
      </c>
      <c r="B341" s="62" t="s">
        <v>104</v>
      </c>
      <c r="C341" s="62">
        <v>1</v>
      </c>
      <c r="D341" s="62" t="s">
        <v>105</v>
      </c>
      <c r="E341" s="62">
        <v>7</v>
      </c>
      <c r="F341" s="62" t="s">
        <v>106</v>
      </c>
      <c r="G341" s="62" t="s">
        <v>107</v>
      </c>
      <c r="H341" s="62">
        <f>WeaponRecoil!F13</f>
        <v>2000</v>
      </c>
      <c r="I341" s="62" t="s">
        <v>108</v>
      </c>
    </row>
    <row r="343" spans="1:9" x14ac:dyDescent="0.3">
      <c r="A343" s="62" t="s">
        <v>102</v>
      </c>
    </row>
    <row r="345" spans="1:9" x14ac:dyDescent="0.3">
      <c r="A345" s="62" t="s">
        <v>143</v>
      </c>
    </row>
    <row r="347" spans="1:9" x14ac:dyDescent="0.3">
      <c r="A347" s="62" t="s">
        <v>145</v>
      </c>
    </row>
    <row r="349" spans="1:9" x14ac:dyDescent="0.3">
      <c r="A349" s="62" t="s">
        <v>144</v>
      </c>
      <c r="B349" s="62" t="s">
        <v>104</v>
      </c>
      <c r="C349" s="62">
        <v>0</v>
      </c>
      <c r="D349" s="62" t="s">
        <v>105</v>
      </c>
      <c r="E349" s="62">
        <v>0</v>
      </c>
      <c r="F349" s="62" t="s">
        <v>106</v>
      </c>
      <c r="G349" s="62" t="s">
        <v>107</v>
      </c>
      <c r="H349" s="62">
        <f>CoreData!C4</f>
        <v>500</v>
      </c>
      <c r="I349" s="62" t="s">
        <v>108</v>
      </c>
    </row>
    <row r="350" spans="1:9" x14ac:dyDescent="0.3">
      <c r="A350" s="62" t="s">
        <v>144</v>
      </c>
      <c r="B350" s="62" t="s">
        <v>104</v>
      </c>
      <c r="C350" s="62">
        <v>0</v>
      </c>
      <c r="D350" s="62" t="s">
        <v>105</v>
      </c>
      <c r="E350" s="62">
        <v>1</v>
      </c>
      <c r="F350" s="62" t="s">
        <v>106</v>
      </c>
      <c r="G350" s="62" t="s">
        <v>107</v>
      </c>
      <c r="H350" s="62">
        <f>CoreData!C5</f>
        <v>600</v>
      </c>
      <c r="I350" s="62" t="s">
        <v>108</v>
      </c>
    </row>
    <row r="351" spans="1:9" x14ac:dyDescent="0.3">
      <c r="A351" s="62" t="s">
        <v>144</v>
      </c>
      <c r="B351" s="62" t="s">
        <v>104</v>
      </c>
      <c r="C351" s="62">
        <v>0</v>
      </c>
      <c r="D351" s="62" t="s">
        <v>105</v>
      </c>
      <c r="E351" s="62">
        <v>2</v>
      </c>
      <c r="F351" s="62" t="s">
        <v>106</v>
      </c>
      <c r="G351" s="62" t="s">
        <v>107</v>
      </c>
      <c r="H351" s="62">
        <f>CoreData!C6</f>
        <v>700</v>
      </c>
      <c r="I351" s="62" t="s">
        <v>108</v>
      </c>
    </row>
    <row r="352" spans="1:9" x14ac:dyDescent="0.3">
      <c r="A352" s="62" t="s">
        <v>144</v>
      </c>
      <c r="B352" s="62" t="s">
        <v>104</v>
      </c>
      <c r="C352" s="62">
        <v>0</v>
      </c>
      <c r="D352" s="62" t="s">
        <v>105</v>
      </c>
      <c r="E352" s="62">
        <v>3</v>
      </c>
      <c r="F352" s="62" t="s">
        <v>106</v>
      </c>
      <c r="G352" s="62" t="s">
        <v>107</v>
      </c>
      <c r="H352" s="62">
        <f>CoreData!C7</f>
        <v>800</v>
      </c>
      <c r="I352" s="62" t="s">
        <v>108</v>
      </c>
    </row>
    <row r="353" spans="1:9" x14ac:dyDescent="0.3">
      <c r="A353" s="62" t="s">
        <v>144</v>
      </c>
      <c r="B353" s="62" t="s">
        <v>104</v>
      </c>
      <c r="C353" s="62">
        <v>0</v>
      </c>
      <c r="D353" s="62" t="s">
        <v>105</v>
      </c>
      <c r="E353" s="62">
        <v>4</v>
      </c>
      <c r="F353" s="62" t="s">
        <v>106</v>
      </c>
      <c r="G353" s="62" t="s">
        <v>107</v>
      </c>
      <c r="H353" s="62">
        <f>CoreData!C8</f>
        <v>900</v>
      </c>
      <c r="I353" s="62" t="s">
        <v>108</v>
      </c>
    </row>
    <row r="354" spans="1:9" x14ac:dyDescent="0.3">
      <c r="A354" s="62" t="s">
        <v>144</v>
      </c>
      <c r="B354" s="62" t="s">
        <v>104</v>
      </c>
      <c r="C354" s="62">
        <v>0</v>
      </c>
      <c r="D354" s="62" t="s">
        <v>105</v>
      </c>
      <c r="E354" s="62">
        <v>5</v>
      </c>
      <c r="F354" s="62" t="s">
        <v>106</v>
      </c>
      <c r="G354" s="62" t="s">
        <v>107</v>
      </c>
      <c r="H354" s="62">
        <f>CoreData!C9</f>
        <v>1000</v>
      </c>
      <c r="I354" s="62" t="s">
        <v>108</v>
      </c>
    </row>
    <row r="355" spans="1:9" x14ac:dyDescent="0.3">
      <c r="A355" s="62" t="s">
        <v>144</v>
      </c>
      <c r="B355" s="62" t="s">
        <v>104</v>
      </c>
      <c r="C355" s="62">
        <v>0</v>
      </c>
      <c r="D355" s="62" t="s">
        <v>105</v>
      </c>
      <c r="E355" s="62">
        <v>6</v>
      </c>
      <c r="F355" s="62" t="s">
        <v>106</v>
      </c>
      <c r="G355" s="62" t="s">
        <v>107</v>
      </c>
      <c r="H355" s="62">
        <f>CoreData!C10</f>
        <v>1200</v>
      </c>
      <c r="I355" s="62" t="s">
        <v>108</v>
      </c>
    </row>
    <row r="356" spans="1:9" x14ac:dyDescent="0.3">
      <c r="A356" s="62" t="s">
        <v>144</v>
      </c>
      <c r="B356" s="62" t="s">
        <v>104</v>
      </c>
      <c r="C356" s="62">
        <v>0</v>
      </c>
      <c r="D356" s="62" t="s">
        <v>105</v>
      </c>
      <c r="E356" s="62">
        <v>7</v>
      </c>
      <c r="F356" s="62" t="s">
        <v>106</v>
      </c>
      <c r="G356" s="62" t="s">
        <v>107</v>
      </c>
      <c r="H356" s="62">
        <f>CoreData!C11</f>
        <v>1400</v>
      </c>
      <c r="I356" s="62" t="s">
        <v>108</v>
      </c>
    </row>
    <row r="357" spans="1:9" x14ac:dyDescent="0.3">
      <c r="A357" s="62" t="s">
        <v>144</v>
      </c>
      <c r="B357" s="62" t="s">
        <v>104</v>
      </c>
      <c r="C357" s="62">
        <v>0</v>
      </c>
      <c r="D357" s="62" t="s">
        <v>105</v>
      </c>
      <c r="E357" s="62">
        <v>8</v>
      </c>
      <c r="F357" s="62" t="s">
        <v>106</v>
      </c>
      <c r="G357" s="62" t="s">
        <v>107</v>
      </c>
      <c r="H357" s="62">
        <f>CoreData!C12</f>
        <v>1600</v>
      </c>
      <c r="I357" s="62" t="s">
        <v>108</v>
      </c>
    </row>
    <row r="358" spans="1:9" x14ac:dyDescent="0.3">
      <c r="A358" s="62" t="s">
        <v>144</v>
      </c>
      <c r="B358" s="62" t="s">
        <v>104</v>
      </c>
      <c r="C358" s="62">
        <v>0</v>
      </c>
      <c r="D358" s="62" t="s">
        <v>105</v>
      </c>
      <c r="E358" s="62">
        <v>9</v>
      </c>
      <c r="F358" s="62" t="s">
        <v>106</v>
      </c>
      <c r="G358" s="62" t="s">
        <v>107</v>
      </c>
      <c r="H358" s="62">
        <f>CoreData!C13</f>
        <v>1800</v>
      </c>
      <c r="I358" s="62" t="s">
        <v>108</v>
      </c>
    </row>
    <row r="359" spans="1:9" x14ac:dyDescent="0.3">
      <c r="A359" s="62" t="s">
        <v>144</v>
      </c>
      <c r="B359" s="62" t="s">
        <v>104</v>
      </c>
      <c r="C359" s="62">
        <v>0</v>
      </c>
      <c r="D359" s="62" t="s">
        <v>105</v>
      </c>
      <c r="E359" s="62">
        <v>10</v>
      </c>
      <c r="F359" s="62" t="s">
        <v>106</v>
      </c>
      <c r="G359" s="62" t="s">
        <v>107</v>
      </c>
      <c r="H359" s="62">
        <f>CoreData!C14</f>
        <v>2000</v>
      </c>
      <c r="I359" s="62" t="s">
        <v>108</v>
      </c>
    </row>
    <row r="360" spans="1:9" x14ac:dyDescent="0.3">
      <c r="A360" s="62" t="s">
        <v>144</v>
      </c>
      <c r="B360" s="62" t="s">
        <v>104</v>
      </c>
      <c r="C360" s="62">
        <v>0</v>
      </c>
      <c r="D360" s="62" t="s">
        <v>105</v>
      </c>
      <c r="E360" s="62">
        <v>11</v>
      </c>
      <c r="F360" s="62" t="s">
        <v>106</v>
      </c>
      <c r="G360" s="62" t="s">
        <v>107</v>
      </c>
      <c r="H360" s="62">
        <f>CoreData!C15</f>
        <v>2500</v>
      </c>
      <c r="I360" s="62" t="s">
        <v>108</v>
      </c>
    </row>
    <row r="361" spans="1:9" x14ac:dyDescent="0.3">
      <c r="A361" s="62" t="s">
        <v>144</v>
      </c>
      <c r="B361" s="62" t="s">
        <v>104</v>
      </c>
      <c r="C361" s="62">
        <v>0</v>
      </c>
      <c r="D361" s="62" t="s">
        <v>105</v>
      </c>
      <c r="E361" s="62">
        <v>12</v>
      </c>
      <c r="F361" s="62" t="s">
        <v>106</v>
      </c>
      <c r="G361" s="62" t="s">
        <v>107</v>
      </c>
      <c r="H361" s="62">
        <f>CoreData!C16</f>
        <v>3000</v>
      </c>
      <c r="I361" s="62" t="s">
        <v>108</v>
      </c>
    </row>
    <row r="362" spans="1:9" x14ac:dyDescent="0.3">
      <c r="A362" s="62" t="s">
        <v>144</v>
      </c>
      <c r="B362" s="62" t="s">
        <v>104</v>
      </c>
      <c r="C362" s="62">
        <v>0</v>
      </c>
      <c r="D362" s="62" t="s">
        <v>105</v>
      </c>
      <c r="E362" s="62">
        <v>13</v>
      </c>
      <c r="F362" s="62" t="s">
        <v>106</v>
      </c>
      <c r="G362" s="62" t="s">
        <v>107</v>
      </c>
      <c r="H362" s="62">
        <f>CoreData!C17</f>
        <v>3500</v>
      </c>
      <c r="I362" s="62" t="s">
        <v>108</v>
      </c>
    </row>
    <row r="363" spans="1:9" x14ac:dyDescent="0.3">
      <c r="A363" s="62" t="s">
        <v>144</v>
      </c>
      <c r="B363" s="62" t="s">
        <v>104</v>
      </c>
      <c r="C363" s="62">
        <v>0</v>
      </c>
      <c r="D363" s="62" t="s">
        <v>105</v>
      </c>
      <c r="E363" s="62">
        <v>14</v>
      </c>
      <c r="F363" s="62" t="s">
        <v>106</v>
      </c>
      <c r="G363" s="62" t="s">
        <v>107</v>
      </c>
      <c r="H363" s="62">
        <f>CoreData!C18</f>
        <v>4000</v>
      </c>
      <c r="I363" s="62" t="s">
        <v>108</v>
      </c>
    </row>
    <row r="365" spans="1:9" x14ac:dyDescent="0.3">
      <c r="A365" s="62" t="s">
        <v>144</v>
      </c>
      <c r="B365" s="62" t="s">
        <v>104</v>
      </c>
      <c r="C365" s="62">
        <v>1</v>
      </c>
      <c r="D365" s="62" t="s">
        <v>105</v>
      </c>
      <c r="E365" s="62">
        <v>0</v>
      </c>
      <c r="F365" s="62" t="s">
        <v>106</v>
      </c>
      <c r="G365" s="62" t="s">
        <v>107</v>
      </c>
      <c r="H365" s="62">
        <f>CoreData!D4</f>
        <v>15</v>
      </c>
      <c r="I365" s="62" t="s">
        <v>108</v>
      </c>
    </row>
    <row r="366" spans="1:9" x14ac:dyDescent="0.3">
      <c r="A366" s="62" t="s">
        <v>144</v>
      </c>
      <c r="B366" s="62" t="s">
        <v>104</v>
      </c>
      <c r="C366" s="62">
        <v>1</v>
      </c>
      <c r="D366" s="62" t="s">
        <v>105</v>
      </c>
      <c r="E366" s="62">
        <v>1</v>
      </c>
      <c r="F366" s="62" t="s">
        <v>106</v>
      </c>
      <c r="G366" s="62" t="s">
        <v>107</v>
      </c>
      <c r="H366" s="62">
        <f>CoreData!D5</f>
        <v>100</v>
      </c>
      <c r="I366" s="62" t="s">
        <v>108</v>
      </c>
    </row>
    <row r="367" spans="1:9" x14ac:dyDescent="0.3">
      <c r="A367" s="62" t="s">
        <v>144</v>
      </c>
      <c r="B367" s="62" t="s">
        <v>104</v>
      </c>
      <c r="C367" s="62">
        <v>1</v>
      </c>
      <c r="D367" s="62" t="s">
        <v>105</v>
      </c>
      <c r="E367" s="62">
        <v>2</v>
      </c>
      <c r="F367" s="62" t="s">
        <v>106</v>
      </c>
      <c r="G367" s="62" t="s">
        <v>107</v>
      </c>
      <c r="H367" s="62">
        <f>CoreData!D6</f>
        <v>150</v>
      </c>
      <c r="I367" s="62" t="s">
        <v>108</v>
      </c>
    </row>
    <row r="368" spans="1:9" x14ac:dyDescent="0.3">
      <c r="A368" s="62" t="s">
        <v>144</v>
      </c>
      <c r="B368" s="62" t="s">
        <v>104</v>
      </c>
      <c r="C368" s="62">
        <v>1</v>
      </c>
      <c r="D368" s="62" t="s">
        <v>105</v>
      </c>
      <c r="E368" s="62">
        <v>3</v>
      </c>
      <c r="F368" s="62" t="s">
        <v>106</v>
      </c>
      <c r="G368" s="62" t="s">
        <v>107</v>
      </c>
      <c r="H368" s="62">
        <f>CoreData!D7</f>
        <v>200</v>
      </c>
      <c r="I368" s="62" t="s">
        <v>108</v>
      </c>
    </row>
    <row r="369" spans="1:9" x14ac:dyDescent="0.3">
      <c r="A369" s="62" t="s">
        <v>144</v>
      </c>
      <c r="B369" s="62" t="s">
        <v>104</v>
      </c>
      <c r="C369" s="62">
        <v>1</v>
      </c>
      <c r="D369" s="62" t="s">
        <v>105</v>
      </c>
      <c r="E369" s="62">
        <v>4</v>
      </c>
      <c r="F369" s="62" t="s">
        <v>106</v>
      </c>
      <c r="G369" s="62" t="s">
        <v>107</v>
      </c>
      <c r="H369" s="62">
        <f>CoreData!D8</f>
        <v>250</v>
      </c>
      <c r="I369" s="62" t="s">
        <v>108</v>
      </c>
    </row>
    <row r="370" spans="1:9" x14ac:dyDescent="0.3">
      <c r="A370" s="62" t="s">
        <v>144</v>
      </c>
      <c r="B370" s="62" t="s">
        <v>104</v>
      </c>
      <c r="C370" s="62">
        <v>1</v>
      </c>
      <c r="D370" s="62" t="s">
        <v>105</v>
      </c>
      <c r="E370" s="62">
        <v>5</v>
      </c>
      <c r="F370" s="62" t="s">
        <v>106</v>
      </c>
      <c r="G370" s="62" t="s">
        <v>107</v>
      </c>
      <c r="H370" s="62">
        <f>CoreData!D9</f>
        <v>300</v>
      </c>
      <c r="I370" s="62" t="s">
        <v>108</v>
      </c>
    </row>
    <row r="371" spans="1:9" x14ac:dyDescent="0.3">
      <c r="A371" s="62" t="s">
        <v>144</v>
      </c>
      <c r="B371" s="62" t="s">
        <v>104</v>
      </c>
      <c r="C371" s="62">
        <v>1</v>
      </c>
      <c r="D371" s="62" t="s">
        <v>105</v>
      </c>
      <c r="E371" s="62">
        <v>6</v>
      </c>
      <c r="F371" s="62" t="s">
        <v>106</v>
      </c>
      <c r="G371" s="62" t="s">
        <v>107</v>
      </c>
      <c r="H371" s="62">
        <f>CoreData!D10</f>
        <v>350</v>
      </c>
      <c r="I371" s="62" t="s">
        <v>108</v>
      </c>
    </row>
    <row r="372" spans="1:9" x14ac:dyDescent="0.3">
      <c r="A372" s="62" t="s">
        <v>144</v>
      </c>
      <c r="B372" s="62" t="s">
        <v>104</v>
      </c>
      <c r="C372" s="62">
        <v>1</v>
      </c>
      <c r="D372" s="62" t="s">
        <v>105</v>
      </c>
      <c r="E372" s="62">
        <v>7</v>
      </c>
      <c r="F372" s="62" t="s">
        <v>106</v>
      </c>
      <c r="G372" s="62" t="s">
        <v>107</v>
      </c>
      <c r="H372" s="62">
        <f>CoreData!D11</f>
        <v>400</v>
      </c>
      <c r="I372" s="62" t="s">
        <v>108</v>
      </c>
    </row>
    <row r="373" spans="1:9" x14ac:dyDescent="0.3">
      <c r="A373" s="62" t="s">
        <v>144</v>
      </c>
      <c r="B373" s="62" t="s">
        <v>104</v>
      </c>
      <c r="C373" s="62">
        <v>1</v>
      </c>
      <c r="D373" s="62" t="s">
        <v>105</v>
      </c>
      <c r="E373" s="62">
        <v>8</v>
      </c>
      <c r="F373" s="62" t="s">
        <v>106</v>
      </c>
      <c r="G373" s="62" t="s">
        <v>107</v>
      </c>
      <c r="H373" s="62">
        <f>CoreData!D12</f>
        <v>500</v>
      </c>
      <c r="I373" s="62" t="s">
        <v>108</v>
      </c>
    </row>
    <row r="374" spans="1:9" x14ac:dyDescent="0.3">
      <c r="A374" s="62" t="s">
        <v>144</v>
      </c>
      <c r="B374" s="62" t="s">
        <v>104</v>
      </c>
      <c r="C374" s="62">
        <v>1</v>
      </c>
      <c r="D374" s="62" t="s">
        <v>105</v>
      </c>
      <c r="E374" s="62">
        <v>9</v>
      </c>
      <c r="F374" s="62" t="s">
        <v>106</v>
      </c>
      <c r="G374" s="62" t="s">
        <v>107</v>
      </c>
      <c r="H374" s="62">
        <f>CoreData!D13</f>
        <v>700</v>
      </c>
      <c r="I374" s="62" t="s">
        <v>108</v>
      </c>
    </row>
    <row r="375" spans="1:9" x14ac:dyDescent="0.3">
      <c r="A375" s="62" t="s">
        <v>144</v>
      </c>
      <c r="B375" s="62" t="s">
        <v>104</v>
      </c>
      <c r="C375" s="62">
        <v>1</v>
      </c>
      <c r="D375" s="62" t="s">
        <v>105</v>
      </c>
      <c r="E375" s="62">
        <v>10</v>
      </c>
      <c r="F375" s="62" t="s">
        <v>106</v>
      </c>
      <c r="G375" s="62" t="s">
        <v>107</v>
      </c>
      <c r="H375" s="62">
        <f>CoreData!D14</f>
        <v>1000</v>
      </c>
      <c r="I375" s="62" t="s">
        <v>108</v>
      </c>
    </row>
    <row r="376" spans="1:9" x14ac:dyDescent="0.3">
      <c r="A376" s="62" t="s">
        <v>144</v>
      </c>
      <c r="B376" s="62" t="s">
        <v>104</v>
      </c>
      <c r="C376" s="62">
        <v>1</v>
      </c>
      <c r="D376" s="62" t="s">
        <v>105</v>
      </c>
      <c r="E376" s="62">
        <v>11</v>
      </c>
      <c r="F376" s="62" t="s">
        <v>106</v>
      </c>
      <c r="G376" s="62" t="s">
        <v>107</v>
      </c>
      <c r="H376" s="62">
        <f>CoreData!D15</f>
        <v>1500</v>
      </c>
      <c r="I376" s="62" t="s">
        <v>108</v>
      </c>
    </row>
    <row r="377" spans="1:9" x14ac:dyDescent="0.3">
      <c r="A377" s="62" t="s">
        <v>144</v>
      </c>
      <c r="B377" s="62" t="s">
        <v>104</v>
      </c>
      <c r="C377" s="62">
        <v>1</v>
      </c>
      <c r="D377" s="62" t="s">
        <v>105</v>
      </c>
      <c r="E377" s="62">
        <v>12</v>
      </c>
      <c r="F377" s="62" t="s">
        <v>106</v>
      </c>
      <c r="G377" s="62" t="s">
        <v>107</v>
      </c>
      <c r="H377" s="62">
        <f>CoreData!D16</f>
        <v>2000</v>
      </c>
      <c r="I377" s="62" t="s">
        <v>108</v>
      </c>
    </row>
    <row r="378" spans="1:9" x14ac:dyDescent="0.3">
      <c r="A378" s="62" t="s">
        <v>144</v>
      </c>
      <c r="B378" s="62" t="s">
        <v>104</v>
      </c>
      <c r="C378" s="62">
        <v>1</v>
      </c>
      <c r="D378" s="62" t="s">
        <v>105</v>
      </c>
      <c r="E378" s="62">
        <v>13</v>
      </c>
      <c r="F378" s="62" t="s">
        <v>106</v>
      </c>
      <c r="G378" s="62" t="s">
        <v>107</v>
      </c>
      <c r="H378" s="62">
        <f>CoreData!D17</f>
        <v>2500</v>
      </c>
      <c r="I378" s="62" t="s">
        <v>108</v>
      </c>
    </row>
    <row r="379" spans="1:9" x14ac:dyDescent="0.3">
      <c r="A379" s="62" t="s">
        <v>144</v>
      </c>
      <c r="B379" s="62" t="s">
        <v>104</v>
      </c>
      <c r="C379" s="62">
        <v>1</v>
      </c>
      <c r="D379" s="62" t="s">
        <v>105</v>
      </c>
      <c r="E379" s="62">
        <v>14</v>
      </c>
      <c r="F379" s="62" t="s">
        <v>106</v>
      </c>
      <c r="G379" s="62" t="s">
        <v>107</v>
      </c>
      <c r="H379" s="62">
        <f>CoreData!D18</f>
        <v>3000</v>
      </c>
      <c r="I379" s="62" t="s">
        <v>108</v>
      </c>
    </row>
    <row r="381" spans="1:9" x14ac:dyDescent="0.3">
      <c r="A381" s="62" t="s">
        <v>102</v>
      </c>
    </row>
    <row r="383" spans="1:9" x14ac:dyDescent="0.3">
      <c r="A383" s="62" t="s">
        <v>146</v>
      </c>
    </row>
    <row r="385" spans="1:9" x14ac:dyDescent="0.3">
      <c r="A385" s="62" t="s">
        <v>148</v>
      </c>
    </row>
    <row r="387" spans="1:9" x14ac:dyDescent="0.3">
      <c r="A387" s="62" t="s">
        <v>147</v>
      </c>
      <c r="B387" s="62" t="s">
        <v>104</v>
      </c>
      <c r="C387" s="62">
        <v>0</v>
      </c>
      <c r="D387" s="62" t="s">
        <v>105</v>
      </c>
      <c r="E387" s="62">
        <v>0</v>
      </c>
      <c r="F387" s="62" t="s">
        <v>106</v>
      </c>
      <c r="G387" s="62" t="s">
        <v>107</v>
      </c>
      <c r="H387" s="62">
        <f>CoreData!E4</f>
        <v>0</v>
      </c>
      <c r="I387" s="62" t="s">
        <v>108</v>
      </c>
    </row>
    <row r="388" spans="1:9" x14ac:dyDescent="0.3">
      <c r="A388" s="62" t="s">
        <v>147</v>
      </c>
      <c r="B388" s="62" t="s">
        <v>104</v>
      </c>
      <c r="C388" s="62">
        <v>0</v>
      </c>
      <c r="D388" s="62" t="s">
        <v>105</v>
      </c>
      <c r="E388" s="62">
        <v>1</v>
      </c>
      <c r="F388" s="62" t="s">
        <v>106</v>
      </c>
      <c r="G388" s="62" t="s">
        <v>107</v>
      </c>
      <c r="H388" s="62">
        <f>CoreData!E5</f>
        <v>2</v>
      </c>
      <c r="I388" s="62" t="s">
        <v>108</v>
      </c>
    </row>
    <row r="389" spans="1:9" x14ac:dyDescent="0.3">
      <c r="A389" s="62" t="s">
        <v>147</v>
      </c>
      <c r="B389" s="62" t="s">
        <v>104</v>
      </c>
      <c r="C389" s="62">
        <v>0</v>
      </c>
      <c r="D389" s="62" t="s">
        <v>105</v>
      </c>
      <c r="E389" s="62">
        <v>2</v>
      </c>
      <c r="F389" s="62" t="s">
        <v>106</v>
      </c>
      <c r="G389" s="62" t="s">
        <v>107</v>
      </c>
      <c r="H389" s="62">
        <f>CoreData!E6</f>
        <v>4</v>
      </c>
      <c r="I389" s="62" t="s">
        <v>108</v>
      </c>
    </row>
    <row r="390" spans="1:9" x14ac:dyDescent="0.3">
      <c r="A390" s="62" t="s">
        <v>147</v>
      </c>
      <c r="B390" s="62" t="s">
        <v>104</v>
      </c>
      <c r="C390" s="62">
        <v>0</v>
      </c>
      <c r="D390" s="62" t="s">
        <v>105</v>
      </c>
      <c r="E390" s="62">
        <v>3</v>
      </c>
      <c r="F390" s="62" t="s">
        <v>106</v>
      </c>
      <c r="G390" s="62" t="s">
        <v>107</v>
      </c>
      <c r="H390" s="62">
        <f>CoreData!E7</f>
        <v>6</v>
      </c>
      <c r="I390" s="62" t="s">
        <v>108</v>
      </c>
    </row>
    <row r="391" spans="1:9" x14ac:dyDescent="0.3">
      <c r="A391" s="62" t="s">
        <v>147</v>
      </c>
      <c r="B391" s="62" t="s">
        <v>104</v>
      </c>
      <c r="C391" s="62">
        <v>0</v>
      </c>
      <c r="D391" s="62" t="s">
        <v>105</v>
      </c>
      <c r="E391" s="62">
        <v>4</v>
      </c>
      <c r="F391" s="62" t="s">
        <v>106</v>
      </c>
      <c r="G391" s="62" t="s">
        <v>107</v>
      </c>
      <c r="H391" s="62">
        <f>CoreData!E8</f>
        <v>8</v>
      </c>
      <c r="I391" s="62" t="s">
        <v>108</v>
      </c>
    </row>
    <row r="392" spans="1:9" x14ac:dyDescent="0.3">
      <c r="A392" s="62" t="s">
        <v>147</v>
      </c>
      <c r="B392" s="62" t="s">
        <v>104</v>
      </c>
      <c r="C392" s="62">
        <v>0</v>
      </c>
      <c r="D392" s="62" t="s">
        <v>105</v>
      </c>
      <c r="E392" s="62">
        <v>5</v>
      </c>
      <c r="F392" s="62" t="s">
        <v>106</v>
      </c>
      <c r="G392" s="62" t="s">
        <v>107</v>
      </c>
      <c r="H392" s="62">
        <f>CoreData!E9</f>
        <v>10</v>
      </c>
      <c r="I392" s="62" t="s">
        <v>108</v>
      </c>
    </row>
    <row r="393" spans="1:9" x14ac:dyDescent="0.3">
      <c r="A393" s="62" t="s">
        <v>147</v>
      </c>
      <c r="B393" s="62" t="s">
        <v>104</v>
      </c>
      <c r="C393" s="62">
        <v>0</v>
      </c>
      <c r="D393" s="62" t="s">
        <v>105</v>
      </c>
      <c r="E393" s="62">
        <v>6</v>
      </c>
      <c r="F393" s="62" t="s">
        <v>106</v>
      </c>
      <c r="G393" s="62" t="s">
        <v>107</v>
      </c>
      <c r="H393" s="62">
        <f>CoreData!E10</f>
        <v>12</v>
      </c>
      <c r="I393" s="62" t="s">
        <v>108</v>
      </c>
    </row>
    <row r="394" spans="1:9" x14ac:dyDescent="0.3">
      <c r="A394" s="62" t="s">
        <v>147</v>
      </c>
      <c r="B394" s="62" t="s">
        <v>104</v>
      </c>
      <c r="C394" s="62">
        <v>0</v>
      </c>
      <c r="D394" s="62" t="s">
        <v>105</v>
      </c>
      <c r="E394" s="62">
        <v>7</v>
      </c>
      <c r="F394" s="62" t="s">
        <v>106</v>
      </c>
      <c r="G394" s="62" t="s">
        <v>107</v>
      </c>
      <c r="H394" s="62">
        <f>CoreData!E11</f>
        <v>14</v>
      </c>
      <c r="I394" s="62" t="s">
        <v>108</v>
      </c>
    </row>
    <row r="395" spans="1:9" x14ac:dyDescent="0.3">
      <c r="A395" s="62" t="s">
        <v>147</v>
      </c>
      <c r="B395" s="62" t="s">
        <v>104</v>
      </c>
      <c r="C395" s="62">
        <v>0</v>
      </c>
      <c r="D395" s="62" t="s">
        <v>105</v>
      </c>
      <c r="E395" s="62">
        <v>8</v>
      </c>
      <c r="F395" s="62" t="s">
        <v>106</v>
      </c>
      <c r="G395" s="62" t="s">
        <v>107</v>
      </c>
      <c r="H395" s="62">
        <f>CoreData!E12</f>
        <v>16</v>
      </c>
      <c r="I395" s="62" t="s">
        <v>108</v>
      </c>
    </row>
    <row r="396" spans="1:9" x14ac:dyDescent="0.3">
      <c r="A396" s="62" t="s">
        <v>147</v>
      </c>
      <c r="B396" s="62" t="s">
        <v>104</v>
      </c>
      <c r="C396" s="62">
        <v>0</v>
      </c>
      <c r="D396" s="62" t="s">
        <v>105</v>
      </c>
      <c r="E396" s="62">
        <v>9</v>
      </c>
      <c r="F396" s="62" t="s">
        <v>106</v>
      </c>
      <c r="G396" s="62" t="s">
        <v>107</v>
      </c>
      <c r="H396" s="62">
        <f>CoreData!E13</f>
        <v>18</v>
      </c>
      <c r="I396" s="62" t="s">
        <v>108</v>
      </c>
    </row>
    <row r="397" spans="1:9" x14ac:dyDescent="0.3">
      <c r="A397" s="62" t="s">
        <v>147</v>
      </c>
      <c r="B397" s="62" t="s">
        <v>104</v>
      </c>
      <c r="C397" s="62">
        <v>0</v>
      </c>
      <c r="D397" s="62" t="s">
        <v>105</v>
      </c>
      <c r="E397" s="62">
        <v>10</v>
      </c>
      <c r="F397" s="62" t="s">
        <v>106</v>
      </c>
      <c r="G397" s="62" t="s">
        <v>107</v>
      </c>
      <c r="H397" s="62">
        <f>CoreData!E14</f>
        <v>20</v>
      </c>
      <c r="I397" s="62" t="s">
        <v>108</v>
      </c>
    </row>
    <row r="398" spans="1:9" x14ac:dyDescent="0.3">
      <c r="A398" s="62" t="s">
        <v>147</v>
      </c>
      <c r="B398" s="62" t="s">
        <v>104</v>
      </c>
      <c r="C398" s="62">
        <v>0</v>
      </c>
      <c r="D398" s="62" t="s">
        <v>105</v>
      </c>
      <c r="E398" s="62">
        <v>11</v>
      </c>
      <c r="F398" s="62" t="s">
        <v>106</v>
      </c>
      <c r="G398" s="62" t="s">
        <v>107</v>
      </c>
      <c r="H398" s="62">
        <f>CoreData!E15</f>
        <v>24</v>
      </c>
      <c r="I398" s="62" t="s">
        <v>108</v>
      </c>
    </row>
    <row r="399" spans="1:9" x14ac:dyDescent="0.3">
      <c r="A399" s="62" t="s">
        <v>147</v>
      </c>
      <c r="B399" s="62" t="s">
        <v>104</v>
      </c>
      <c r="C399" s="62">
        <v>0</v>
      </c>
      <c r="D399" s="62" t="s">
        <v>105</v>
      </c>
      <c r="E399" s="62">
        <v>12</v>
      </c>
      <c r="F399" s="62" t="s">
        <v>106</v>
      </c>
      <c r="G399" s="62" t="s">
        <v>107</v>
      </c>
      <c r="H399" s="62">
        <f>CoreData!E16</f>
        <v>28</v>
      </c>
      <c r="I399" s="62" t="s">
        <v>108</v>
      </c>
    </row>
    <row r="400" spans="1:9" x14ac:dyDescent="0.3">
      <c r="A400" s="62" t="s">
        <v>147</v>
      </c>
      <c r="B400" s="62" t="s">
        <v>104</v>
      </c>
      <c r="C400" s="62">
        <v>0</v>
      </c>
      <c r="D400" s="62" t="s">
        <v>105</v>
      </c>
      <c r="E400" s="62">
        <v>13</v>
      </c>
      <c r="F400" s="62" t="s">
        <v>106</v>
      </c>
      <c r="G400" s="62" t="s">
        <v>107</v>
      </c>
      <c r="H400" s="62">
        <f>CoreData!E17</f>
        <v>32</v>
      </c>
      <c r="I400" s="62" t="s">
        <v>108</v>
      </c>
    </row>
    <row r="401" spans="1:9" x14ac:dyDescent="0.3">
      <c r="A401" s="62" t="s">
        <v>147</v>
      </c>
      <c r="B401" s="62" t="s">
        <v>104</v>
      </c>
      <c r="C401" s="62">
        <v>0</v>
      </c>
      <c r="D401" s="62" t="s">
        <v>105</v>
      </c>
      <c r="E401" s="62">
        <v>14</v>
      </c>
      <c r="F401" s="62" t="s">
        <v>106</v>
      </c>
      <c r="G401" s="62" t="s">
        <v>107</v>
      </c>
      <c r="H401" s="62">
        <f>CoreData!E18</f>
        <v>40</v>
      </c>
      <c r="I401" s="62" t="s">
        <v>108</v>
      </c>
    </row>
    <row r="403" spans="1:9" x14ac:dyDescent="0.3">
      <c r="A403" s="62" t="s">
        <v>147</v>
      </c>
      <c r="B403" s="62" t="s">
        <v>104</v>
      </c>
      <c r="C403" s="62">
        <v>1</v>
      </c>
      <c r="D403" s="62" t="s">
        <v>105</v>
      </c>
      <c r="E403" s="62">
        <v>0</v>
      </c>
      <c r="F403" s="62" t="s">
        <v>106</v>
      </c>
      <c r="G403" s="62" t="s">
        <v>107</v>
      </c>
      <c r="H403" s="62">
        <f>CoreData!F4</f>
        <v>15</v>
      </c>
      <c r="I403" s="62" t="s">
        <v>108</v>
      </c>
    </row>
    <row r="404" spans="1:9" x14ac:dyDescent="0.3">
      <c r="A404" s="62" t="s">
        <v>147</v>
      </c>
      <c r="B404" s="62" t="s">
        <v>104</v>
      </c>
      <c r="C404" s="62">
        <v>1</v>
      </c>
      <c r="D404" s="62" t="s">
        <v>105</v>
      </c>
      <c r="E404" s="62">
        <v>1</v>
      </c>
      <c r="F404" s="62" t="s">
        <v>106</v>
      </c>
      <c r="G404" s="62" t="s">
        <v>107</v>
      </c>
      <c r="H404" s="62">
        <f>CoreData!F5</f>
        <v>100</v>
      </c>
      <c r="I404" s="62" t="s">
        <v>108</v>
      </c>
    </row>
    <row r="405" spans="1:9" x14ac:dyDescent="0.3">
      <c r="A405" s="62" t="s">
        <v>147</v>
      </c>
      <c r="B405" s="62" t="s">
        <v>104</v>
      </c>
      <c r="C405" s="62">
        <v>1</v>
      </c>
      <c r="D405" s="62" t="s">
        <v>105</v>
      </c>
      <c r="E405" s="62">
        <v>2</v>
      </c>
      <c r="F405" s="62" t="s">
        <v>106</v>
      </c>
      <c r="G405" s="62" t="s">
        <v>107</v>
      </c>
      <c r="H405" s="62">
        <f>CoreData!F6</f>
        <v>150</v>
      </c>
      <c r="I405" s="62" t="s">
        <v>108</v>
      </c>
    </row>
    <row r="406" spans="1:9" x14ac:dyDescent="0.3">
      <c r="A406" s="62" t="s">
        <v>147</v>
      </c>
      <c r="B406" s="62" t="s">
        <v>104</v>
      </c>
      <c r="C406" s="62">
        <v>1</v>
      </c>
      <c r="D406" s="62" t="s">
        <v>105</v>
      </c>
      <c r="E406" s="62">
        <v>3</v>
      </c>
      <c r="F406" s="62" t="s">
        <v>106</v>
      </c>
      <c r="G406" s="62" t="s">
        <v>107</v>
      </c>
      <c r="H406" s="62">
        <f>CoreData!F7</f>
        <v>200</v>
      </c>
      <c r="I406" s="62" t="s">
        <v>108</v>
      </c>
    </row>
    <row r="407" spans="1:9" x14ac:dyDescent="0.3">
      <c r="A407" s="62" t="s">
        <v>147</v>
      </c>
      <c r="B407" s="62" t="s">
        <v>104</v>
      </c>
      <c r="C407" s="62">
        <v>1</v>
      </c>
      <c r="D407" s="62" t="s">
        <v>105</v>
      </c>
      <c r="E407" s="62">
        <v>4</v>
      </c>
      <c r="F407" s="62" t="s">
        <v>106</v>
      </c>
      <c r="G407" s="62" t="s">
        <v>107</v>
      </c>
      <c r="H407" s="62">
        <f>CoreData!F8</f>
        <v>250</v>
      </c>
      <c r="I407" s="62" t="s">
        <v>108</v>
      </c>
    </row>
    <row r="408" spans="1:9" x14ac:dyDescent="0.3">
      <c r="A408" s="62" t="s">
        <v>147</v>
      </c>
      <c r="B408" s="62" t="s">
        <v>104</v>
      </c>
      <c r="C408" s="62">
        <v>1</v>
      </c>
      <c r="D408" s="62" t="s">
        <v>105</v>
      </c>
      <c r="E408" s="62">
        <v>5</v>
      </c>
      <c r="F408" s="62" t="s">
        <v>106</v>
      </c>
      <c r="G408" s="62" t="s">
        <v>107</v>
      </c>
      <c r="H408" s="62">
        <f>CoreData!F9</f>
        <v>300</v>
      </c>
      <c r="I408" s="62" t="s">
        <v>108</v>
      </c>
    </row>
    <row r="409" spans="1:9" x14ac:dyDescent="0.3">
      <c r="A409" s="62" t="s">
        <v>147</v>
      </c>
      <c r="B409" s="62" t="s">
        <v>104</v>
      </c>
      <c r="C409" s="62">
        <v>1</v>
      </c>
      <c r="D409" s="62" t="s">
        <v>105</v>
      </c>
      <c r="E409" s="62">
        <v>6</v>
      </c>
      <c r="F409" s="62" t="s">
        <v>106</v>
      </c>
      <c r="G409" s="62" t="s">
        <v>107</v>
      </c>
      <c r="H409" s="62">
        <f>CoreData!F10</f>
        <v>350</v>
      </c>
      <c r="I409" s="62" t="s">
        <v>108</v>
      </c>
    </row>
    <row r="410" spans="1:9" x14ac:dyDescent="0.3">
      <c r="A410" s="62" t="s">
        <v>147</v>
      </c>
      <c r="B410" s="62" t="s">
        <v>104</v>
      </c>
      <c r="C410" s="62">
        <v>1</v>
      </c>
      <c r="D410" s="62" t="s">
        <v>105</v>
      </c>
      <c r="E410" s="62">
        <v>7</v>
      </c>
      <c r="F410" s="62" t="s">
        <v>106</v>
      </c>
      <c r="G410" s="62" t="s">
        <v>107</v>
      </c>
      <c r="H410" s="62">
        <f>CoreData!F11</f>
        <v>400</v>
      </c>
      <c r="I410" s="62" t="s">
        <v>108</v>
      </c>
    </row>
    <row r="411" spans="1:9" x14ac:dyDescent="0.3">
      <c r="A411" s="62" t="s">
        <v>147</v>
      </c>
      <c r="B411" s="62" t="s">
        <v>104</v>
      </c>
      <c r="C411" s="62">
        <v>1</v>
      </c>
      <c r="D411" s="62" t="s">
        <v>105</v>
      </c>
      <c r="E411" s="62">
        <v>8</v>
      </c>
      <c r="F411" s="62" t="s">
        <v>106</v>
      </c>
      <c r="G411" s="62" t="s">
        <v>107</v>
      </c>
      <c r="H411" s="62">
        <f>CoreData!F12</f>
        <v>500</v>
      </c>
      <c r="I411" s="62" t="s">
        <v>108</v>
      </c>
    </row>
    <row r="412" spans="1:9" x14ac:dyDescent="0.3">
      <c r="A412" s="62" t="s">
        <v>147</v>
      </c>
      <c r="B412" s="62" t="s">
        <v>104</v>
      </c>
      <c r="C412" s="62">
        <v>1</v>
      </c>
      <c r="D412" s="62" t="s">
        <v>105</v>
      </c>
      <c r="E412" s="62">
        <v>9</v>
      </c>
      <c r="F412" s="62" t="s">
        <v>106</v>
      </c>
      <c r="G412" s="62" t="s">
        <v>107</v>
      </c>
      <c r="H412" s="62">
        <f>CoreData!F13</f>
        <v>650</v>
      </c>
      <c r="I412" s="62" t="s">
        <v>108</v>
      </c>
    </row>
    <row r="413" spans="1:9" x14ac:dyDescent="0.3">
      <c r="A413" s="62" t="s">
        <v>147</v>
      </c>
      <c r="B413" s="62" t="s">
        <v>104</v>
      </c>
      <c r="C413" s="62">
        <v>1</v>
      </c>
      <c r="D413" s="62" t="s">
        <v>105</v>
      </c>
      <c r="E413" s="62">
        <v>10</v>
      </c>
      <c r="F413" s="62" t="s">
        <v>106</v>
      </c>
      <c r="G413" s="62" t="s">
        <v>107</v>
      </c>
      <c r="H413" s="62">
        <f>CoreData!F14</f>
        <v>800</v>
      </c>
      <c r="I413" s="62" t="s">
        <v>108</v>
      </c>
    </row>
    <row r="414" spans="1:9" x14ac:dyDescent="0.3">
      <c r="A414" s="62" t="s">
        <v>147</v>
      </c>
      <c r="B414" s="62" t="s">
        <v>104</v>
      </c>
      <c r="C414" s="62">
        <v>1</v>
      </c>
      <c r="D414" s="62" t="s">
        <v>105</v>
      </c>
      <c r="E414" s="62">
        <v>11</v>
      </c>
      <c r="F414" s="62" t="s">
        <v>106</v>
      </c>
      <c r="G414" s="62" t="s">
        <v>107</v>
      </c>
      <c r="H414" s="62">
        <f>CoreData!F15</f>
        <v>1000</v>
      </c>
      <c r="I414" s="62" t="s">
        <v>108</v>
      </c>
    </row>
    <row r="415" spans="1:9" x14ac:dyDescent="0.3">
      <c r="A415" s="62" t="s">
        <v>147</v>
      </c>
      <c r="B415" s="62" t="s">
        <v>104</v>
      </c>
      <c r="C415" s="62">
        <v>1</v>
      </c>
      <c r="D415" s="62" t="s">
        <v>105</v>
      </c>
      <c r="E415" s="62">
        <v>12</v>
      </c>
      <c r="F415" s="62" t="s">
        <v>106</v>
      </c>
      <c r="G415" s="62" t="s">
        <v>107</v>
      </c>
      <c r="H415" s="62">
        <f>CoreData!F16</f>
        <v>1500</v>
      </c>
      <c r="I415" s="62" t="s">
        <v>108</v>
      </c>
    </row>
    <row r="416" spans="1:9" x14ac:dyDescent="0.3">
      <c r="A416" s="62" t="s">
        <v>147</v>
      </c>
      <c r="B416" s="62" t="s">
        <v>104</v>
      </c>
      <c r="C416" s="62">
        <v>1</v>
      </c>
      <c r="D416" s="62" t="s">
        <v>105</v>
      </c>
      <c r="E416" s="62">
        <v>13</v>
      </c>
      <c r="F416" s="62" t="s">
        <v>106</v>
      </c>
      <c r="G416" s="62" t="s">
        <v>107</v>
      </c>
      <c r="H416" s="62">
        <f>CoreData!F17</f>
        <v>2000</v>
      </c>
      <c r="I416" s="62" t="s">
        <v>108</v>
      </c>
    </row>
    <row r="417" spans="1:9" x14ac:dyDescent="0.3">
      <c r="A417" s="62" t="s">
        <v>147</v>
      </c>
      <c r="B417" s="62" t="s">
        <v>104</v>
      </c>
      <c r="C417" s="62">
        <v>1</v>
      </c>
      <c r="D417" s="62" t="s">
        <v>105</v>
      </c>
      <c r="E417" s="62">
        <v>14</v>
      </c>
      <c r="F417" s="62" t="s">
        <v>106</v>
      </c>
      <c r="G417" s="62" t="s">
        <v>107</v>
      </c>
      <c r="H417" s="62">
        <f>CoreData!F18</f>
        <v>3000</v>
      </c>
      <c r="I417" s="62" t="s">
        <v>108</v>
      </c>
    </row>
    <row r="419" spans="1:9" x14ac:dyDescent="0.3">
      <c r="A419" s="62" t="s">
        <v>102</v>
      </c>
    </row>
    <row r="421" spans="1:9" x14ac:dyDescent="0.3">
      <c r="A421" s="62" t="s">
        <v>161</v>
      </c>
    </row>
    <row r="423" spans="1:9" x14ac:dyDescent="0.3">
      <c r="A423" s="62" t="s">
        <v>160</v>
      </c>
    </row>
    <row r="425" spans="1:9" x14ac:dyDescent="0.3">
      <c r="A425" s="62" t="s">
        <v>165</v>
      </c>
      <c r="B425" s="62" t="s">
        <v>104</v>
      </c>
      <c r="C425" s="62">
        <v>0</v>
      </c>
      <c r="D425" s="62" t="s">
        <v>105</v>
      </c>
      <c r="E425" s="62">
        <v>0</v>
      </c>
      <c r="F425" s="62" t="s">
        <v>106</v>
      </c>
      <c r="G425" s="62" t="s">
        <v>107</v>
      </c>
      <c r="H425" s="62">
        <f>CoreData!G4</f>
        <v>50</v>
      </c>
      <c r="I425" s="62" t="s">
        <v>108</v>
      </c>
    </row>
    <row r="426" spans="1:9" x14ac:dyDescent="0.3">
      <c r="A426" s="62" t="s">
        <v>159</v>
      </c>
      <c r="B426" s="62" t="s">
        <v>104</v>
      </c>
      <c r="C426" s="62">
        <v>0</v>
      </c>
      <c r="D426" s="62" t="s">
        <v>105</v>
      </c>
      <c r="E426" s="62">
        <v>1</v>
      </c>
      <c r="F426" s="62" t="s">
        <v>106</v>
      </c>
      <c r="G426" s="62" t="s">
        <v>107</v>
      </c>
      <c r="H426" s="62">
        <f>CoreData!G5</f>
        <v>45</v>
      </c>
      <c r="I426" s="62" t="s">
        <v>108</v>
      </c>
    </row>
    <row r="427" spans="1:9" x14ac:dyDescent="0.3">
      <c r="A427" s="62" t="s">
        <v>159</v>
      </c>
      <c r="B427" s="62" t="s">
        <v>104</v>
      </c>
      <c r="C427" s="62">
        <v>0</v>
      </c>
      <c r="D427" s="62" t="s">
        <v>105</v>
      </c>
      <c r="E427" s="62">
        <v>2</v>
      </c>
      <c r="F427" s="62" t="s">
        <v>106</v>
      </c>
      <c r="G427" s="62" t="s">
        <v>107</v>
      </c>
      <c r="H427" s="62">
        <f>CoreData!G6</f>
        <v>40</v>
      </c>
      <c r="I427" s="62" t="s">
        <v>108</v>
      </c>
    </row>
    <row r="428" spans="1:9" x14ac:dyDescent="0.3">
      <c r="A428" s="62" t="s">
        <v>159</v>
      </c>
      <c r="B428" s="62" t="s">
        <v>104</v>
      </c>
      <c r="C428" s="62">
        <v>0</v>
      </c>
      <c r="D428" s="62" t="s">
        <v>105</v>
      </c>
      <c r="E428" s="62">
        <v>3</v>
      </c>
      <c r="F428" s="62" t="s">
        <v>106</v>
      </c>
      <c r="G428" s="62" t="s">
        <v>107</v>
      </c>
      <c r="H428" s="62">
        <f>CoreData!G7</f>
        <v>35</v>
      </c>
      <c r="I428" s="62" t="s">
        <v>108</v>
      </c>
    </row>
    <row r="429" spans="1:9" x14ac:dyDescent="0.3">
      <c r="A429" s="62" t="s">
        <v>159</v>
      </c>
      <c r="B429" s="62" t="s">
        <v>104</v>
      </c>
      <c r="C429" s="62">
        <v>0</v>
      </c>
      <c r="D429" s="62" t="s">
        <v>105</v>
      </c>
      <c r="E429" s="62">
        <v>4</v>
      </c>
      <c r="F429" s="62" t="s">
        <v>106</v>
      </c>
      <c r="G429" s="62" t="s">
        <v>107</v>
      </c>
      <c r="H429" s="62">
        <f>CoreData!G8</f>
        <v>30</v>
      </c>
      <c r="I429" s="62" t="s">
        <v>108</v>
      </c>
    </row>
    <row r="430" spans="1:9" x14ac:dyDescent="0.3">
      <c r="A430" s="62" t="s">
        <v>159</v>
      </c>
      <c r="B430" s="62" t="s">
        <v>104</v>
      </c>
      <c r="C430" s="62">
        <v>0</v>
      </c>
      <c r="D430" s="62" t="s">
        <v>105</v>
      </c>
      <c r="E430" s="62">
        <v>5</v>
      </c>
      <c r="F430" s="62" t="s">
        <v>106</v>
      </c>
      <c r="G430" s="62" t="s">
        <v>107</v>
      </c>
      <c r="H430" s="62">
        <f>CoreData!G9</f>
        <v>25</v>
      </c>
      <c r="I430" s="62" t="s">
        <v>108</v>
      </c>
    </row>
    <row r="431" spans="1:9" x14ac:dyDescent="0.3">
      <c r="A431" s="62" t="s">
        <v>159</v>
      </c>
      <c r="B431" s="62" t="s">
        <v>104</v>
      </c>
      <c r="C431" s="62">
        <v>0</v>
      </c>
      <c r="D431" s="62" t="s">
        <v>105</v>
      </c>
      <c r="E431" s="62">
        <v>6</v>
      </c>
      <c r="F431" s="62" t="s">
        <v>106</v>
      </c>
      <c r="G431" s="62" t="s">
        <v>107</v>
      </c>
      <c r="H431" s="62">
        <f>CoreData!G10</f>
        <v>20</v>
      </c>
      <c r="I431" s="62" t="s">
        <v>108</v>
      </c>
    </row>
    <row r="432" spans="1:9" x14ac:dyDescent="0.3">
      <c r="A432" s="62" t="s">
        <v>159</v>
      </c>
      <c r="B432" s="62" t="s">
        <v>104</v>
      </c>
      <c r="C432" s="62">
        <v>0</v>
      </c>
      <c r="D432" s="62" t="s">
        <v>105</v>
      </c>
      <c r="E432" s="62">
        <v>7</v>
      </c>
      <c r="F432" s="62" t="s">
        <v>106</v>
      </c>
      <c r="G432" s="62" t="s">
        <v>107</v>
      </c>
      <c r="H432" s="62">
        <f>CoreData!G11</f>
        <v>15</v>
      </c>
      <c r="I432" s="62" t="s">
        <v>108</v>
      </c>
    </row>
    <row r="433" spans="1:9" x14ac:dyDescent="0.3">
      <c r="A433" s="62" t="s">
        <v>159</v>
      </c>
      <c r="B433" s="62" t="s">
        <v>104</v>
      </c>
      <c r="C433" s="62">
        <v>0</v>
      </c>
      <c r="D433" s="62" t="s">
        <v>105</v>
      </c>
      <c r="E433" s="62">
        <v>8</v>
      </c>
      <c r="F433" s="62" t="s">
        <v>106</v>
      </c>
      <c r="G433" s="62" t="s">
        <v>107</v>
      </c>
      <c r="H433" s="62">
        <f>CoreData!G12</f>
        <v>10</v>
      </c>
      <c r="I433" s="62" t="s">
        <v>108</v>
      </c>
    </row>
    <row r="435" spans="1:9" x14ac:dyDescent="0.3">
      <c r="A435" s="62" t="s">
        <v>159</v>
      </c>
      <c r="B435" s="62" t="s">
        <v>104</v>
      </c>
      <c r="C435" s="62">
        <v>1</v>
      </c>
      <c r="D435" s="62" t="s">
        <v>105</v>
      </c>
      <c r="E435" s="62">
        <v>0</v>
      </c>
      <c r="F435" s="62" t="s">
        <v>106</v>
      </c>
      <c r="G435" s="62" t="s">
        <v>107</v>
      </c>
      <c r="H435" s="62">
        <f>CoreData!H4</f>
        <v>9</v>
      </c>
      <c r="I435" s="62" t="s">
        <v>162</v>
      </c>
    </row>
    <row r="436" spans="1:9" x14ac:dyDescent="0.3">
      <c r="A436" s="62" t="s">
        <v>159</v>
      </c>
      <c r="B436" s="62" t="s">
        <v>104</v>
      </c>
      <c r="C436" s="62">
        <v>1</v>
      </c>
      <c r="D436" s="62" t="s">
        <v>105</v>
      </c>
      <c r="E436" s="62">
        <v>1</v>
      </c>
      <c r="F436" s="62" t="s">
        <v>106</v>
      </c>
      <c r="G436" s="62" t="s">
        <v>107</v>
      </c>
      <c r="H436" s="62">
        <f>CoreData!H5</f>
        <v>200</v>
      </c>
      <c r="I436" s="62" t="s">
        <v>108</v>
      </c>
    </row>
    <row r="437" spans="1:9" x14ac:dyDescent="0.3">
      <c r="A437" s="62" t="s">
        <v>159</v>
      </c>
      <c r="B437" s="62" t="s">
        <v>104</v>
      </c>
      <c r="C437" s="62">
        <v>1</v>
      </c>
      <c r="D437" s="62" t="s">
        <v>105</v>
      </c>
      <c r="E437" s="62">
        <v>2</v>
      </c>
      <c r="F437" s="62" t="s">
        <v>106</v>
      </c>
      <c r="G437" s="62" t="s">
        <v>107</v>
      </c>
      <c r="H437" s="62">
        <f>CoreData!H6</f>
        <v>400</v>
      </c>
      <c r="I437" s="62" t="s">
        <v>108</v>
      </c>
    </row>
    <row r="438" spans="1:9" x14ac:dyDescent="0.3">
      <c r="A438" s="62" t="s">
        <v>159</v>
      </c>
      <c r="B438" s="62" t="s">
        <v>104</v>
      </c>
      <c r="C438" s="62">
        <v>1</v>
      </c>
      <c r="D438" s="62" t="s">
        <v>105</v>
      </c>
      <c r="E438" s="62">
        <v>3</v>
      </c>
      <c r="F438" s="62" t="s">
        <v>106</v>
      </c>
      <c r="G438" s="62" t="s">
        <v>107</v>
      </c>
      <c r="H438" s="62">
        <f>CoreData!H7</f>
        <v>700</v>
      </c>
      <c r="I438" s="62" t="s">
        <v>108</v>
      </c>
    </row>
    <row r="439" spans="1:9" x14ac:dyDescent="0.3">
      <c r="A439" s="62" t="s">
        <v>159</v>
      </c>
      <c r="B439" s="62" t="s">
        <v>104</v>
      </c>
      <c r="C439" s="62">
        <v>1</v>
      </c>
      <c r="D439" s="62" t="s">
        <v>105</v>
      </c>
      <c r="E439" s="62">
        <v>4</v>
      </c>
      <c r="F439" s="62" t="s">
        <v>106</v>
      </c>
      <c r="G439" s="62" t="s">
        <v>107</v>
      </c>
      <c r="H439" s="62">
        <f>CoreData!H8</f>
        <v>1000</v>
      </c>
      <c r="I439" s="62" t="s">
        <v>108</v>
      </c>
    </row>
    <row r="440" spans="1:9" x14ac:dyDescent="0.3">
      <c r="A440" s="62" t="s">
        <v>159</v>
      </c>
      <c r="B440" s="62" t="s">
        <v>104</v>
      </c>
      <c r="C440" s="62">
        <v>1</v>
      </c>
      <c r="D440" s="62" t="s">
        <v>105</v>
      </c>
      <c r="E440" s="62">
        <v>5</v>
      </c>
      <c r="F440" s="62" t="s">
        <v>106</v>
      </c>
      <c r="G440" s="62" t="s">
        <v>107</v>
      </c>
      <c r="H440" s="62">
        <f>CoreData!H9</f>
        <v>1500</v>
      </c>
      <c r="I440" s="62" t="s">
        <v>108</v>
      </c>
    </row>
    <row r="441" spans="1:9" x14ac:dyDescent="0.3">
      <c r="A441" s="62" t="s">
        <v>159</v>
      </c>
      <c r="B441" s="62" t="s">
        <v>104</v>
      </c>
      <c r="C441" s="62">
        <v>1</v>
      </c>
      <c r="D441" s="62" t="s">
        <v>105</v>
      </c>
      <c r="E441" s="62">
        <v>6</v>
      </c>
      <c r="F441" s="62" t="s">
        <v>106</v>
      </c>
      <c r="G441" s="62" t="s">
        <v>107</v>
      </c>
      <c r="H441" s="62">
        <f>CoreData!H10</f>
        <v>2000</v>
      </c>
      <c r="I441" s="62" t="s">
        <v>108</v>
      </c>
    </row>
    <row r="442" spans="1:9" x14ac:dyDescent="0.3">
      <c r="A442" s="62" t="s">
        <v>159</v>
      </c>
      <c r="B442" s="62" t="s">
        <v>104</v>
      </c>
      <c r="C442" s="62">
        <v>1</v>
      </c>
      <c r="D442" s="62" t="s">
        <v>105</v>
      </c>
      <c r="E442" s="62">
        <v>7</v>
      </c>
      <c r="F442" s="62" t="s">
        <v>106</v>
      </c>
      <c r="G442" s="62" t="s">
        <v>107</v>
      </c>
      <c r="H442" s="62">
        <f>CoreData!H11</f>
        <v>2500</v>
      </c>
      <c r="I442" s="62" t="s">
        <v>108</v>
      </c>
    </row>
    <row r="443" spans="1:9" x14ac:dyDescent="0.3">
      <c r="A443" s="62" t="s">
        <v>159</v>
      </c>
      <c r="B443" s="62" t="s">
        <v>104</v>
      </c>
      <c r="C443" s="62">
        <v>1</v>
      </c>
      <c r="D443" s="62" t="s">
        <v>105</v>
      </c>
      <c r="E443" s="62">
        <v>8</v>
      </c>
      <c r="F443" s="62" t="s">
        <v>106</v>
      </c>
      <c r="G443" s="62" t="s">
        <v>107</v>
      </c>
      <c r="H443" s="62">
        <f>CoreData!H12</f>
        <v>3000</v>
      </c>
      <c r="I443" s="62" t="s">
        <v>108</v>
      </c>
    </row>
    <row r="445" spans="1:9" x14ac:dyDescent="0.3">
      <c r="A445" s="62" t="s">
        <v>102</v>
      </c>
    </row>
    <row r="447" spans="1:9" x14ac:dyDescent="0.3">
      <c r="A447" s="62" t="s">
        <v>149</v>
      </c>
    </row>
    <row r="449" spans="1:9" x14ac:dyDescent="0.3">
      <c r="A449" s="62" t="s">
        <v>150</v>
      </c>
    </row>
    <row r="451" spans="1:9" x14ac:dyDescent="0.3">
      <c r="A451" s="62" t="s">
        <v>151</v>
      </c>
      <c r="B451" s="62" t="s">
        <v>104</v>
      </c>
      <c r="C451" s="62">
        <v>0</v>
      </c>
      <c r="D451" s="62" t="s">
        <v>105</v>
      </c>
      <c r="E451" s="62">
        <v>0</v>
      </c>
      <c r="F451" s="62" t="s">
        <v>106</v>
      </c>
      <c r="G451" s="62" t="s">
        <v>107</v>
      </c>
      <c r="H451" s="62">
        <f>CoreData!I4</f>
        <v>0</v>
      </c>
      <c r="I451" s="62" t="s">
        <v>108</v>
      </c>
    </row>
    <row r="452" spans="1:9" x14ac:dyDescent="0.3">
      <c r="A452" s="62" t="s">
        <v>151</v>
      </c>
      <c r="B452" s="62" t="s">
        <v>104</v>
      </c>
      <c r="C452" s="62">
        <v>0</v>
      </c>
      <c r="D452" s="62" t="s">
        <v>105</v>
      </c>
      <c r="E452" s="62">
        <v>1</v>
      </c>
      <c r="F452" s="62" t="s">
        <v>106</v>
      </c>
      <c r="G452" s="62" t="s">
        <v>107</v>
      </c>
      <c r="H452" s="62">
        <f>CoreData!I5</f>
        <v>20</v>
      </c>
      <c r="I452" s="62" t="s">
        <v>108</v>
      </c>
    </row>
    <row r="453" spans="1:9" x14ac:dyDescent="0.3">
      <c r="A453" s="62" t="s">
        <v>151</v>
      </c>
      <c r="B453" s="62" t="s">
        <v>104</v>
      </c>
      <c r="C453" s="62">
        <v>0</v>
      </c>
      <c r="D453" s="62" t="s">
        <v>105</v>
      </c>
      <c r="E453" s="62">
        <v>2</v>
      </c>
      <c r="F453" s="62" t="s">
        <v>106</v>
      </c>
      <c r="G453" s="62" t="s">
        <v>107</v>
      </c>
      <c r="H453" s="62">
        <f>CoreData!I6</f>
        <v>40</v>
      </c>
      <c r="I453" s="62" t="s">
        <v>108</v>
      </c>
    </row>
    <row r="454" spans="1:9" x14ac:dyDescent="0.3">
      <c r="A454" s="62" t="s">
        <v>151</v>
      </c>
      <c r="B454" s="62" t="s">
        <v>104</v>
      </c>
      <c r="C454" s="62">
        <v>0</v>
      </c>
      <c r="D454" s="62" t="s">
        <v>105</v>
      </c>
      <c r="E454" s="62">
        <v>3</v>
      </c>
      <c r="F454" s="62" t="s">
        <v>106</v>
      </c>
      <c r="G454" s="62" t="s">
        <v>107</v>
      </c>
      <c r="H454" s="62">
        <f>CoreData!I7</f>
        <v>60</v>
      </c>
      <c r="I454" s="62" t="s">
        <v>108</v>
      </c>
    </row>
    <row r="455" spans="1:9" x14ac:dyDescent="0.3">
      <c r="A455" s="62" t="s">
        <v>151</v>
      </c>
      <c r="B455" s="62" t="s">
        <v>104</v>
      </c>
      <c r="C455" s="62">
        <v>0</v>
      </c>
      <c r="D455" s="62" t="s">
        <v>105</v>
      </c>
      <c r="E455" s="62">
        <v>4</v>
      </c>
      <c r="F455" s="62" t="s">
        <v>106</v>
      </c>
      <c r="G455" s="62" t="s">
        <v>107</v>
      </c>
      <c r="H455" s="62">
        <f>CoreData!I8</f>
        <v>80</v>
      </c>
      <c r="I455" s="62" t="s">
        <v>108</v>
      </c>
    </row>
    <row r="456" spans="1:9" x14ac:dyDescent="0.3">
      <c r="A456" s="62" t="s">
        <v>151</v>
      </c>
      <c r="B456" s="62" t="s">
        <v>104</v>
      </c>
      <c r="C456" s="62">
        <v>0</v>
      </c>
      <c r="D456" s="62" t="s">
        <v>105</v>
      </c>
      <c r="E456" s="62">
        <v>5</v>
      </c>
      <c r="F456" s="62" t="s">
        <v>106</v>
      </c>
      <c r="G456" s="62" t="s">
        <v>107</v>
      </c>
      <c r="H456" s="62">
        <f>CoreData!I9</f>
        <v>100</v>
      </c>
      <c r="I456" s="62" t="s">
        <v>108</v>
      </c>
    </row>
    <row r="457" spans="1:9" x14ac:dyDescent="0.3">
      <c r="A457" s="62" t="s">
        <v>151</v>
      </c>
      <c r="B457" s="62" t="s">
        <v>104</v>
      </c>
      <c r="C457" s="62">
        <v>0</v>
      </c>
      <c r="D457" s="62" t="s">
        <v>105</v>
      </c>
      <c r="E457" s="62">
        <v>6</v>
      </c>
      <c r="F457" s="62" t="s">
        <v>106</v>
      </c>
      <c r="G457" s="62" t="s">
        <v>107</v>
      </c>
      <c r="H457" s="62">
        <f>CoreData!I10</f>
        <v>120</v>
      </c>
      <c r="I457" s="62" t="s">
        <v>108</v>
      </c>
    </row>
    <row r="458" spans="1:9" x14ac:dyDescent="0.3">
      <c r="A458" s="62" t="s">
        <v>151</v>
      </c>
      <c r="B458" s="62" t="s">
        <v>104</v>
      </c>
      <c r="C458" s="62">
        <v>0</v>
      </c>
      <c r="D458" s="62" t="s">
        <v>105</v>
      </c>
      <c r="E458" s="62">
        <v>7</v>
      </c>
      <c r="F458" s="62" t="s">
        <v>106</v>
      </c>
      <c r="G458" s="62" t="s">
        <v>107</v>
      </c>
      <c r="H458" s="62">
        <f>CoreData!I11</f>
        <v>160</v>
      </c>
      <c r="I458" s="62" t="s">
        <v>108</v>
      </c>
    </row>
    <row r="459" spans="1:9" x14ac:dyDescent="0.3">
      <c r="A459" s="62" t="s">
        <v>151</v>
      </c>
      <c r="B459" s="62" t="s">
        <v>104</v>
      </c>
      <c r="C459" s="62">
        <v>0</v>
      </c>
      <c r="D459" s="62" t="s">
        <v>105</v>
      </c>
      <c r="E459" s="62">
        <v>8</v>
      </c>
      <c r="F459" s="62" t="s">
        <v>106</v>
      </c>
      <c r="G459" s="62" t="s">
        <v>107</v>
      </c>
      <c r="H459" s="62">
        <f>CoreData!I12</f>
        <v>200</v>
      </c>
      <c r="I459" s="62" t="s">
        <v>108</v>
      </c>
    </row>
    <row r="461" spans="1:9" x14ac:dyDescent="0.3">
      <c r="A461" s="62" t="s">
        <v>151</v>
      </c>
      <c r="B461" s="62" t="s">
        <v>104</v>
      </c>
      <c r="C461" s="62">
        <v>1</v>
      </c>
      <c r="D461" s="62" t="s">
        <v>105</v>
      </c>
      <c r="E461" s="62">
        <v>0</v>
      </c>
      <c r="F461" s="62" t="s">
        <v>106</v>
      </c>
      <c r="G461" s="62" t="s">
        <v>107</v>
      </c>
      <c r="H461" s="62">
        <f>CoreData!J4</f>
        <v>9</v>
      </c>
      <c r="I461" s="62" t="s">
        <v>108</v>
      </c>
    </row>
    <row r="462" spans="1:9" x14ac:dyDescent="0.3">
      <c r="A462" s="62" t="s">
        <v>151</v>
      </c>
      <c r="B462" s="62" t="s">
        <v>104</v>
      </c>
      <c r="C462" s="62">
        <v>1</v>
      </c>
      <c r="D462" s="62" t="s">
        <v>105</v>
      </c>
      <c r="E462" s="62">
        <v>1</v>
      </c>
      <c r="F462" s="62" t="s">
        <v>106</v>
      </c>
      <c r="G462" s="62" t="s">
        <v>107</v>
      </c>
      <c r="H462" s="62">
        <f>CoreData!J5</f>
        <v>200</v>
      </c>
      <c r="I462" s="62" t="s">
        <v>108</v>
      </c>
    </row>
    <row r="463" spans="1:9" x14ac:dyDescent="0.3">
      <c r="A463" s="62" t="s">
        <v>151</v>
      </c>
      <c r="B463" s="62" t="s">
        <v>104</v>
      </c>
      <c r="C463" s="62">
        <v>1</v>
      </c>
      <c r="D463" s="62" t="s">
        <v>105</v>
      </c>
      <c r="E463" s="62">
        <v>2</v>
      </c>
      <c r="F463" s="62" t="s">
        <v>106</v>
      </c>
      <c r="G463" s="62" t="s">
        <v>107</v>
      </c>
      <c r="H463" s="62">
        <f>CoreData!J6</f>
        <v>400</v>
      </c>
      <c r="I463" s="62" t="s">
        <v>108</v>
      </c>
    </row>
    <row r="464" spans="1:9" x14ac:dyDescent="0.3">
      <c r="A464" s="62" t="s">
        <v>151</v>
      </c>
      <c r="B464" s="62" t="s">
        <v>104</v>
      </c>
      <c r="C464" s="62">
        <v>1</v>
      </c>
      <c r="D464" s="62" t="s">
        <v>105</v>
      </c>
      <c r="E464" s="62">
        <v>3</v>
      </c>
      <c r="F464" s="62" t="s">
        <v>106</v>
      </c>
      <c r="G464" s="62" t="s">
        <v>107</v>
      </c>
      <c r="H464" s="62">
        <f>CoreData!J7</f>
        <v>700</v>
      </c>
      <c r="I464" s="62" t="s">
        <v>108</v>
      </c>
    </row>
    <row r="465" spans="1:9" x14ac:dyDescent="0.3">
      <c r="A465" s="62" t="s">
        <v>151</v>
      </c>
      <c r="B465" s="62" t="s">
        <v>104</v>
      </c>
      <c r="C465" s="62">
        <v>1</v>
      </c>
      <c r="D465" s="62" t="s">
        <v>105</v>
      </c>
      <c r="E465" s="62">
        <v>4</v>
      </c>
      <c r="F465" s="62" t="s">
        <v>106</v>
      </c>
      <c r="G465" s="62" t="s">
        <v>107</v>
      </c>
      <c r="H465" s="62">
        <f>CoreData!J8</f>
        <v>1000</v>
      </c>
      <c r="I465" s="62" t="s">
        <v>108</v>
      </c>
    </row>
    <row r="466" spans="1:9" x14ac:dyDescent="0.3">
      <c r="A466" s="62" t="s">
        <v>151</v>
      </c>
      <c r="B466" s="62" t="s">
        <v>104</v>
      </c>
      <c r="C466" s="62">
        <v>1</v>
      </c>
      <c r="D466" s="62" t="s">
        <v>105</v>
      </c>
      <c r="E466" s="62">
        <v>5</v>
      </c>
      <c r="F466" s="62" t="s">
        <v>106</v>
      </c>
      <c r="G466" s="62" t="s">
        <v>107</v>
      </c>
      <c r="H466" s="62">
        <f>CoreData!J9</f>
        <v>1400</v>
      </c>
      <c r="I466" s="62" t="s">
        <v>108</v>
      </c>
    </row>
    <row r="467" spans="1:9" x14ac:dyDescent="0.3">
      <c r="A467" s="62" t="s">
        <v>151</v>
      </c>
      <c r="B467" s="62" t="s">
        <v>104</v>
      </c>
      <c r="C467" s="62">
        <v>1</v>
      </c>
      <c r="D467" s="62" t="s">
        <v>105</v>
      </c>
      <c r="E467" s="62">
        <v>6</v>
      </c>
      <c r="F467" s="62" t="s">
        <v>106</v>
      </c>
      <c r="G467" s="62" t="s">
        <v>107</v>
      </c>
      <c r="H467" s="62">
        <f>CoreData!J10</f>
        <v>1800</v>
      </c>
      <c r="I467" s="62" t="s">
        <v>108</v>
      </c>
    </row>
    <row r="468" spans="1:9" x14ac:dyDescent="0.3">
      <c r="A468" s="62" t="s">
        <v>151</v>
      </c>
      <c r="B468" s="62" t="s">
        <v>104</v>
      </c>
      <c r="C468" s="62">
        <v>1</v>
      </c>
      <c r="D468" s="62" t="s">
        <v>105</v>
      </c>
      <c r="E468" s="62">
        <v>7</v>
      </c>
      <c r="F468" s="62" t="s">
        <v>106</v>
      </c>
      <c r="G468" s="62" t="s">
        <v>107</v>
      </c>
      <c r="H468" s="62">
        <f>CoreData!J11</f>
        <v>2200</v>
      </c>
      <c r="I468" s="62" t="s">
        <v>108</v>
      </c>
    </row>
    <row r="469" spans="1:9" x14ac:dyDescent="0.3">
      <c r="A469" s="62" t="s">
        <v>151</v>
      </c>
      <c r="B469" s="62" t="s">
        <v>104</v>
      </c>
      <c r="C469" s="62">
        <v>1</v>
      </c>
      <c r="D469" s="62" t="s">
        <v>105</v>
      </c>
      <c r="E469" s="62">
        <v>8</v>
      </c>
      <c r="F469" s="62" t="s">
        <v>106</v>
      </c>
      <c r="G469" s="62" t="s">
        <v>107</v>
      </c>
      <c r="H469" s="62">
        <f>CoreData!J12</f>
        <v>2600</v>
      </c>
      <c r="I469" s="62" t="s">
        <v>108</v>
      </c>
    </row>
    <row r="471" spans="1:9" x14ac:dyDescent="0.3">
      <c r="A471" s="62" t="s">
        <v>102</v>
      </c>
    </row>
    <row r="473" spans="1:9" x14ac:dyDescent="0.3">
      <c r="A473" s="62" t="s">
        <v>152</v>
      </c>
    </row>
    <row r="475" spans="1:9" x14ac:dyDescent="0.3">
      <c r="A475" s="62" t="s">
        <v>166</v>
      </c>
    </row>
    <row r="477" spans="1:9" x14ac:dyDescent="0.3">
      <c r="A477" s="62" t="s">
        <v>153</v>
      </c>
      <c r="B477" s="62" t="s">
        <v>104</v>
      </c>
      <c r="C477" s="62">
        <v>0</v>
      </c>
      <c r="D477" s="62" t="s">
        <v>105</v>
      </c>
      <c r="E477" s="62">
        <v>0</v>
      </c>
      <c r="F477" s="62" t="s">
        <v>106</v>
      </c>
      <c r="G477" s="62" t="s">
        <v>107</v>
      </c>
      <c r="H477" s="62">
        <f>CoreData!L4</f>
        <v>50</v>
      </c>
      <c r="I477" s="62" t="s">
        <v>108</v>
      </c>
    </row>
    <row r="478" spans="1:9" x14ac:dyDescent="0.3">
      <c r="A478" s="62" t="s">
        <v>153</v>
      </c>
      <c r="B478" s="62" t="s">
        <v>104</v>
      </c>
      <c r="C478" s="62">
        <v>0</v>
      </c>
      <c r="D478" s="62" t="s">
        <v>105</v>
      </c>
      <c r="E478" s="62">
        <v>1</v>
      </c>
      <c r="F478" s="62" t="s">
        <v>106</v>
      </c>
      <c r="G478" s="62" t="s">
        <v>107</v>
      </c>
      <c r="H478" s="62">
        <f>CoreData!L5</f>
        <v>75</v>
      </c>
      <c r="I478" s="62" t="s">
        <v>108</v>
      </c>
    </row>
    <row r="479" spans="1:9" x14ac:dyDescent="0.3">
      <c r="A479" s="62" t="s">
        <v>153</v>
      </c>
      <c r="B479" s="62" t="s">
        <v>104</v>
      </c>
      <c r="C479" s="62">
        <v>0</v>
      </c>
      <c r="D479" s="62" t="s">
        <v>105</v>
      </c>
      <c r="E479" s="62">
        <v>2</v>
      </c>
      <c r="F479" s="62" t="s">
        <v>106</v>
      </c>
      <c r="G479" s="62" t="s">
        <v>107</v>
      </c>
      <c r="H479" s="62">
        <f>CoreData!L6</f>
        <v>100</v>
      </c>
      <c r="I479" s="62" t="s">
        <v>108</v>
      </c>
    </row>
    <row r="480" spans="1:9" x14ac:dyDescent="0.3">
      <c r="A480" s="62" t="s">
        <v>153</v>
      </c>
      <c r="B480" s="62" t="s">
        <v>104</v>
      </c>
      <c r="C480" s="62">
        <v>0</v>
      </c>
      <c r="D480" s="62" t="s">
        <v>105</v>
      </c>
      <c r="E480" s="62">
        <v>3</v>
      </c>
      <c r="F480" s="62" t="s">
        <v>106</v>
      </c>
      <c r="G480" s="62" t="s">
        <v>107</v>
      </c>
      <c r="H480" s="62">
        <f>CoreData!L7</f>
        <v>125</v>
      </c>
      <c r="I480" s="62" t="s">
        <v>108</v>
      </c>
    </row>
    <row r="481" spans="1:9" x14ac:dyDescent="0.3">
      <c r="A481" s="62" t="s">
        <v>153</v>
      </c>
      <c r="B481" s="62" t="s">
        <v>104</v>
      </c>
      <c r="C481" s="62">
        <v>0</v>
      </c>
      <c r="D481" s="62" t="s">
        <v>105</v>
      </c>
      <c r="E481" s="62">
        <v>4</v>
      </c>
      <c r="F481" s="62" t="s">
        <v>106</v>
      </c>
      <c r="G481" s="62" t="s">
        <v>107</v>
      </c>
      <c r="H481" s="62">
        <f>CoreData!L8</f>
        <v>150</v>
      </c>
      <c r="I481" s="62" t="s">
        <v>108</v>
      </c>
    </row>
    <row r="482" spans="1:9" x14ac:dyDescent="0.3">
      <c r="A482" s="62" t="s">
        <v>153</v>
      </c>
      <c r="B482" s="62" t="s">
        <v>104</v>
      </c>
      <c r="C482" s="62">
        <v>0</v>
      </c>
      <c r="D482" s="62" t="s">
        <v>105</v>
      </c>
      <c r="E482" s="62">
        <v>5</v>
      </c>
      <c r="F482" s="62" t="s">
        <v>106</v>
      </c>
      <c r="G482" s="62" t="s">
        <v>107</v>
      </c>
      <c r="H482" s="62">
        <f>CoreData!L9</f>
        <v>175</v>
      </c>
      <c r="I482" s="62" t="s">
        <v>108</v>
      </c>
    </row>
    <row r="483" spans="1:9" x14ac:dyDescent="0.3">
      <c r="A483" s="62" t="s">
        <v>153</v>
      </c>
      <c r="B483" s="62" t="s">
        <v>104</v>
      </c>
      <c r="C483" s="62">
        <v>0</v>
      </c>
      <c r="D483" s="62" t="s">
        <v>105</v>
      </c>
      <c r="E483" s="62">
        <v>6</v>
      </c>
      <c r="F483" s="62" t="s">
        <v>106</v>
      </c>
      <c r="G483" s="62" t="s">
        <v>107</v>
      </c>
      <c r="H483" s="62">
        <f>CoreData!L10</f>
        <v>200</v>
      </c>
      <c r="I483" s="62" t="s">
        <v>108</v>
      </c>
    </row>
    <row r="484" spans="1:9" x14ac:dyDescent="0.3">
      <c r="A484" s="62" t="s">
        <v>153</v>
      </c>
      <c r="B484" s="62" t="s">
        <v>104</v>
      </c>
      <c r="C484" s="62">
        <v>0</v>
      </c>
      <c r="D484" s="62" t="s">
        <v>105</v>
      </c>
      <c r="E484" s="62">
        <v>7</v>
      </c>
      <c r="F484" s="62" t="s">
        <v>106</v>
      </c>
      <c r="G484" s="62" t="s">
        <v>107</v>
      </c>
      <c r="H484" s="62">
        <f>CoreData!L11</f>
        <v>225</v>
      </c>
      <c r="I484" s="62" t="s">
        <v>108</v>
      </c>
    </row>
    <row r="485" spans="1:9" x14ac:dyDescent="0.3">
      <c r="A485" s="62" t="s">
        <v>153</v>
      </c>
      <c r="B485" s="62" t="s">
        <v>104</v>
      </c>
      <c r="C485" s="62">
        <v>0</v>
      </c>
      <c r="D485" s="62" t="s">
        <v>105</v>
      </c>
      <c r="E485" s="62">
        <v>8</v>
      </c>
      <c r="F485" s="62" t="s">
        <v>106</v>
      </c>
      <c r="G485" s="62" t="s">
        <v>107</v>
      </c>
      <c r="H485" s="62">
        <f>CoreData!L12</f>
        <v>250</v>
      </c>
      <c r="I485" s="62" t="s">
        <v>108</v>
      </c>
    </row>
    <row r="486" spans="1:9" x14ac:dyDescent="0.3">
      <c r="A486" s="62" t="s">
        <v>153</v>
      </c>
      <c r="B486" s="62" t="s">
        <v>104</v>
      </c>
      <c r="C486" s="62">
        <v>0</v>
      </c>
      <c r="D486" s="62" t="s">
        <v>105</v>
      </c>
      <c r="E486" s="62">
        <v>9</v>
      </c>
      <c r="F486" s="62" t="s">
        <v>106</v>
      </c>
      <c r="G486" s="62" t="s">
        <v>107</v>
      </c>
      <c r="H486" s="62">
        <f>CoreData!L13</f>
        <v>275</v>
      </c>
      <c r="I486" s="62" t="s">
        <v>108</v>
      </c>
    </row>
    <row r="487" spans="1:9" x14ac:dyDescent="0.3">
      <c r="A487" s="62" t="s">
        <v>153</v>
      </c>
      <c r="B487" s="62" t="s">
        <v>104</v>
      </c>
      <c r="C487" s="62">
        <v>0</v>
      </c>
      <c r="D487" s="62" t="s">
        <v>105</v>
      </c>
      <c r="E487" s="62">
        <v>10</v>
      </c>
      <c r="F487" s="62" t="s">
        <v>106</v>
      </c>
      <c r="G487" s="62" t="s">
        <v>107</v>
      </c>
      <c r="H487" s="62">
        <f>CoreData!L14</f>
        <v>300</v>
      </c>
      <c r="I487" s="62" t="s">
        <v>108</v>
      </c>
    </row>
    <row r="488" spans="1:9" x14ac:dyDescent="0.3">
      <c r="A488" s="62" t="s">
        <v>153</v>
      </c>
      <c r="B488" s="62" t="s">
        <v>104</v>
      </c>
      <c r="C488" s="62">
        <v>0</v>
      </c>
      <c r="D488" s="62" t="s">
        <v>105</v>
      </c>
      <c r="E488" s="62">
        <v>11</v>
      </c>
      <c r="F488" s="62" t="s">
        <v>106</v>
      </c>
      <c r="G488" s="62" t="s">
        <v>107</v>
      </c>
      <c r="H488" s="62">
        <f>CoreData!L15</f>
        <v>350</v>
      </c>
      <c r="I488" s="62" t="s">
        <v>108</v>
      </c>
    </row>
    <row r="489" spans="1:9" x14ac:dyDescent="0.3">
      <c r="A489" s="62" t="s">
        <v>153</v>
      </c>
      <c r="B489" s="62" t="s">
        <v>104</v>
      </c>
      <c r="C489" s="62">
        <v>0</v>
      </c>
      <c r="D489" s="62" t="s">
        <v>105</v>
      </c>
      <c r="E489" s="62">
        <v>12</v>
      </c>
      <c r="F489" s="62" t="s">
        <v>106</v>
      </c>
      <c r="G489" s="62" t="s">
        <v>107</v>
      </c>
      <c r="H489" s="62">
        <f>CoreData!L16</f>
        <v>400</v>
      </c>
      <c r="I489" s="62" t="s">
        <v>108</v>
      </c>
    </row>
    <row r="490" spans="1:9" x14ac:dyDescent="0.3">
      <c r="A490" s="62" t="s">
        <v>153</v>
      </c>
      <c r="B490" s="62" t="s">
        <v>104</v>
      </c>
      <c r="C490" s="62">
        <v>0</v>
      </c>
      <c r="D490" s="62" t="s">
        <v>105</v>
      </c>
      <c r="E490" s="62">
        <v>13</v>
      </c>
      <c r="F490" s="62" t="s">
        <v>106</v>
      </c>
      <c r="G490" s="62" t="s">
        <v>107</v>
      </c>
      <c r="H490" s="62">
        <f>CoreData!L17</f>
        <v>450</v>
      </c>
      <c r="I490" s="62" t="s">
        <v>108</v>
      </c>
    </row>
    <row r="491" spans="1:9" x14ac:dyDescent="0.3">
      <c r="A491" s="62" t="s">
        <v>153</v>
      </c>
      <c r="B491" s="62" t="s">
        <v>104</v>
      </c>
      <c r="C491" s="62">
        <v>0</v>
      </c>
      <c r="D491" s="62" t="s">
        <v>105</v>
      </c>
      <c r="E491" s="62">
        <v>14</v>
      </c>
      <c r="F491" s="62" t="s">
        <v>106</v>
      </c>
      <c r="G491" s="62" t="s">
        <v>107</v>
      </c>
      <c r="H491" s="62">
        <f>CoreData!L18</f>
        <v>500</v>
      </c>
      <c r="I491" s="62" t="s">
        <v>108</v>
      </c>
    </row>
    <row r="493" spans="1:9" x14ac:dyDescent="0.3">
      <c r="A493" s="62" t="s">
        <v>153</v>
      </c>
      <c r="B493" s="62" t="s">
        <v>104</v>
      </c>
      <c r="C493" s="62">
        <v>1</v>
      </c>
      <c r="D493" s="62" t="s">
        <v>105</v>
      </c>
      <c r="E493" s="62">
        <v>0</v>
      </c>
      <c r="F493" s="62" t="s">
        <v>106</v>
      </c>
      <c r="G493" s="62" t="s">
        <v>107</v>
      </c>
      <c r="H493" s="62">
        <f>CoreData!M4</f>
        <v>15</v>
      </c>
      <c r="I493" s="62" t="s">
        <v>108</v>
      </c>
    </row>
    <row r="494" spans="1:9" x14ac:dyDescent="0.3">
      <c r="A494" s="62" t="s">
        <v>153</v>
      </c>
      <c r="B494" s="62" t="s">
        <v>104</v>
      </c>
      <c r="C494" s="62">
        <v>1</v>
      </c>
      <c r="D494" s="62" t="s">
        <v>105</v>
      </c>
      <c r="E494" s="62">
        <v>1</v>
      </c>
      <c r="F494" s="62" t="s">
        <v>106</v>
      </c>
      <c r="G494" s="62" t="s">
        <v>107</v>
      </c>
      <c r="H494" s="62">
        <f>CoreData!M5</f>
        <v>100</v>
      </c>
      <c r="I494" s="62" t="s">
        <v>108</v>
      </c>
    </row>
    <row r="495" spans="1:9" x14ac:dyDescent="0.3">
      <c r="A495" s="62" t="s">
        <v>153</v>
      </c>
      <c r="B495" s="62" t="s">
        <v>104</v>
      </c>
      <c r="C495" s="62">
        <v>1</v>
      </c>
      <c r="D495" s="62" t="s">
        <v>105</v>
      </c>
      <c r="E495" s="62">
        <v>2</v>
      </c>
      <c r="F495" s="62" t="s">
        <v>106</v>
      </c>
      <c r="G495" s="62" t="s">
        <v>107</v>
      </c>
      <c r="H495" s="62">
        <f>CoreData!M6</f>
        <v>150</v>
      </c>
      <c r="I495" s="62" t="s">
        <v>108</v>
      </c>
    </row>
    <row r="496" spans="1:9" x14ac:dyDescent="0.3">
      <c r="A496" s="62" t="s">
        <v>153</v>
      </c>
      <c r="B496" s="62" t="s">
        <v>104</v>
      </c>
      <c r="C496" s="62">
        <v>1</v>
      </c>
      <c r="D496" s="62" t="s">
        <v>105</v>
      </c>
      <c r="E496" s="62">
        <v>3</v>
      </c>
      <c r="F496" s="62" t="s">
        <v>106</v>
      </c>
      <c r="G496" s="62" t="s">
        <v>107</v>
      </c>
      <c r="H496" s="62">
        <f>CoreData!M7</f>
        <v>200</v>
      </c>
      <c r="I496" s="62" t="s">
        <v>108</v>
      </c>
    </row>
    <row r="497" spans="1:9" x14ac:dyDescent="0.3">
      <c r="A497" s="62" t="s">
        <v>153</v>
      </c>
      <c r="B497" s="62" t="s">
        <v>104</v>
      </c>
      <c r="C497" s="62">
        <v>1</v>
      </c>
      <c r="D497" s="62" t="s">
        <v>105</v>
      </c>
      <c r="E497" s="62">
        <v>4</v>
      </c>
      <c r="F497" s="62" t="s">
        <v>106</v>
      </c>
      <c r="G497" s="62" t="s">
        <v>107</v>
      </c>
      <c r="H497" s="62">
        <f>CoreData!M8</f>
        <v>250</v>
      </c>
      <c r="I497" s="62" t="s">
        <v>108</v>
      </c>
    </row>
    <row r="498" spans="1:9" x14ac:dyDescent="0.3">
      <c r="A498" s="62" t="s">
        <v>153</v>
      </c>
      <c r="B498" s="62" t="s">
        <v>104</v>
      </c>
      <c r="C498" s="62">
        <v>1</v>
      </c>
      <c r="D498" s="62" t="s">
        <v>105</v>
      </c>
      <c r="E498" s="62">
        <v>5</v>
      </c>
      <c r="F498" s="62" t="s">
        <v>106</v>
      </c>
      <c r="G498" s="62" t="s">
        <v>107</v>
      </c>
      <c r="H498" s="62">
        <f>CoreData!M9</f>
        <v>300</v>
      </c>
      <c r="I498" s="62" t="s">
        <v>108</v>
      </c>
    </row>
    <row r="499" spans="1:9" x14ac:dyDescent="0.3">
      <c r="A499" s="62" t="s">
        <v>153</v>
      </c>
      <c r="B499" s="62" t="s">
        <v>104</v>
      </c>
      <c r="C499" s="62">
        <v>1</v>
      </c>
      <c r="D499" s="62" t="s">
        <v>105</v>
      </c>
      <c r="E499" s="62">
        <v>6</v>
      </c>
      <c r="F499" s="62" t="s">
        <v>106</v>
      </c>
      <c r="G499" s="62" t="s">
        <v>107</v>
      </c>
      <c r="H499" s="62">
        <f>CoreData!M10</f>
        <v>350</v>
      </c>
      <c r="I499" s="62" t="s">
        <v>108</v>
      </c>
    </row>
    <row r="500" spans="1:9" x14ac:dyDescent="0.3">
      <c r="A500" s="62" t="s">
        <v>153</v>
      </c>
      <c r="B500" s="62" t="s">
        <v>104</v>
      </c>
      <c r="C500" s="62">
        <v>1</v>
      </c>
      <c r="D500" s="62" t="s">
        <v>105</v>
      </c>
      <c r="E500" s="62">
        <v>7</v>
      </c>
      <c r="F500" s="62" t="s">
        <v>106</v>
      </c>
      <c r="G500" s="62" t="s">
        <v>107</v>
      </c>
      <c r="H500" s="62">
        <f>CoreData!M11</f>
        <v>400</v>
      </c>
      <c r="I500" s="62" t="s">
        <v>108</v>
      </c>
    </row>
    <row r="501" spans="1:9" x14ac:dyDescent="0.3">
      <c r="A501" s="62" t="s">
        <v>153</v>
      </c>
      <c r="B501" s="62" t="s">
        <v>104</v>
      </c>
      <c r="C501" s="62">
        <v>1</v>
      </c>
      <c r="D501" s="62" t="s">
        <v>105</v>
      </c>
      <c r="E501" s="62">
        <v>8</v>
      </c>
      <c r="F501" s="62" t="s">
        <v>106</v>
      </c>
      <c r="G501" s="62" t="s">
        <v>107</v>
      </c>
      <c r="H501" s="62">
        <f>CoreData!M12</f>
        <v>500</v>
      </c>
      <c r="I501" s="62" t="s">
        <v>108</v>
      </c>
    </row>
    <row r="502" spans="1:9" x14ac:dyDescent="0.3">
      <c r="A502" s="62" t="s">
        <v>153</v>
      </c>
      <c r="B502" s="62" t="s">
        <v>104</v>
      </c>
      <c r="C502" s="62">
        <v>1</v>
      </c>
      <c r="D502" s="62" t="s">
        <v>105</v>
      </c>
      <c r="E502" s="62">
        <v>9</v>
      </c>
      <c r="F502" s="62" t="s">
        <v>106</v>
      </c>
      <c r="G502" s="62" t="s">
        <v>107</v>
      </c>
      <c r="H502" s="62">
        <f>CoreData!M13</f>
        <v>600</v>
      </c>
      <c r="I502" s="62" t="s">
        <v>108</v>
      </c>
    </row>
    <row r="503" spans="1:9" x14ac:dyDescent="0.3">
      <c r="A503" s="62" t="s">
        <v>153</v>
      </c>
      <c r="B503" s="62" t="s">
        <v>104</v>
      </c>
      <c r="C503" s="62">
        <v>1</v>
      </c>
      <c r="D503" s="62" t="s">
        <v>105</v>
      </c>
      <c r="E503" s="62">
        <v>10</v>
      </c>
      <c r="F503" s="62" t="s">
        <v>106</v>
      </c>
      <c r="G503" s="62" t="s">
        <v>107</v>
      </c>
      <c r="H503" s="62">
        <f>CoreData!M14</f>
        <v>700</v>
      </c>
      <c r="I503" s="62" t="s">
        <v>108</v>
      </c>
    </row>
    <row r="504" spans="1:9" x14ac:dyDescent="0.3">
      <c r="A504" s="62" t="s">
        <v>153</v>
      </c>
      <c r="B504" s="62" t="s">
        <v>104</v>
      </c>
      <c r="C504" s="62">
        <v>1</v>
      </c>
      <c r="D504" s="62" t="s">
        <v>105</v>
      </c>
      <c r="E504" s="62">
        <v>11</v>
      </c>
      <c r="F504" s="62" t="s">
        <v>106</v>
      </c>
      <c r="G504" s="62" t="s">
        <v>107</v>
      </c>
      <c r="H504" s="62">
        <f>CoreData!M15</f>
        <v>800</v>
      </c>
      <c r="I504" s="62" t="s">
        <v>108</v>
      </c>
    </row>
    <row r="505" spans="1:9" x14ac:dyDescent="0.3">
      <c r="A505" s="62" t="s">
        <v>153</v>
      </c>
      <c r="B505" s="62" t="s">
        <v>104</v>
      </c>
      <c r="C505" s="62">
        <v>1</v>
      </c>
      <c r="D505" s="62" t="s">
        <v>105</v>
      </c>
      <c r="E505" s="62">
        <v>12</v>
      </c>
      <c r="F505" s="62" t="s">
        <v>106</v>
      </c>
      <c r="G505" s="62" t="s">
        <v>107</v>
      </c>
      <c r="H505" s="62">
        <f>CoreData!M16</f>
        <v>900</v>
      </c>
      <c r="I505" s="62" t="s">
        <v>108</v>
      </c>
    </row>
    <row r="506" spans="1:9" x14ac:dyDescent="0.3">
      <c r="A506" s="62" t="s">
        <v>153</v>
      </c>
      <c r="B506" s="62" t="s">
        <v>104</v>
      </c>
      <c r="C506" s="62">
        <v>1</v>
      </c>
      <c r="D506" s="62" t="s">
        <v>105</v>
      </c>
      <c r="E506" s="62">
        <v>13</v>
      </c>
      <c r="F506" s="62" t="s">
        <v>106</v>
      </c>
      <c r="G506" s="62" t="s">
        <v>107</v>
      </c>
      <c r="H506" s="62">
        <f>CoreData!M17</f>
        <v>1000</v>
      </c>
      <c r="I506" s="62" t="s">
        <v>108</v>
      </c>
    </row>
    <row r="507" spans="1:9" x14ac:dyDescent="0.3">
      <c r="A507" s="62" t="s">
        <v>153</v>
      </c>
      <c r="B507" s="62" t="s">
        <v>104</v>
      </c>
      <c r="C507" s="62">
        <v>1</v>
      </c>
      <c r="D507" s="62" t="s">
        <v>105</v>
      </c>
      <c r="E507" s="62">
        <v>14</v>
      </c>
      <c r="F507" s="62" t="s">
        <v>106</v>
      </c>
      <c r="G507" s="62" t="s">
        <v>107</v>
      </c>
      <c r="H507" s="62">
        <f>CoreData!M18</f>
        <v>1500</v>
      </c>
      <c r="I507" s="62" t="s">
        <v>108</v>
      </c>
    </row>
    <row r="509" spans="1:9" x14ac:dyDescent="0.3">
      <c r="A509" s="62" t="s">
        <v>102</v>
      </c>
    </row>
    <row r="511" spans="1:9" x14ac:dyDescent="0.3">
      <c r="A511" s="62" t="s">
        <v>154</v>
      </c>
    </row>
    <row r="513" spans="1:9" x14ac:dyDescent="0.3">
      <c r="A513" s="62" t="s">
        <v>167</v>
      </c>
    </row>
    <row r="515" spans="1:9" x14ac:dyDescent="0.3">
      <c r="A515" s="62" t="s">
        <v>155</v>
      </c>
      <c r="B515" s="62" t="s">
        <v>104</v>
      </c>
      <c r="C515" s="62">
        <v>0</v>
      </c>
      <c r="D515" s="62" t="s">
        <v>105</v>
      </c>
      <c r="E515" s="62">
        <v>0</v>
      </c>
      <c r="F515" s="62" t="s">
        <v>106</v>
      </c>
      <c r="G515" s="62" t="s">
        <v>107</v>
      </c>
      <c r="H515" s="62">
        <f>CoreData!N4</f>
        <v>0</v>
      </c>
      <c r="I515" s="62" t="s">
        <v>108</v>
      </c>
    </row>
    <row r="516" spans="1:9" x14ac:dyDescent="0.3">
      <c r="A516" s="62" t="s">
        <v>155</v>
      </c>
      <c r="B516" s="62" t="s">
        <v>104</v>
      </c>
      <c r="C516" s="62">
        <v>0</v>
      </c>
      <c r="D516" s="62" t="s">
        <v>105</v>
      </c>
      <c r="E516" s="62">
        <v>1</v>
      </c>
      <c r="F516" s="62" t="s">
        <v>106</v>
      </c>
      <c r="G516" s="62" t="s">
        <v>107</v>
      </c>
      <c r="H516" s="62">
        <f>CoreData!N5</f>
        <v>2</v>
      </c>
      <c r="I516" s="62" t="s">
        <v>108</v>
      </c>
    </row>
    <row r="517" spans="1:9" x14ac:dyDescent="0.3">
      <c r="A517" s="62" t="s">
        <v>155</v>
      </c>
      <c r="B517" s="62" t="s">
        <v>104</v>
      </c>
      <c r="C517" s="62">
        <v>0</v>
      </c>
      <c r="D517" s="62" t="s">
        <v>105</v>
      </c>
      <c r="E517" s="62">
        <v>2</v>
      </c>
      <c r="F517" s="62" t="s">
        <v>106</v>
      </c>
      <c r="G517" s="62" t="s">
        <v>107</v>
      </c>
      <c r="H517" s="62">
        <f>CoreData!N6</f>
        <v>4</v>
      </c>
      <c r="I517" s="62" t="s">
        <v>108</v>
      </c>
    </row>
    <row r="518" spans="1:9" x14ac:dyDescent="0.3">
      <c r="A518" s="62" t="s">
        <v>155</v>
      </c>
      <c r="B518" s="62" t="s">
        <v>104</v>
      </c>
      <c r="C518" s="62">
        <v>0</v>
      </c>
      <c r="D518" s="62" t="s">
        <v>105</v>
      </c>
      <c r="E518" s="62">
        <v>3</v>
      </c>
      <c r="F518" s="62" t="s">
        <v>106</v>
      </c>
      <c r="G518" s="62" t="s">
        <v>107</v>
      </c>
      <c r="H518" s="62">
        <f>CoreData!N7</f>
        <v>6</v>
      </c>
      <c r="I518" s="62" t="s">
        <v>108</v>
      </c>
    </row>
    <row r="519" spans="1:9" x14ac:dyDescent="0.3">
      <c r="A519" s="62" t="s">
        <v>155</v>
      </c>
      <c r="B519" s="62" t="s">
        <v>104</v>
      </c>
      <c r="C519" s="62">
        <v>0</v>
      </c>
      <c r="D519" s="62" t="s">
        <v>105</v>
      </c>
      <c r="E519" s="62">
        <v>4</v>
      </c>
      <c r="F519" s="62" t="s">
        <v>106</v>
      </c>
      <c r="G519" s="62" t="s">
        <v>107</v>
      </c>
      <c r="H519" s="62">
        <f>CoreData!N8</f>
        <v>8</v>
      </c>
      <c r="I519" s="62" t="s">
        <v>108</v>
      </c>
    </row>
    <row r="520" spans="1:9" x14ac:dyDescent="0.3">
      <c r="A520" s="62" t="s">
        <v>155</v>
      </c>
      <c r="B520" s="62" t="s">
        <v>104</v>
      </c>
      <c r="C520" s="62">
        <v>0</v>
      </c>
      <c r="D520" s="62" t="s">
        <v>105</v>
      </c>
      <c r="E520" s="62">
        <v>5</v>
      </c>
      <c r="F520" s="62" t="s">
        <v>106</v>
      </c>
      <c r="G520" s="62" t="s">
        <v>107</v>
      </c>
      <c r="H520" s="62">
        <f>CoreData!N9</f>
        <v>10</v>
      </c>
      <c r="I520" s="62" t="s">
        <v>108</v>
      </c>
    </row>
    <row r="521" spans="1:9" x14ac:dyDescent="0.3">
      <c r="A521" s="62" t="s">
        <v>155</v>
      </c>
      <c r="B521" s="62" t="s">
        <v>104</v>
      </c>
      <c r="C521" s="62">
        <v>0</v>
      </c>
      <c r="D521" s="62" t="s">
        <v>105</v>
      </c>
      <c r="E521" s="62">
        <v>6</v>
      </c>
      <c r="F521" s="62" t="s">
        <v>106</v>
      </c>
      <c r="G521" s="62" t="s">
        <v>107</v>
      </c>
      <c r="H521" s="62">
        <f>CoreData!N10</f>
        <v>12</v>
      </c>
      <c r="I521" s="62" t="s">
        <v>108</v>
      </c>
    </row>
    <row r="522" spans="1:9" x14ac:dyDescent="0.3">
      <c r="A522" s="62" t="s">
        <v>155</v>
      </c>
      <c r="B522" s="62" t="s">
        <v>104</v>
      </c>
      <c r="C522" s="62">
        <v>0</v>
      </c>
      <c r="D522" s="62" t="s">
        <v>105</v>
      </c>
      <c r="E522" s="62">
        <v>7</v>
      </c>
      <c r="F522" s="62" t="s">
        <v>106</v>
      </c>
      <c r="G522" s="62" t="s">
        <v>107</v>
      </c>
      <c r="H522" s="62">
        <f>CoreData!N11</f>
        <v>14</v>
      </c>
      <c r="I522" s="62" t="s">
        <v>108</v>
      </c>
    </row>
    <row r="523" spans="1:9" x14ac:dyDescent="0.3">
      <c r="A523" s="62" t="s">
        <v>155</v>
      </c>
      <c r="B523" s="62" t="s">
        <v>104</v>
      </c>
      <c r="C523" s="62">
        <v>0</v>
      </c>
      <c r="D523" s="62" t="s">
        <v>105</v>
      </c>
      <c r="E523" s="62">
        <v>8</v>
      </c>
      <c r="F523" s="62" t="s">
        <v>106</v>
      </c>
      <c r="G523" s="62" t="s">
        <v>107</v>
      </c>
      <c r="H523" s="62">
        <f>CoreData!N12</f>
        <v>16</v>
      </c>
      <c r="I523" s="62" t="s">
        <v>108</v>
      </c>
    </row>
    <row r="524" spans="1:9" x14ac:dyDescent="0.3">
      <c r="A524" s="62" t="s">
        <v>155</v>
      </c>
      <c r="B524" s="62" t="s">
        <v>104</v>
      </c>
      <c r="C524" s="62">
        <v>0</v>
      </c>
      <c r="D524" s="62" t="s">
        <v>105</v>
      </c>
      <c r="E524" s="62">
        <v>9</v>
      </c>
      <c r="F524" s="62" t="s">
        <v>106</v>
      </c>
      <c r="G524" s="62" t="s">
        <v>107</v>
      </c>
      <c r="H524" s="62">
        <f>CoreData!N13</f>
        <v>18</v>
      </c>
      <c r="I524" s="62" t="s">
        <v>108</v>
      </c>
    </row>
    <row r="525" spans="1:9" x14ac:dyDescent="0.3">
      <c r="A525" s="62" t="s">
        <v>155</v>
      </c>
      <c r="B525" s="62" t="s">
        <v>104</v>
      </c>
      <c r="C525" s="62">
        <v>0</v>
      </c>
      <c r="D525" s="62" t="s">
        <v>105</v>
      </c>
      <c r="E525" s="62">
        <v>10</v>
      </c>
      <c r="F525" s="62" t="s">
        <v>106</v>
      </c>
      <c r="G525" s="62" t="s">
        <v>107</v>
      </c>
      <c r="H525" s="62">
        <f>CoreData!N14</f>
        <v>20</v>
      </c>
      <c r="I525" s="62" t="s">
        <v>108</v>
      </c>
    </row>
    <row r="526" spans="1:9" x14ac:dyDescent="0.3">
      <c r="A526" s="62" t="s">
        <v>155</v>
      </c>
      <c r="B526" s="62" t="s">
        <v>104</v>
      </c>
      <c r="C526" s="62">
        <v>0</v>
      </c>
      <c r="D526" s="62" t="s">
        <v>105</v>
      </c>
      <c r="E526" s="62">
        <v>11</v>
      </c>
      <c r="F526" s="62" t="s">
        <v>106</v>
      </c>
      <c r="G526" s="62" t="s">
        <v>107</v>
      </c>
      <c r="H526" s="62">
        <f>CoreData!N15</f>
        <v>24</v>
      </c>
      <c r="I526" s="62" t="s">
        <v>108</v>
      </c>
    </row>
    <row r="527" spans="1:9" x14ac:dyDescent="0.3">
      <c r="A527" s="62" t="s">
        <v>155</v>
      </c>
      <c r="B527" s="62" t="s">
        <v>104</v>
      </c>
      <c r="C527" s="62">
        <v>0</v>
      </c>
      <c r="D527" s="62" t="s">
        <v>105</v>
      </c>
      <c r="E527" s="62">
        <v>12</v>
      </c>
      <c r="F527" s="62" t="s">
        <v>106</v>
      </c>
      <c r="G527" s="62" t="s">
        <v>107</v>
      </c>
      <c r="H527" s="62">
        <f>CoreData!N16</f>
        <v>28</v>
      </c>
      <c r="I527" s="62" t="s">
        <v>108</v>
      </c>
    </row>
    <row r="528" spans="1:9" x14ac:dyDescent="0.3">
      <c r="A528" s="62" t="s">
        <v>155</v>
      </c>
      <c r="B528" s="62" t="s">
        <v>104</v>
      </c>
      <c r="C528" s="62">
        <v>0</v>
      </c>
      <c r="D528" s="62" t="s">
        <v>105</v>
      </c>
      <c r="E528" s="62">
        <v>13</v>
      </c>
      <c r="F528" s="62" t="s">
        <v>106</v>
      </c>
      <c r="G528" s="62" t="s">
        <v>107</v>
      </c>
      <c r="H528" s="62">
        <f>CoreData!N17</f>
        <v>32</v>
      </c>
      <c r="I528" s="62" t="s">
        <v>108</v>
      </c>
    </row>
    <row r="529" spans="1:9" x14ac:dyDescent="0.3">
      <c r="A529" s="62" t="s">
        <v>155</v>
      </c>
      <c r="B529" s="62" t="s">
        <v>104</v>
      </c>
      <c r="C529" s="62">
        <v>0</v>
      </c>
      <c r="D529" s="62" t="s">
        <v>105</v>
      </c>
      <c r="E529" s="62">
        <v>14</v>
      </c>
      <c r="F529" s="62" t="s">
        <v>106</v>
      </c>
      <c r="G529" s="62" t="s">
        <v>107</v>
      </c>
      <c r="H529" s="62">
        <f>CoreData!N18</f>
        <v>40</v>
      </c>
      <c r="I529" s="62" t="s">
        <v>108</v>
      </c>
    </row>
    <row r="531" spans="1:9" x14ac:dyDescent="0.3">
      <c r="A531" s="62" t="s">
        <v>155</v>
      </c>
      <c r="B531" s="62" t="s">
        <v>104</v>
      </c>
      <c r="C531" s="62">
        <v>1</v>
      </c>
      <c r="D531" s="62" t="s">
        <v>105</v>
      </c>
      <c r="E531" s="62">
        <v>0</v>
      </c>
      <c r="F531" s="62" t="s">
        <v>106</v>
      </c>
      <c r="G531" s="62" t="s">
        <v>107</v>
      </c>
      <c r="H531" s="62">
        <f>CoreData!O4</f>
        <v>15</v>
      </c>
      <c r="I531" s="62" t="s">
        <v>108</v>
      </c>
    </row>
    <row r="532" spans="1:9" x14ac:dyDescent="0.3">
      <c r="A532" s="62" t="s">
        <v>155</v>
      </c>
      <c r="B532" s="62" t="s">
        <v>104</v>
      </c>
      <c r="C532" s="62">
        <v>1</v>
      </c>
      <c r="D532" s="62" t="s">
        <v>105</v>
      </c>
      <c r="E532" s="62">
        <v>1</v>
      </c>
      <c r="F532" s="62" t="s">
        <v>106</v>
      </c>
      <c r="G532" s="62" t="s">
        <v>107</v>
      </c>
      <c r="H532" s="62">
        <f>CoreData!O5</f>
        <v>100</v>
      </c>
      <c r="I532" s="62" t="s">
        <v>108</v>
      </c>
    </row>
    <row r="533" spans="1:9" x14ac:dyDescent="0.3">
      <c r="A533" s="62" t="s">
        <v>155</v>
      </c>
      <c r="B533" s="62" t="s">
        <v>104</v>
      </c>
      <c r="C533" s="62">
        <v>1</v>
      </c>
      <c r="D533" s="62" t="s">
        <v>105</v>
      </c>
      <c r="E533" s="62">
        <v>2</v>
      </c>
      <c r="F533" s="62" t="s">
        <v>106</v>
      </c>
      <c r="G533" s="62" t="s">
        <v>107</v>
      </c>
      <c r="H533" s="62">
        <f>CoreData!O6</f>
        <v>150</v>
      </c>
      <c r="I533" s="62" t="s">
        <v>108</v>
      </c>
    </row>
    <row r="534" spans="1:9" x14ac:dyDescent="0.3">
      <c r="A534" s="62" t="s">
        <v>155</v>
      </c>
      <c r="B534" s="62" t="s">
        <v>104</v>
      </c>
      <c r="C534" s="62">
        <v>1</v>
      </c>
      <c r="D534" s="62" t="s">
        <v>105</v>
      </c>
      <c r="E534" s="62">
        <v>3</v>
      </c>
      <c r="F534" s="62" t="s">
        <v>106</v>
      </c>
      <c r="G534" s="62" t="s">
        <v>107</v>
      </c>
      <c r="H534" s="62">
        <f>CoreData!O7</f>
        <v>200</v>
      </c>
      <c r="I534" s="62" t="s">
        <v>108</v>
      </c>
    </row>
    <row r="535" spans="1:9" x14ac:dyDescent="0.3">
      <c r="A535" s="62" t="s">
        <v>155</v>
      </c>
      <c r="B535" s="62" t="s">
        <v>104</v>
      </c>
      <c r="C535" s="62">
        <v>1</v>
      </c>
      <c r="D535" s="62" t="s">
        <v>105</v>
      </c>
      <c r="E535" s="62">
        <v>4</v>
      </c>
      <c r="F535" s="62" t="s">
        <v>106</v>
      </c>
      <c r="G535" s="62" t="s">
        <v>107</v>
      </c>
      <c r="H535" s="62">
        <f>CoreData!O8</f>
        <v>300</v>
      </c>
      <c r="I535" s="62" t="s">
        <v>108</v>
      </c>
    </row>
    <row r="536" spans="1:9" x14ac:dyDescent="0.3">
      <c r="A536" s="62" t="s">
        <v>155</v>
      </c>
      <c r="B536" s="62" t="s">
        <v>104</v>
      </c>
      <c r="C536" s="62">
        <v>1</v>
      </c>
      <c r="D536" s="62" t="s">
        <v>105</v>
      </c>
      <c r="E536" s="62">
        <v>5</v>
      </c>
      <c r="F536" s="62" t="s">
        <v>106</v>
      </c>
      <c r="G536" s="62" t="s">
        <v>107</v>
      </c>
      <c r="H536" s="62">
        <f>CoreData!O9</f>
        <v>400</v>
      </c>
      <c r="I536" s="62" t="s">
        <v>108</v>
      </c>
    </row>
    <row r="537" spans="1:9" x14ac:dyDescent="0.3">
      <c r="A537" s="62" t="s">
        <v>155</v>
      </c>
      <c r="B537" s="62" t="s">
        <v>104</v>
      </c>
      <c r="C537" s="62">
        <v>1</v>
      </c>
      <c r="D537" s="62" t="s">
        <v>105</v>
      </c>
      <c r="E537" s="62">
        <v>6</v>
      </c>
      <c r="F537" s="62" t="s">
        <v>106</v>
      </c>
      <c r="G537" s="62" t="s">
        <v>107</v>
      </c>
      <c r="H537" s="62">
        <f>CoreData!O10</f>
        <v>500</v>
      </c>
      <c r="I537" s="62" t="s">
        <v>108</v>
      </c>
    </row>
    <row r="538" spans="1:9" x14ac:dyDescent="0.3">
      <c r="A538" s="62" t="s">
        <v>155</v>
      </c>
      <c r="B538" s="62" t="s">
        <v>104</v>
      </c>
      <c r="C538" s="62">
        <v>1</v>
      </c>
      <c r="D538" s="62" t="s">
        <v>105</v>
      </c>
      <c r="E538" s="62">
        <v>7</v>
      </c>
      <c r="F538" s="62" t="s">
        <v>106</v>
      </c>
      <c r="G538" s="62" t="s">
        <v>107</v>
      </c>
      <c r="H538" s="62">
        <f>CoreData!O11</f>
        <v>600</v>
      </c>
      <c r="I538" s="62" t="s">
        <v>108</v>
      </c>
    </row>
    <row r="539" spans="1:9" x14ac:dyDescent="0.3">
      <c r="A539" s="62" t="s">
        <v>155</v>
      </c>
      <c r="B539" s="62" t="s">
        <v>104</v>
      </c>
      <c r="C539" s="62">
        <v>1</v>
      </c>
      <c r="D539" s="62" t="s">
        <v>105</v>
      </c>
      <c r="E539" s="62">
        <v>8</v>
      </c>
      <c r="F539" s="62" t="s">
        <v>106</v>
      </c>
      <c r="G539" s="62" t="s">
        <v>107</v>
      </c>
      <c r="H539" s="62">
        <f>CoreData!O12</f>
        <v>700</v>
      </c>
      <c r="I539" s="62" t="s">
        <v>108</v>
      </c>
    </row>
    <row r="540" spans="1:9" x14ac:dyDescent="0.3">
      <c r="A540" s="62" t="s">
        <v>155</v>
      </c>
      <c r="B540" s="62" t="s">
        <v>104</v>
      </c>
      <c r="C540" s="62">
        <v>1</v>
      </c>
      <c r="D540" s="62" t="s">
        <v>105</v>
      </c>
      <c r="E540" s="62">
        <v>9</v>
      </c>
      <c r="F540" s="62" t="s">
        <v>106</v>
      </c>
      <c r="G540" s="62" t="s">
        <v>107</v>
      </c>
      <c r="H540" s="62">
        <f>CoreData!O13</f>
        <v>800</v>
      </c>
      <c r="I540" s="62" t="s">
        <v>108</v>
      </c>
    </row>
    <row r="541" spans="1:9" x14ac:dyDescent="0.3">
      <c r="A541" s="62" t="s">
        <v>155</v>
      </c>
      <c r="B541" s="62" t="s">
        <v>104</v>
      </c>
      <c r="C541" s="62">
        <v>1</v>
      </c>
      <c r="D541" s="62" t="s">
        <v>105</v>
      </c>
      <c r="E541" s="62">
        <v>10</v>
      </c>
      <c r="F541" s="62" t="s">
        <v>106</v>
      </c>
      <c r="G541" s="62" t="s">
        <v>107</v>
      </c>
      <c r="H541" s="62">
        <f>CoreData!O14</f>
        <v>900</v>
      </c>
      <c r="I541" s="62" t="s">
        <v>108</v>
      </c>
    </row>
    <row r="542" spans="1:9" x14ac:dyDescent="0.3">
      <c r="A542" s="62" t="s">
        <v>155</v>
      </c>
      <c r="B542" s="62" t="s">
        <v>104</v>
      </c>
      <c r="C542" s="62">
        <v>1</v>
      </c>
      <c r="D542" s="62" t="s">
        <v>105</v>
      </c>
      <c r="E542" s="62">
        <v>11</v>
      </c>
      <c r="F542" s="62" t="s">
        <v>106</v>
      </c>
      <c r="G542" s="62" t="s">
        <v>107</v>
      </c>
      <c r="H542" s="62">
        <f>CoreData!O15</f>
        <v>1000</v>
      </c>
      <c r="I542" s="62" t="s">
        <v>108</v>
      </c>
    </row>
    <row r="543" spans="1:9" x14ac:dyDescent="0.3">
      <c r="A543" s="62" t="s">
        <v>155</v>
      </c>
      <c r="B543" s="62" t="s">
        <v>104</v>
      </c>
      <c r="C543" s="62">
        <v>1</v>
      </c>
      <c r="D543" s="62" t="s">
        <v>105</v>
      </c>
      <c r="E543" s="62">
        <v>12</v>
      </c>
      <c r="F543" s="62" t="s">
        <v>106</v>
      </c>
      <c r="G543" s="62" t="s">
        <v>107</v>
      </c>
      <c r="H543" s="62">
        <f>CoreData!O16</f>
        <v>1200</v>
      </c>
      <c r="I543" s="62" t="s">
        <v>108</v>
      </c>
    </row>
    <row r="544" spans="1:9" x14ac:dyDescent="0.3">
      <c r="A544" s="62" t="s">
        <v>155</v>
      </c>
      <c r="B544" s="62" t="s">
        <v>104</v>
      </c>
      <c r="C544" s="62">
        <v>1</v>
      </c>
      <c r="D544" s="62" t="s">
        <v>105</v>
      </c>
      <c r="E544" s="62">
        <v>13</v>
      </c>
      <c r="F544" s="62" t="s">
        <v>106</v>
      </c>
      <c r="G544" s="62" t="s">
        <v>107</v>
      </c>
      <c r="H544" s="62">
        <f>CoreData!O17</f>
        <v>1400</v>
      </c>
      <c r="I544" s="62" t="s">
        <v>108</v>
      </c>
    </row>
    <row r="545" spans="1:9" x14ac:dyDescent="0.3">
      <c r="A545" s="62" t="s">
        <v>155</v>
      </c>
      <c r="B545" s="62" t="s">
        <v>104</v>
      </c>
      <c r="C545" s="62">
        <v>1</v>
      </c>
      <c r="D545" s="62" t="s">
        <v>105</v>
      </c>
      <c r="E545" s="62">
        <v>14</v>
      </c>
      <c r="F545" s="62" t="s">
        <v>106</v>
      </c>
      <c r="G545" s="62" t="s">
        <v>107</v>
      </c>
      <c r="H545" s="62">
        <f>CoreData!O18</f>
        <v>2000</v>
      </c>
      <c r="I545" s="62" t="s">
        <v>108</v>
      </c>
    </row>
    <row r="547" spans="1:9" x14ac:dyDescent="0.3">
      <c r="A547" s="62" t="s">
        <v>102</v>
      </c>
    </row>
    <row r="549" spans="1:9" x14ac:dyDescent="0.3">
      <c r="A549" s="62" t="s">
        <v>156</v>
      </c>
    </row>
    <row r="551" spans="1:9" x14ac:dyDescent="0.3">
      <c r="A551" s="62" t="s">
        <v>168</v>
      </c>
    </row>
    <row r="553" spans="1:9" x14ac:dyDescent="0.3">
      <c r="A553" s="62" t="s">
        <v>157</v>
      </c>
      <c r="B553" s="62" t="s">
        <v>104</v>
      </c>
      <c r="C553" s="62">
        <v>0</v>
      </c>
      <c r="D553" s="62" t="s">
        <v>105</v>
      </c>
      <c r="E553" s="62">
        <v>0</v>
      </c>
      <c r="F553" s="62" t="s">
        <v>106</v>
      </c>
      <c r="G553" s="62" t="s">
        <v>107</v>
      </c>
      <c r="H553" s="62">
        <f>CoreData!P4</f>
        <v>0</v>
      </c>
      <c r="I553" s="62" t="s">
        <v>108</v>
      </c>
    </row>
    <row r="554" spans="1:9" x14ac:dyDescent="0.3">
      <c r="A554" s="62" t="s">
        <v>157</v>
      </c>
      <c r="B554" s="62" t="s">
        <v>104</v>
      </c>
      <c r="C554" s="62">
        <v>0</v>
      </c>
      <c r="D554" s="62" t="s">
        <v>105</v>
      </c>
      <c r="E554" s="62">
        <v>1</v>
      </c>
      <c r="F554" s="62" t="s">
        <v>106</v>
      </c>
      <c r="G554" s="62" t="s">
        <v>107</v>
      </c>
      <c r="H554" s="62">
        <f>CoreData!P5</f>
        <v>20</v>
      </c>
      <c r="I554" s="62" t="s">
        <v>108</v>
      </c>
    </row>
    <row r="555" spans="1:9" x14ac:dyDescent="0.3">
      <c r="A555" s="62" t="s">
        <v>157</v>
      </c>
      <c r="B555" s="62" t="s">
        <v>104</v>
      </c>
      <c r="C555" s="62">
        <v>0</v>
      </c>
      <c r="D555" s="62" t="s">
        <v>105</v>
      </c>
      <c r="E555" s="62">
        <v>2</v>
      </c>
      <c r="F555" s="62" t="s">
        <v>106</v>
      </c>
      <c r="G555" s="62" t="s">
        <v>107</v>
      </c>
      <c r="H555" s="62">
        <f>CoreData!P6</f>
        <v>40</v>
      </c>
      <c r="I555" s="62" t="s">
        <v>108</v>
      </c>
    </row>
    <row r="556" spans="1:9" x14ac:dyDescent="0.3">
      <c r="A556" s="62" t="s">
        <v>157</v>
      </c>
      <c r="B556" s="62" t="s">
        <v>104</v>
      </c>
      <c r="C556" s="62">
        <v>0</v>
      </c>
      <c r="D556" s="62" t="s">
        <v>105</v>
      </c>
      <c r="E556" s="62">
        <v>3</v>
      </c>
      <c r="F556" s="62" t="s">
        <v>106</v>
      </c>
      <c r="G556" s="62" t="s">
        <v>107</v>
      </c>
      <c r="H556" s="62">
        <f>CoreData!P7</f>
        <v>60</v>
      </c>
      <c r="I556" s="62" t="s">
        <v>108</v>
      </c>
    </row>
    <row r="557" spans="1:9" x14ac:dyDescent="0.3">
      <c r="A557" s="62" t="s">
        <v>157</v>
      </c>
      <c r="B557" s="62" t="s">
        <v>104</v>
      </c>
      <c r="C557" s="62">
        <v>0</v>
      </c>
      <c r="D557" s="62" t="s">
        <v>105</v>
      </c>
      <c r="E557" s="62">
        <v>4</v>
      </c>
      <c r="F557" s="62" t="s">
        <v>106</v>
      </c>
      <c r="G557" s="62" t="s">
        <v>107</v>
      </c>
      <c r="H557" s="62">
        <f>CoreData!P8</f>
        <v>80</v>
      </c>
      <c r="I557" s="62" t="s">
        <v>108</v>
      </c>
    </row>
    <row r="558" spans="1:9" x14ac:dyDescent="0.3">
      <c r="A558" s="62" t="s">
        <v>157</v>
      </c>
      <c r="B558" s="62" t="s">
        <v>104</v>
      </c>
      <c r="C558" s="62">
        <v>0</v>
      </c>
      <c r="D558" s="62" t="s">
        <v>105</v>
      </c>
      <c r="E558" s="62">
        <v>5</v>
      </c>
      <c r="F558" s="62" t="s">
        <v>106</v>
      </c>
      <c r="G558" s="62" t="s">
        <v>107</v>
      </c>
      <c r="H558" s="62">
        <f>CoreData!P9</f>
        <v>100</v>
      </c>
      <c r="I558" s="62" t="s">
        <v>108</v>
      </c>
    </row>
    <row r="559" spans="1:9" x14ac:dyDescent="0.3">
      <c r="A559" s="62" t="s">
        <v>157</v>
      </c>
      <c r="B559" s="62" t="s">
        <v>104</v>
      </c>
      <c r="C559" s="62">
        <v>0</v>
      </c>
      <c r="D559" s="62" t="s">
        <v>105</v>
      </c>
      <c r="E559" s="62">
        <v>6</v>
      </c>
      <c r="F559" s="62" t="s">
        <v>106</v>
      </c>
      <c r="G559" s="62" t="s">
        <v>107</v>
      </c>
      <c r="H559" s="62">
        <f>CoreData!P10</f>
        <v>130</v>
      </c>
      <c r="I559" s="62" t="s">
        <v>108</v>
      </c>
    </row>
    <row r="560" spans="1:9" x14ac:dyDescent="0.3">
      <c r="A560" s="62" t="s">
        <v>157</v>
      </c>
      <c r="B560" s="62" t="s">
        <v>104</v>
      </c>
      <c r="C560" s="62">
        <v>0</v>
      </c>
      <c r="D560" s="62" t="s">
        <v>105</v>
      </c>
      <c r="E560" s="62">
        <v>7</v>
      </c>
      <c r="F560" s="62" t="s">
        <v>106</v>
      </c>
      <c r="G560" s="62" t="s">
        <v>107</v>
      </c>
      <c r="H560" s="62">
        <f>CoreData!P11</f>
        <v>160</v>
      </c>
      <c r="I560" s="62" t="s">
        <v>108</v>
      </c>
    </row>
    <row r="561" spans="1:9" x14ac:dyDescent="0.3">
      <c r="A561" s="62" t="s">
        <v>157</v>
      </c>
      <c r="B561" s="62" t="s">
        <v>104</v>
      </c>
      <c r="C561" s="62">
        <v>0</v>
      </c>
      <c r="D561" s="62" t="s">
        <v>105</v>
      </c>
      <c r="E561" s="62">
        <v>8</v>
      </c>
      <c r="F561" s="62" t="s">
        <v>106</v>
      </c>
      <c r="G561" s="62" t="s">
        <v>107</v>
      </c>
      <c r="H561" s="62">
        <f>CoreData!P12</f>
        <v>200</v>
      </c>
      <c r="I561" s="62" t="s">
        <v>108</v>
      </c>
    </row>
    <row r="562" spans="1:9" x14ac:dyDescent="0.3">
      <c r="A562" s="62" t="s">
        <v>157</v>
      </c>
      <c r="B562" s="62" t="s">
        <v>104</v>
      </c>
      <c r="C562" s="62">
        <v>0</v>
      </c>
      <c r="D562" s="62" t="s">
        <v>105</v>
      </c>
      <c r="E562" s="62">
        <v>9</v>
      </c>
      <c r="F562" s="62" t="s">
        <v>106</v>
      </c>
      <c r="G562" s="62" t="s">
        <v>107</v>
      </c>
      <c r="H562" s="62">
        <f>CoreData!P13</f>
        <v>240</v>
      </c>
      <c r="I562" s="62" t="s">
        <v>108</v>
      </c>
    </row>
    <row r="563" spans="1:9" x14ac:dyDescent="0.3">
      <c r="A563" s="62" t="s">
        <v>157</v>
      </c>
      <c r="B563" s="62" t="s">
        <v>104</v>
      </c>
      <c r="C563" s="62">
        <v>0</v>
      </c>
      <c r="D563" s="62" t="s">
        <v>105</v>
      </c>
      <c r="E563" s="62">
        <v>10</v>
      </c>
      <c r="F563" s="62" t="s">
        <v>106</v>
      </c>
      <c r="G563" s="62" t="s">
        <v>107</v>
      </c>
      <c r="H563" s="62">
        <f>CoreData!P14</f>
        <v>300</v>
      </c>
      <c r="I563" s="62" t="s">
        <v>108</v>
      </c>
    </row>
    <row r="564" spans="1:9" x14ac:dyDescent="0.3">
      <c r="A564" s="62" t="s">
        <v>157</v>
      </c>
      <c r="B564" s="62" t="s">
        <v>104</v>
      </c>
      <c r="C564" s="62">
        <v>0</v>
      </c>
      <c r="D564" s="62" t="s">
        <v>105</v>
      </c>
      <c r="E564" s="62">
        <v>11</v>
      </c>
      <c r="F564" s="62" t="s">
        <v>106</v>
      </c>
      <c r="G564" s="62" t="s">
        <v>107</v>
      </c>
      <c r="H564" s="62">
        <f>CoreData!P15</f>
        <v>350</v>
      </c>
      <c r="I564" s="62" t="s">
        <v>108</v>
      </c>
    </row>
    <row r="565" spans="1:9" x14ac:dyDescent="0.3">
      <c r="A565" s="62" t="s">
        <v>157</v>
      </c>
      <c r="B565" s="62" t="s">
        <v>104</v>
      </c>
      <c r="C565" s="62">
        <v>0</v>
      </c>
      <c r="D565" s="62" t="s">
        <v>105</v>
      </c>
      <c r="E565" s="62">
        <v>12</v>
      </c>
      <c r="F565" s="62" t="s">
        <v>106</v>
      </c>
      <c r="G565" s="62" t="s">
        <v>107</v>
      </c>
      <c r="H565" s="62">
        <f>CoreData!P16</f>
        <v>400</v>
      </c>
      <c r="I565" s="62" t="s">
        <v>108</v>
      </c>
    </row>
    <row r="566" spans="1:9" x14ac:dyDescent="0.3">
      <c r="A566" s="62" t="s">
        <v>157</v>
      </c>
      <c r="B566" s="62" t="s">
        <v>104</v>
      </c>
      <c r="C566" s="62">
        <v>0</v>
      </c>
      <c r="D566" s="62" t="s">
        <v>105</v>
      </c>
      <c r="E566" s="62">
        <v>13</v>
      </c>
      <c r="F566" s="62" t="s">
        <v>106</v>
      </c>
      <c r="G566" s="62" t="s">
        <v>107</v>
      </c>
      <c r="H566" s="62">
        <f>CoreData!P17</f>
        <v>450</v>
      </c>
      <c r="I566" s="62" t="s">
        <v>108</v>
      </c>
    </row>
    <row r="567" spans="1:9" x14ac:dyDescent="0.3">
      <c r="A567" s="62" t="s">
        <v>157</v>
      </c>
      <c r="B567" s="62" t="s">
        <v>104</v>
      </c>
      <c r="C567" s="62">
        <v>0</v>
      </c>
      <c r="D567" s="62" t="s">
        <v>105</v>
      </c>
      <c r="E567" s="62">
        <v>14</v>
      </c>
      <c r="F567" s="62" t="s">
        <v>106</v>
      </c>
      <c r="G567" s="62" t="s">
        <v>107</v>
      </c>
      <c r="H567" s="62">
        <f>CoreData!P18</f>
        <v>500</v>
      </c>
      <c r="I567" s="62" t="s">
        <v>108</v>
      </c>
    </row>
    <row r="569" spans="1:9" x14ac:dyDescent="0.3">
      <c r="A569" s="62" t="s">
        <v>157</v>
      </c>
      <c r="B569" s="62" t="s">
        <v>104</v>
      </c>
      <c r="C569" s="62">
        <v>1</v>
      </c>
      <c r="D569" s="62" t="s">
        <v>105</v>
      </c>
      <c r="E569" s="62">
        <v>0</v>
      </c>
      <c r="F569" s="62" t="s">
        <v>106</v>
      </c>
      <c r="G569" s="62" t="s">
        <v>107</v>
      </c>
      <c r="H569" s="62">
        <f>CoreData!Q4</f>
        <v>15</v>
      </c>
      <c r="I569" s="62" t="s">
        <v>108</v>
      </c>
    </row>
    <row r="570" spans="1:9" x14ac:dyDescent="0.3">
      <c r="A570" s="62" t="s">
        <v>157</v>
      </c>
      <c r="B570" s="62" t="s">
        <v>104</v>
      </c>
      <c r="C570" s="62">
        <v>1</v>
      </c>
      <c r="D570" s="62" t="s">
        <v>105</v>
      </c>
      <c r="E570" s="62">
        <v>1</v>
      </c>
      <c r="F570" s="62" t="s">
        <v>106</v>
      </c>
      <c r="G570" s="62" t="s">
        <v>107</v>
      </c>
      <c r="H570" s="62">
        <f>CoreData!Q5</f>
        <v>100</v>
      </c>
      <c r="I570" s="62" t="s">
        <v>108</v>
      </c>
    </row>
    <row r="571" spans="1:9" x14ac:dyDescent="0.3">
      <c r="A571" s="62" t="s">
        <v>157</v>
      </c>
      <c r="B571" s="62" t="s">
        <v>104</v>
      </c>
      <c r="C571" s="62">
        <v>1</v>
      </c>
      <c r="D571" s="62" t="s">
        <v>105</v>
      </c>
      <c r="E571" s="62">
        <v>2</v>
      </c>
      <c r="F571" s="62" t="s">
        <v>106</v>
      </c>
      <c r="G571" s="62" t="s">
        <v>107</v>
      </c>
      <c r="H571" s="62">
        <f>CoreData!Q6</f>
        <v>150</v>
      </c>
      <c r="I571" s="62" t="s">
        <v>108</v>
      </c>
    </row>
    <row r="572" spans="1:9" x14ac:dyDescent="0.3">
      <c r="A572" s="62" t="s">
        <v>157</v>
      </c>
      <c r="B572" s="62" t="s">
        <v>104</v>
      </c>
      <c r="C572" s="62">
        <v>1</v>
      </c>
      <c r="D572" s="62" t="s">
        <v>105</v>
      </c>
      <c r="E572" s="62">
        <v>3</v>
      </c>
      <c r="F572" s="62" t="s">
        <v>106</v>
      </c>
      <c r="G572" s="62" t="s">
        <v>107</v>
      </c>
      <c r="H572" s="62">
        <f>CoreData!Q7</f>
        <v>200</v>
      </c>
      <c r="I572" s="62" t="s">
        <v>108</v>
      </c>
    </row>
    <row r="573" spans="1:9" x14ac:dyDescent="0.3">
      <c r="A573" s="62" t="s">
        <v>157</v>
      </c>
      <c r="B573" s="62" t="s">
        <v>104</v>
      </c>
      <c r="C573" s="62">
        <v>1</v>
      </c>
      <c r="D573" s="62" t="s">
        <v>105</v>
      </c>
      <c r="E573" s="62">
        <v>4</v>
      </c>
      <c r="F573" s="62" t="s">
        <v>106</v>
      </c>
      <c r="G573" s="62" t="s">
        <v>107</v>
      </c>
      <c r="H573" s="62">
        <f>CoreData!Q8</f>
        <v>250</v>
      </c>
      <c r="I573" s="62" t="s">
        <v>108</v>
      </c>
    </row>
    <row r="574" spans="1:9" x14ac:dyDescent="0.3">
      <c r="A574" s="62" t="s">
        <v>157</v>
      </c>
      <c r="B574" s="62" t="s">
        <v>104</v>
      </c>
      <c r="C574" s="62">
        <v>1</v>
      </c>
      <c r="D574" s="62" t="s">
        <v>105</v>
      </c>
      <c r="E574" s="62">
        <v>5</v>
      </c>
      <c r="F574" s="62" t="s">
        <v>106</v>
      </c>
      <c r="G574" s="62" t="s">
        <v>107</v>
      </c>
      <c r="H574" s="62">
        <f>CoreData!Q9</f>
        <v>300</v>
      </c>
      <c r="I574" s="62" t="s">
        <v>108</v>
      </c>
    </row>
    <row r="575" spans="1:9" x14ac:dyDescent="0.3">
      <c r="A575" s="62" t="s">
        <v>157</v>
      </c>
      <c r="B575" s="62" t="s">
        <v>104</v>
      </c>
      <c r="C575" s="62">
        <v>1</v>
      </c>
      <c r="D575" s="62" t="s">
        <v>105</v>
      </c>
      <c r="E575" s="62">
        <v>6</v>
      </c>
      <c r="F575" s="62" t="s">
        <v>106</v>
      </c>
      <c r="G575" s="62" t="s">
        <v>107</v>
      </c>
      <c r="H575" s="62">
        <f>CoreData!Q10</f>
        <v>400</v>
      </c>
      <c r="I575" s="62" t="s">
        <v>108</v>
      </c>
    </row>
    <row r="576" spans="1:9" x14ac:dyDescent="0.3">
      <c r="A576" s="62" t="s">
        <v>157</v>
      </c>
      <c r="B576" s="62" t="s">
        <v>104</v>
      </c>
      <c r="C576" s="62">
        <v>1</v>
      </c>
      <c r="D576" s="62" t="s">
        <v>105</v>
      </c>
      <c r="E576" s="62">
        <v>7</v>
      </c>
      <c r="F576" s="62" t="s">
        <v>106</v>
      </c>
      <c r="G576" s="62" t="s">
        <v>107</v>
      </c>
      <c r="H576" s="62">
        <f>CoreData!Q11</f>
        <v>500</v>
      </c>
      <c r="I576" s="62" t="s">
        <v>108</v>
      </c>
    </row>
    <row r="577" spans="1:9" x14ac:dyDescent="0.3">
      <c r="A577" s="62" t="s">
        <v>157</v>
      </c>
      <c r="B577" s="62" t="s">
        <v>104</v>
      </c>
      <c r="C577" s="62">
        <v>1</v>
      </c>
      <c r="D577" s="62" t="s">
        <v>105</v>
      </c>
      <c r="E577" s="62">
        <v>8</v>
      </c>
      <c r="F577" s="62" t="s">
        <v>106</v>
      </c>
      <c r="G577" s="62" t="s">
        <v>107</v>
      </c>
      <c r="H577" s="62">
        <f>CoreData!Q12</f>
        <v>600</v>
      </c>
      <c r="I577" s="62" t="s">
        <v>108</v>
      </c>
    </row>
    <row r="578" spans="1:9" x14ac:dyDescent="0.3">
      <c r="A578" s="62" t="s">
        <v>157</v>
      </c>
      <c r="B578" s="62" t="s">
        <v>104</v>
      </c>
      <c r="C578" s="62">
        <v>1</v>
      </c>
      <c r="D578" s="62" t="s">
        <v>105</v>
      </c>
      <c r="E578" s="62">
        <v>9</v>
      </c>
      <c r="F578" s="62" t="s">
        <v>106</v>
      </c>
      <c r="G578" s="62" t="s">
        <v>107</v>
      </c>
      <c r="H578" s="62">
        <f>CoreData!Q13</f>
        <v>700</v>
      </c>
      <c r="I578" s="62" t="s">
        <v>108</v>
      </c>
    </row>
    <row r="579" spans="1:9" x14ac:dyDescent="0.3">
      <c r="A579" s="62" t="s">
        <v>157</v>
      </c>
      <c r="B579" s="62" t="s">
        <v>104</v>
      </c>
      <c r="C579" s="62">
        <v>1</v>
      </c>
      <c r="D579" s="62" t="s">
        <v>105</v>
      </c>
      <c r="E579" s="62">
        <v>10</v>
      </c>
      <c r="F579" s="62" t="s">
        <v>106</v>
      </c>
      <c r="G579" s="62" t="s">
        <v>107</v>
      </c>
      <c r="H579" s="62">
        <f>CoreData!Q14</f>
        <v>1000</v>
      </c>
      <c r="I579" s="62" t="s">
        <v>108</v>
      </c>
    </row>
    <row r="580" spans="1:9" x14ac:dyDescent="0.3">
      <c r="A580" s="62" t="s">
        <v>157</v>
      </c>
      <c r="B580" s="62" t="s">
        <v>104</v>
      </c>
      <c r="C580" s="62">
        <v>1</v>
      </c>
      <c r="D580" s="62" t="s">
        <v>105</v>
      </c>
      <c r="E580" s="62">
        <v>11</v>
      </c>
      <c r="F580" s="62" t="s">
        <v>106</v>
      </c>
      <c r="G580" s="62" t="s">
        <v>107</v>
      </c>
      <c r="H580" s="62">
        <f>CoreData!Q15</f>
        <v>1500</v>
      </c>
      <c r="I580" s="62" t="s">
        <v>108</v>
      </c>
    </row>
    <row r="581" spans="1:9" x14ac:dyDescent="0.3">
      <c r="A581" s="62" t="s">
        <v>157</v>
      </c>
      <c r="B581" s="62" t="s">
        <v>104</v>
      </c>
      <c r="C581" s="62">
        <v>1</v>
      </c>
      <c r="D581" s="62" t="s">
        <v>105</v>
      </c>
      <c r="E581" s="62">
        <v>12</v>
      </c>
      <c r="F581" s="62" t="s">
        <v>106</v>
      </c>
      <c r="G581" s="62" t="s">
        <v>107</v>
      </c>
      <c r="H581" s="62">
        <f>CoreData!Q16</f>
        <v>2000</v>
      </c>
      <c r="I581" s="62" t="s">
        <v>108</v>
      </c>
    </row>
    <row r="582" spans="1:9" x14ac:dyDescent="0.3">
      <c r="A582" s="62" t="s">
        <v>157</v>
      </c>
      <c r="B582" s="62" t="s">
        <v>104</v>
      </c>
      <c r="C582" s="62">
        <v>1</v>
      </c>
      <c r="D582" s="62" t="s">
        <v>105</v>
      </c>
      <c r="E582" s="62">
        <v>13</v>
      </c>
      <c r="F582" s="62" t="s">
        <v>106</v>
      </c>
      <c r="G582" s="62" t="s">
        <v>107</v>
      </c>
      <c r="H582" s="62">
        <f>CoreData!Q17</f>
        <v>2500</v>
      </c>
      <c r="I582" s="62" t="s">
        <v>108</v>
      </c>
    </row>
    <row r="583" spans="1:9" x14ac:dyDescent="0.3">
      <c r="A583" s="62" t="s">
        <v>157</v>
      </c>
      <c r="B583" s="62" t="s">
        <v>104</v>
      </c>
      <c r="C583" s="62">
        <v>1</v>
      </c>
      <c r="D583" s="62" t="s">
        <v>105</v>
      </c>
      <c r="E583" s="62">
        <v>14</v>
      </c>
      <c r="F583" s="62" t="s">
        <v>106</v>
      </c>
      <c r="G583" s="62" t="s">
        <v>107</v>
      </c>
      <c r="H583" s="62">
        <f>CoreData!Q18</f>
        <v>3000</v>
      </c>
      <c r="I583" s="62" t="s">
        <v>108</v>
      </c>
    </row>
    <row r="585" spans="1:9" x14ac:dyDescent="0.3">
      <c r="A585" s="62" t="s">
        <v>102</v>
      </c>
    </row>
    <row r="587" spans="1:9" x14ac:dyDescent="0.3">
      <c r="A587" s="62" t="s">
        <v>164</v>
      </c>
    </row>
    <row r="589" spans="1:9" x14ac:dyDescent="0.3">
      <c r="A589" s="62" t="s">
        <v>169</v>
      </c>
    </row>
    <row r="591" spans="1:9" x14ac:dyDescent="0.3">
      <c r="A591" s="62" t="s">
        <v>163</v>
      </c>
      <c r="B591" s="62" t="s">
        <v>104</v>
      </c>
      <c r="C591" s="62">
        <v>0</v>
      </c>
      <c r="D591" s="62" t="s">
        <v>105</v>
      </c>
      <c r="E591" s="62">
        <v>0</v>
      </c>
      <c r="F591" s="62" t="s">
        <v>106</v>
      </c>
      <c r="G591" s="62" t="s">
        <v>107</v>
      </c>
      <c r="H591" s="62">
        <f>CoreData!R4</f>
        <v>7</v>
      </c>
      <c r="I591" s="62" t="s">
        <v>108</v>
      </c>
    </row>
    <row r="592" spans="1:9" x14ac:dyDescent="0.3">
      <c r="A592" s="62" t="s">
        <v>163</v>
      </c>
      <c r="B592" s="62" t="s">
        <v>104</v>
      </c>
      <c r="C592" s="62">
        <v>0</v>
      </c>
      <c r="D592" s="62" t="s">
        <v>105</v>
      </c>
      <c r="E592" s="62">
        <v>1</v>
      </c>
      <c r="F592" s="62" t="s">
        <v>106</v>
      </c>
      <c r="G592" s="62" t="s">
        <v>107</v>
      </c>
      <c r="H592" s="62">
        <f>CoreData!R5</f>
        <v>6</v>
      </c>
      <c r="I592" s="62" t="s">
        <v>108</v>
      </c>
    </row>
    <row r="593" spans="1:9" x14ac:dyDescent="0.3">
      <c r="A593" s="62" t="s">
        <v>163</v>
      </c>
      <c r="B593" s="62" t="s">
        <v>104</v>
      </c>
      <c r="C593" s="62">
        <v>0</v>
      </c>
      <c r="D593" s="62" t="s">
        <v>105</v>
      </c>
      <c r="E593" s="62">
        <v>2</v>
      </c>
      <c r="F593" s="62" t="s">
        <v>106</v>
      </c>
      <c r="G593" s="62" t="s">
        <v>107</v>
      </c>
      <c r="H593" s="62">
        <f>CoreData!R6</f>
        <v>5</v>
      </c>
      <c r="I593" s="62" t="s">
        <v>108</v>
      </c>
    </row>
    <row r="594" spans="1:9" x14ac:dyDescent="0.3">
      <c r="A594" s="62" t="s">
        <v>163</v>
      </c>
      <c r="B594" s="62" t="s">
        <v>104</v>
      </c>
      <c r="C594" s="62">
        <v>0</v>
      </c>
      <c r="D594" s="62" t="s">
        <v>105</v>
      </c>
      <c r="E594" s="62">
        <v>3</v>
      </c>
      <c r="F594" s="62" t="s">
        <v>106</v>
      </c>
      <c r="G594" s="62" t="s">
        <v>107</v>
      </c>
      <c r="H594" s="62">
        <f>CoreData!R7</f>
        <v>4</v>
      </c>
      <c r="I594" s="62" t="s">
        <v>108</v>
      </c>
    </row>
    <row r="595" spans="1:9" x14ac:dyDescent="0.3">
      <c r="A595" s="62" t="s">
        <v>163</v>
      </c>
      <c r="B595" s="62" t="s">
        <v>104</v>
      </c>
      <c r="C595" s="62">
        <v>0</v>
      </c>
      <c r="D595" s="62" t="s">
        <v>105</v>
      </c>
      <c r="E595" s="62">
        <v>4</v>
      </c>
      <c r="F595" s="62" t="s">
        <v>106</v>
      </c>
      <c r="G595" s="62" t="s">
        <v>107</v>
      </c>
      <c r="H595" s="62">
        <f>CoreData!R8</f>
        <v>3</v>
      </c>
      <c r="I595" s="62" t="s">
        <v>108</v>
      </c>
    </row>
    <row r="596" spans="1:9" x14ac:dyDescent="0.3">
      <c r="A596" s="62" t="s">
        <v>163</v>
      </c>
      <c r="B596" s="62" t="s">
        <v>104</v>
      </c>
      <c r="C596" s="62">
        <v>0</v>
      </c>
      <c r="D596" s="62" t="s">
        <v>105</v>
      </c>
      <c r="E596" s="62">
        <v>5</v>
      </c>
      <c r="F596" s="62" t="s">
        <v>106</v>
      </c>
      <c r="G596" s="62" t="s">
        <v>107</v>
      </c>
      <c r="H596" s="62">
        <f>CoreData!R9</f>
        <v>2</v>
      </c>
      <c r="I596" s="62" t="s">
        <v>108</v>
      </c>
    </row>
    <row r="597" spans="1:9" x14ac:dyDescent="0.3">
      <c r="A597" s="62" t="s">
        <v>163</v>
      </c>
      <c r="B597" s="62" t="s">
        <v>104</v>
      </c>
      <c r="C597" s="62">
        <v>0</v>
      </c>
      <c r="D597" s="62" t="s">
        <v>105</v>
      </c>
      <c r="E597" s="62">
        <v>6</v>
      </c>
      <c r="F597" s="62" t="s">
        <v>106</v>
      </c>
      <c r="G597" s="62" t="s">
        <v>107</v>
      </c>
      <c r="H597" s="62">
        <f>CoreData!R10</f>
        <v>1</v>
      </c>
      <c r="I597" s="62" t="s">
        <v>108</v>
      </c>
    </row>
    <row r="599" spans="1:9" x14ac:dyDescent="0.3">
      <c r="A599" s="62" t="s">
        <v>163</v>
      </c>
      <c r="B599" s="62" t="s">
        <v>104</v>
      </c>
      <c r="C599" s="62">
        <v>1</v>
      </c>
      <c r="D599" s="62" t="s">
        <v>105</v>
      </c>
      <c r="E599" s="62">
        <v>0</v>
      </c>
      <c r="F599" s="62" t="s">
        <v>106</v>
      </c>
      <c r="G599" s="62" t="s">
        <v>107</v>
      </c>
      <c r="H599" s="62">
        <v>7</v>
      </c>
      <c r="I599" s="62" t="s">
        <v>108</v>
      </c>
    </row>
    <row r="600" spans="1:9" x14ac:dyDescent="0.3">
      <c r="A600" s="62" t="s">
        <v>163</v>
      </c>
      <c r="B600" s="62" t="s">
        <v>104</v>
      </c>
      <c r="C600" s="62">
        <v>1</v>
      </c>
      <c r="D600" s="62" t="s">
        <v>105</v>
      </c>
      <c r="E600" s="62">
        <v>1</v>
      </c>
      <c r="F600" s="62" t="s">
        <v>106</v>
      </c>
      <c r="G600" s="62" t="s">
        <v>107</v>
      </c>
      <c r="H600" s="62">
        <f>CoreData!S5</f>
        <v>100</v>
      </c>
      <c r="I600" s="62" t="s">
        <v>108</v>
      </c>
    </row>
    <row r="601" spans="1:9" x14ac:dyDescent="0.3">
      <c r="A601" s="62" t="s">
        <v>163</v>
      </c>
      <c r="B601" s="62" t="s">
        <v>104</v>
      </c>
      <c r="C601" s="62">
        <v>1</v>
      </c>
      <c r="D601" s="62" t="s">
        <v>105</v>
      </c>
      <c r="E601" s="62">
        <v>2</v>
      </c>
      <c r="F601" s="62" t="s">
        <v>106</v>
      </c>
      <c r="G601" s="62" t="s">
        <v>107</v>
      </c>
      <c r="H601" s="62">
        <f>CoreData!S6</f>
        <v>200</v>
      </c>
      <c r="I601" s="62" t="s">
        <v>108</v>
      </c>
    </row>
    <row r="602" spans="1:9" x14ac:dyDescent="0.3">
      <c r="A602" s="62" t="s">
        <v>163</v>
      </c>
      <c r="B602" s="62" t="s">
        <v>104</v>
      </c>
      <c r="C602" s="62">
        <v>1</v>
      </c>
      <c r="D602" s="62" t="s">
        <v>105</v>
      </c>
      <c r="E602" s="62">
        <v>3</v>
      </c>
      <c r="F602" s="62" t="s">
        <v>106</v>
      </c>
      <c r="G602" s="62" t="s">
        <v>107</v>
      </c>
      <c r="H602" s="62">
        <f>CoreData!S7</f>
        <v>300</v>
      </c>
      <c r="I602" s="62" t="s">
        <v>108</v>
      </c>
    </row>
    <row r="603" spans="1:9" x14ac:dyDescent="0.3">
      <c r="A603" s="62" t="s">
        <v>163</v>
      </c>
      <c r="B603" s="62" t="s">
        <v>104</v>
      </c>
      <c r="C603" s="62">
        <v>1</v>
      </c>
      <c r="D603" s="62" t="s">
        <v>105</v>
      </c>
      <c r="E603" s="62">
        <v>4</v>
      </c>
      <c r="F603" s="62" t="s">
        <v>106</v>
      </c>
      <c r="G603" s="62" t="s">
        <v>107</v>
      </c>
      <c r="H603" s="62">
        <f>CoreData!S8</f>
        <v>500</v>
      </c>
      <c r="I603" s="62" t="s">
        <v>108</v>
      </c>
    </row>
    <row r="604" spans="1:9" x14ac:dyDescent="0.3">
      <c r="A604" s="62" t="s">
        <v>163</v>
      </c>
      <c r="B604" s="62" t="s">
        <v>104</v>
      </c>
      <c r="C604" s="62">
        <v>1</v>
      </c>
      <c r="D604" s="62" t="s">
        <v>105</v>
      </c>
      <c r="E604" s="62">
        <v>5</v>
      </c>
      <c r="F604" s="62" t="s">
        <v>106</v>
      </c>
      <c r="G604" s="62" t="s">
        <v>107</v>
      </c>
      <c r="H604" s="62">
        <f>CoreData!S9</f>
        <v>700</v>
      </c>
      <c r="I604" s="62" t="s">
        <v>108</v>
      </c>
    </row>
    <row r="605" spans="1:9" x14ac:dyDescent="0.3">
      <c r="A605" s="62" t="s">
        <v>163</v>
      </c>
      <c r="B605" s="62" t="s">
        <v>104</v>
      </c>
      <c r="C605" s="62">
        <v>1</v>
      </c>
      <c r="D605" s="62" t="s">
        <v>105</v>
      </c>
      <c r="E605" s="62">
        <v>6</v>
      </c>
      <c r="F605" s="62" t="s">
        <v>106</v>
      </c>
      <c r="G605" s="62" t="s">
        <v>107</v>
      </c>
      <c r="H605" s="62">
        <f>CoreData!S10</f>
        <v>1000</v>
      </c>
      <c r="I605" s="62" t="s">
        <v>108</v>
      </c>
    </row>
    <row r="607" spans="1:9" x14ac:dyDescent="0.3">
      <c r="A607" s="62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opLeftCell="D1" workbookViewId="0">
      <selection activeCell="H4" sqref="H4:P9"/>
    </sheetView>
  </sheetViews>
  <sheetFormatPr defaultRowHeight="16.5" x14ac:dyDescent="0.3"/>
  <cols>
    <col min="1" max="1" width="32.875" customWidth="1"/>
    <col min="2" max="3" width="9" style="2"/>
    <col min="5" max="7" width="9" style="2"/>
    <col min="8" max="8" width="21" style="1" customWidth="1"/>
    <col min="9" max="14" width="5.125" style="1" customWidth="1"/>
    <col min="15" max="16" width="5.125" customWidth="1"/>
    <col min="17" max="17" width="5.125" style="1" customWidth="1"/>
    <col min="18" max="18" width="21" style="1" customWidth="1"/>
    <col min="19" max="24" width="7.625" style="1" customWidth="1"/>
    <col min="25" max="26" width="7.625" customWidth="1"/>
  </cols>
  <sheetData>
    <row r="1" spans="1:30" ht="18" thickTop="1" thickBot="1" x14ac:dyDescent="0.35">
      <c r="A1" t="s">
        <v>42</v>
      </c>
      <c r="B1" s="2">
        <v>1</v>
      </c>
      <c r="D1">
        <v>300</v>
      </c>
      <c r="Q1" s="29"/>
    </row>
    <row r="2" spans="1:30" ht="18" thickTop="1" thickBot="1" x14ac:dyDescent="0.35">
      <c r="A2" t="s">
        <v>43</v>
      </c>
      <c r="B2" s="2">
        <v>10</v>
      </c>
      <c r="C2" s="2">
        <v>1</v>
      </c>
      <c r="D2" s="16">
        <f>$D$1/C2</f>
        <v>300</v>
      </c>
      <c r="E2" s="17">
        <f>ROUNDDOWN(D2,0)</f>
        <v>300</v>
      </c>
      <c r="H2" s="1" t="s">
        <v>63</v>
      </c>
      <c r="J2" s="1" t="s">
        <v>65</v>
      </c>
      <c r="O2" t="s">
        <v>69</v>
      </c>
      <c r="Q2" s="29"/>
      <c r="R2" s="1" t="s">
        <v>63</v>
      </c>
      <c r="T2" s="1" t="s">
        <v>65</v>
      </c>
      <c r="Y2" t="s">
        <v>69</v>
      </c>
    </row>
    <row r="3" spans="1:30" ht="18" thickTop="1" thickBot="1" x14ac:dyDescent="0.35">
      <c r="A3" t="s">
        <v>44</v>
      </c>
      <c r="B3" s="2">
        <v>5</v>
      </c>
      <c r="C3" s="2">
        <v>2</v>
      </c>
      <c r="D3" s="16">
        <f t="shared" ref="D3:D66" si="0">$D$1/C3</f>
        <v>150</v>
      </c>
      <c r="E3" s="17">
        <f t="shared" ref="E3:E66" si="1">ROUNDDOWN(D3,0)</f>
        <v>150</v>
      </c>
      <c r="H3" s="27" t="s">
        <v>163</v>
      </c>
      <c r="J3" s="27">
        <v>0</v>
      </c>
      <c r="Q3" s="29"/>
      <c r="R3" s="27" t="s">
        <v>125</v>
      </c>
      <c r="T3" s="27">
        <v>1</v>
      </c>
      <c r="AB3" s="34"/>
      <c r="AC3" s="34"/>
      <c r="AD3" s="34"/>
    </row>
    <row r="4" spans="1:30" ht="18" thickTop="1" thickBot="1" x14ac:dyDescent="0.35">
      <c r="A4" t="s">
        <v>45</v>
      </c>
      <c r="B4" s="2">
        <f>B1*B2 * (1 / B3)</f>
        <v>2</v>
      </c>
      <c r="C4" s="2">
        <v>3</v>
      </c>
      <c r="D4" s="16">
        <f t="shared" si="0"/>
        <v>100</v>
      </c>
      <c r="E4" s="17">
        <f t="shared" si="1"/>
        <v>100</v>
      </c>
      <c r="H4" s="1" t="str">
        <f>H$3</f>
        <v>PlayerRebornTime</v>
      </c>
      <c r="I4" s="1" t="s">
        <v>64</v>
      </c>
      <c r="J4" s="1">
        <f>J$3</f>
        <v>0</v>
      </c>
      <c r="K4" s="1" t="s">
        <v>66</v>
      </c>
      <c r="L4" s="1">
        <v>0</v>
      </c>
      <c r="M4" s="1" t="s">
        <v>67</v>
      </c>
      <c r="N4" s="1" t="s">
        <v>68</v>
      </c>
      <c r="O4" s="1"/>
      <c r="P4" s="1" t="s">
        <v>70</v>
      </c>
      <c r="Q4" s="29">
        <v>1</v>
      </c>
      <c r="R4" s="1" t="str">
        <f>R$3</f>
        <v>RightWeaponDamage</v>
      </c>
      <c r="S4" s="1" t="s">
        <v>64</v>
      </c>
      <c r="T4" s="1">
        <f>T$3</f>
        <v>1</v>
      </c>
      <c r="U4" s="1" t="s">
        <v>66</v>
      </c>
      <c r="V4" s="1">
        <v>0</v>
      </c>
      <c r="W4" s="1" t="s">
        <v>67</v>
      </c>
      <c r="X4" s="1" t="s">
        <v>68</v>
      </c>
      <c r="Y4" s="1"/>
      <c r="Z4" s="1" t="s">
        <v>70</v>
      </c>
      <c r="AB4" s="34"/>
      <c r="AC4" s="58"/>
      <c r="AD4" s="34"/>
    </row>
    <row r="5" spans="1:30" ht="18" thickTop="1" thickBot="1" x14ac:dyDescent="0.35">
      <c r="C5" s="2">
        <v>4</v>
      </c>
      <c r="D5" s="16">
        <f t="shared" si="0"/>
        <v>75</v>
      </c>
      <c r="E5" s="17">
        <f t="shared" si="1"/>
        <v>75</v>
      </c>
      <c r="H5" s="1" t="str">
        <f t="shared" ref="H5:H34" si="2">H$3</f>
        <v>PlayerRebornTime</v>
      </c>
      <c r="I5" s="1" t="s">
        <v>64</v>
      </c>
      <c r="J5" s="1">
        <f t="shared" ref="J5:J34" si="3">J$3</f>
        <v>0</v>
      </c>
      <c r="K5" s="1" t="s">
        <v>66</v>
      </c>
      <c r="L5" s="1">
        <v>1</v>
      </c>
      <c r="M5" s="1" t="s">
        <v>67</v>
      </c>
      <c r="N5" s="1" t="s">
        <v>68</v>
      </c>
      <c r="O5" s="1"/>
      <c r="P5" s="1" t="s">
        <v>70</v>
      </c>
      <c r="Q5" s="29">
        <v>2</v>
      </c>
      <c r="R5" s="1" t="str">
        <f t="shared" ref="R5:R34" si="4">R$3</f>
        <v>RightWeaponDamage</v>
      </c>
      <c r="S5" s="1" t="s">
        <v>64</v>
      </c>
      <c r="T5" s="1">
        <f t="shared" ref="T5:T34" si="5">T$3</f>
        <v>1</v>
      </c>
      <c r="U5" s="1" t="s">
        <v>66</v>
      </c>
      <c r="V5" s="1">
        <v>1</v>
      </c>
      <c r="W5" s="1" t="s">
        <v>67</v>
      </c>
      <c r="X5" s="1" t="s">
        <v>68</v>
      </c>
      <c r="Y5" s="1"/>
      <c r="Z5" s="1" t="s">
        <v>70</v>
      </c>
      <c r="AB5" s="34"/>
      <c r="AC5" s="58"/>
      <c r="AD5" s="34"/>
    </row>
    <row r="6" spans="1:30" ht="18" thickTop="1" thickBot="1" x14ac:dyDescent="0.35">
      <c r="C6" s="2">
        <v>5</v>
      </c>
      <c r="D6" s="16">
        <f t="shared" si="0"/>
        <v>60</v>
      </c>
      <c r="E6" s="17">
        <f t="shared" si="1"/>
        <v>60</v>
      </c>
      <c r="H6" s="1" t="str">
        <f t="shared" si="2"/>
        <v>PlayerRebornTime</v>
      </c>
      <c r="I6" s="1" t="s">
        <v>64</v>
      </c>
      <c r="J6" s="1">
        <f t="shared" si="3"/>
        <v>0</v>
      </c>
      <c r="K6" s="1" t="s">
        <v>66</v>
      </c>
      <c r="L6" s="1">
        <v>2</v>
      </c>
      <c r="M6" s="1" t="s">
        <v>67</v>
      </c>
      <c r="N6" s="1" t="s">
        <v>68</v>
      </c>
      <c r="O6" s="1"/>
      <c r="P6" s="1" t="s">
        <v>70</v>
      </c>
      <c r="Q6" s="29">
        <v>3</v>
      </c>
      <c r="R6" s="1" t="str">
        <f t="shared" si="4"/>
        <v>RightWeaponDamage</v>
      </c>
      <c r="S6" s="1" t="s">
        <v>64</v>
      </c>
      <c r="T6" s="1">
        <f t="shared" si="5"/>
        <v>1</v>
      </c>
      <c r="U6" s="1" t="s">
        <v>66</v>
      </c>
      <c r="V6" s="1">
        <v>2</v>
      </c>
      <c r="W6" s="1" t="s">
        <v>67</v>
      </c>
      <c r="X6" s="1" t="s">
        <v>68</v>
      </c>
      <c r="Y6" s="1"/>
      <c r="Z6" s="1" t="s">
        <v>70</v>
      </c>
      <c r="AB6" s="34"/>
      <c r="AC6" s="58"/>
      <c r="AD6" s="34"/>
    </row>
    <row r="7" spans="1:30" ht="18" thickTop="1" thickBot="1" x14ac:dyDescent="0.35">
      <c r="C7" s="2">
        <v>6</v>
      </c>
      <c r="D7" s="16">
        <f t="shared" si="0"/>
        <v>50</v>
      </c>
      <c r="E7" s="17">
        <f t="shared" si="1"/>
        <v>50</v>
      </c>
      <c r="H7" s="1" t="str">
        <f t="shared" si="2"/>
        <v>PlayerRebornTime</v>
      </c>
      <c r="I7" s="1" t="s">
        <v>64</v>
      </c>
      <c r="J7" s="1">
        <f t="shared" si="3"/>
        <v>0</v>
      </c>
      <c r="K7" s="1" t="s">
        <v>66</v>
      </c>
      <c r="L7" s="1">
        <v>3</v>
      </c>
      <c r="M7" s="1" t="s">
        <v>67</v>
      </c>
      <c r="N7" s="1" t="s">
        <v>68</v>
      </c>
      <c r="O7" s="1"/>
      <c r="P7" s="1" t="s">
        <v>70</v>
      </c>
      <c r="Q7" s="29">
        <v>4</v>
      </c>
      <c r="R7" s="1" t="str">
        <f t="shared" si="4"/>
        <v>RightWeaponDamage</v>
      </c>
      <c r="S7" s="1" t="s">
        <v>64</v>
      </c>
      <c r="T7" s="1">
        <f t="shared" si="5"/>
        <v>1</v>
      </c>
      <c r="U7" s="1" t="s">
        <v>66</v>
      </c>
      <c r="V7" s="1">
        <v>3</v>
      </c>
      <c r="W7" s="1" t="s">
        <v>67</v>
      </c>
      <c r="X7" s="1" t="s">
        <v>68</v>
      </c>
      <c r="Y7" s="1"/>
      <c r="Z7" s="1" t="s">
        <v>70</v>
      </c>
      <c r="AB7" s="34"/>
      <c r="AC7" s="58"/>
      <c r="AD7" s="34"/>
    </row>
    <row r="8" spans="1:30" ht="18" thickTop="1" thickBot="1" x14ac:dyDescent="0.35">
      <c r="C8" s="2">
        <v>7</v>
      </c>
      <c r="D8" s="16">
        <f t="shared" si="0"/>
        <v>42.857142857142854</v>
      </c>
      <c r="E8" s="17">
        <f t="shared" si="1"/>
        <v>42</v>
      </c>
      <c r="H8" s="1" t="str">
        <f t="shared" si="2"/>
        <v>PlayerRebornTime</v>
      </c>
      <c r="I8" s="1" t="s">
        <v>64</v>
      </c>
      <c r="J8" s="1">
        <f t="shared" si="3"/>
        <v>0</v>
      </c>
      <c r="K8" s="1" t="s">
        <v>66</v>
      </c>
      <c r="L8" s="1">
        <v>4</v>
      </c>
      <c r="M8" s="1" t="s">
        <v>67</v>
      </c>
      <c r="N8" s="1" t="s">
        <v>68</v>
      </c>
      <c r="O8" s="1"/>
      <c r="P8" s="1" t="s">
        <v>70</v>
      </c>
      <c r="Q8" s="29">
        <v>5</v>
      </c>
      <c r="R8" s="1" t="str">
        <f t="shared" si="4"/>
        <v>RightWeaponDamage</v>
      </c>
      <c r="S8" s="1" t="s">
        <v>64</v>
      </c>
      <c r="T8" s="1">
        <f t="shared" si="5"/>
        <v>1</v>
      </c>
      <c r="U8" s="1" t="s">
        <v>66</v>
      </c>
      <c r="V8" s="1">
        <v>4</v>
      </c>
      <c r="W8" s="1" t="s">
        <v>67</v>
      </c>
      <c r="X8" s="1" t="s">
        <v>68</v>
      </c>
      <c r="Y8" s="1"/>
      <c r="Z8" s="1" t="s">
        <v>70</v>
      </c>
      <c r="AB8" s="34"/>
      <c r="AC8" s="58"/>
      <c r="AD8" s="34"/>
    </row>
    <row r="9" spans="1:30" ht="18" thickTop="1" thickBot="1" x14ac:dyDescent="0.35">
      <c r="C9" s="2">
        <v>8</v>
      </c>
      <c r="D9" s="16">
        <f t="shared" si="0"/>
        <v>37.5</v>
      </c>
      <c r="E9" s="17">
        <f t="shared" si="1"/>
        <v>37</v>
      </c>
      <c r="H9" s="1" t="str">
        <f t="shared" si="2"/>
        <v>PlayerRebornTime</v>
      </c>
      <c r="I9" s="1" t="s">
        <v>64</v>
      </c>
      <c r="J9" s="1">
        <f t="shared" si="3"/>
        <v>0</v>
      </c>
      <c r="K9" s="1" t="s">
        <v>66</v>
      </c>
      <c r="L9" s="1">
        <v>5</v>
      </c>
      <c r="M9" s="1" t="s">
        <v>67</v>
      </c>
      <c r="N9" s="1" t="s">
        <v>68</v>
      </c>
      <c r="O9" s="1"/>
      <c r="P9" s="1" t="s">
        <v>70</v>
      </c>
      <c r="Q9" s="29">
        <v>6</v>
      </c>
      <c r="R9" s="1" t="str">
        <f t="shared" si="4"/>
        <v>RightWeaponDamage</v>
      </c>
      <c r="S9" s="1" t="s">
        <v>64</v>
      </c>
      <c r="T9" s="1">
        <f t="shared" si="5"/>
        <v>1</v>
      </c>
      <c r="U9" s="1" t="s">
        <v>66</v>
      </c>
      <c r="V9" s="1">
        <v>5</v>
      </c>
      <c r="W9" s="1" t="s">
        <v>67</v>
      </c>
      <c r="X9" s="1" t="s">
        <v>68</v>
      </c>
      <c r="Y9" s="1"/>
      <c r="Z9" s="1" t="s">
        <v>70</v>
      </c>
      <c r="AB9" s="34"/>
      <c r="AC9" s="58"/>
      <c r="AD9" s="34"/>
    </row>
    <row r="10" spans="1:30" ht="18" thickTop="1" thickBot="1" x14ac:dyDescent="0.35">
      <c r="C10" s="2">
        <v>9</v>
      </c>
      <c r="D10" s="16">
        <f t="shared" si="0"/>
        <v>33.333333333333336</v>
      </c>
      <c r="E10" s="17">
        <f t="shared" si="1"/>
        <v>33</v>
      </c>
      <c r="H10" s="1" t="str">
        <f t="shared" si="2"/>
        <v>PlayerRebornTime</v>
      </c>
      <c r="I10" s="1" t="s">
        <v>64</v>
      </c>
      <c r="J10" s="1">
        <f t="shared" si="3"/>
        <v>0</v>
      </c>
      <c r="K10" s="1" t="s">
        <v>66</v>
      </c>
      <c r="L10" s="1">
        <v>6</v>
      </c>
      <c r="M10" s="1" t="s">
        <v>67</v>
      </c>
      <c r="N10" s="1" t="s">
        <v>68</v>
      </c>
      <c r="O10" s="1"/>
      <c r="P10" s="1" t="s">
        <v>70</v>
      </c>
      <c r="Q10" s="29">
        <v>7</v>
      </c>
      <c r="R10" s="1" t="str">
        <f t="shared" si="4"/>
        <v>RightWeaponDamage</v>
      </c>
      <c r="S10" s="1" t="s">
        <v>64</v>
      </c>
      <c r="T10" s="1">
        <f t="shared" si="5"/>
        <v>1</v>
      </c>
      <c r="U10" s="1" t="s">
        <v>66</v>
      </c>
      <c r="V10" s="1">
        <v>6</v>
      </c>
      <c r="W10" s="1" t="s">
        <v>67</v>
      </c>
      <c r="X10" s="1" t="s">
        <v>68</v>
      </c>
      <c r="Y10" s="1"/>
      <c r="Z10" s="1" t="s">
        <v>70</v>
      </c>
      <c r="AB10" s="34"/>
      <c r="AC10" s="58"/>
      <c r="AD10" s="34"/>
    </row>
    <row r="11" spans="1:30" ht="18" thickTop="1" thickBot="1" x14ac:dyDescent="0.35">
      <c r="C11" s="2">
        <v>10</v>
      </c>
      <c r="D11" s="16">
        <f t="shared" si="0"/>
        <v>30</v>
      </c>
      <c r="E11" s="17">
        <f t="shared" si="1"/>
        <v>30</v>
      </c>
      <c r="H11" s="1" t="str">
        <f t="shared" si="2"/>
        <v>PlayerRebornTime</v>
      </c>
      <c r="I11" s="1" t="s">
        <v>64</v>
      </c>
      <c r="J11" s="1">
        <f t="shared" si="3"/>
        <v>0</v>
      </c>
      <c r="K11" s="1" t="s">
        <v>66</v>
      </c>
      <c r="L11" s="1">
        <v>7</v>
      </c>
      <c r="M11" s="1" t="s">
        <v>67</v>
      </c>
      <c r="N11" s="1" t="s">
        <v>68</v>
      </c>
      <c r="O11" s="1"/>
      <c r="P11" s="1" t="s">
        <v>70</v>
      </c>
      <c r="Q11" s="29">
        <v>8</v>
      </c>
      <c r="R11" s="1" t="str">
        <f t="shared" si="4"/>
        <v>RightWeaponDamage</v>
      </c>
      <c r="S11" s="1" t="s">
        <v>64</v>
      </c>
      <c r="T11" s="1">
        <f t="shared" si="5"/>
        <v>1</v>
      </c>
      <c r="U11" s="1" t="s">
        <v>66</v>
      </c>
      <c r="V11" s="1">
        <v>7</v>
      </c>
      <c r="W11" s="1" t="s">
        <v>67</v>
      </c>
      <c r="X11" s="1" t="s">
        <v>68</v>
      </c>
      <c r="Y11" s="1"/>
      <c r="Z11" s="1" t="s">
        <v>70</v>
      </c>
      <c r="AB11" s="34"/>
      <c r="AC11" s="58"/>
      <c r="AD11" s="34"/>
    </row>
    <row r="12" spans="1:30" ht="18" thickTop="1" thickBot="1" x14ac:dyDescent="0.35">
      <c r="C12" s="2">
        <v>11</v>
      </c>
      <c r="D12" s="16">
        <f t="shared" si="0"/>
        <v>27.272727272727273</v>
      </c>
      <c r="E12" s="17">
        <f t="shared" si="1"/>
        <v>27</v>
      </c>
      <c r="H12" s="1" t="str">
        <f t="shared" si="2"/>
        <v>PlayerRebornTime</v>
      </c>
      <c r="I12" s="1" t="s">
        <v>64</v>
      </c>
      <c r="J12" s="1">
        <f t="shared" si="3"/>
        <v>0</v>
      </c>
      <c r="K12" s="1" t="s">
        <v>66</v>
      </c>
      <c r="L12" s="1">
        <v>8</v>
      </c>
      <c r="M12" s="1" t="s">
        <v>67</v>
      </c>
      <c r="N12" s="1" t="s">
        <v>68</v>
      </c>
      <c r="O12" s="26"/>
      <c r="P12" s="1" t="s">
        <v>70</v>
      </c>
      <c r="Q12" s="29">
        <v>9</v>
      </c>
      <c r="R12" s="1" t="str">
        <f t="shared" si="4"/>
        <v>RightWeaponDamage</v>
      </c>
      <c r="S12" s="1" t="s">
        <v>64</v>
      </c>
      <c r="T12" s="1">
        <f t="shared" si="5"/>
        <v>1</v>
      </c>
      <c r="U12" s="1" t="s">
        <v>66</v>
      </c>
      <c r="V12" s="1">
        <v>8</v>
      </c>
      <c r="W12" s="1" t="s">
        <v>67</v>
      </c>
      <c r="X12" s="1" t="s">
        <v>68</v>
      </c>
      <c r="Y12" s="1"/>
      <c r="Z12" s="1" t="s">
        <v>70</v>
      </c>
      <c r="AB12" s="34"/>
      <c r="AC12" s="58"/>
      <c r="AD12" s="34"/>
    </row>
    <row r="13" spans="1:30" ht="18" thickTop="1" thickBot="1" x14ac:dyDescent="0.35">
      <c r="C13" s="2">
        <v>12</v>
      </c>
      <c r="D13" s="16">
        <f t="shared" si="0"/>
        <v>25</v>
      </c>
      <c r="E13" s="17">
        <f t="shared" si="1"/>
        <v>25</v>
      </c>
      <c r="H13" s="1" t="str">
        <f t="shared" si="2"/>
        <v>PlayerRebornTime</v>
      </c>
      <c r="I13" s="1" t="s">
        <v>64</v>
      </c>
      <c r="J13" s="1">
        <f t="shared" si="3"/>
        <v>0</v>
      </c>
      <c r="K13" s="1" t="s">
        <v>66</v>
      </c>
      <c r="L13" s="1">
        <v>9</v>
      </c>
      <c r="M13" s="1" t="s">
        <v>67</v>
      </c>
      <c r="N13" s="1" t="s">
        <v>68</v>
      </c>
      <c r="O13" s="26"/>
      <c r="P13" s="1" t="s">
        <v>70</v>
      </c>
      <c r="Q13" s="29">
        <v>10</v>
      </c>
      <c r="R13" s="1" t="str">
        <f t="shared" si="4"/>
        <v>RightWeaponDamage</v>
      </c>
      <c r="S13" s="1" t="s">
        <v>64</v>
      </c>
      <c r="T13" s="1">
        <f t="shared" si="5"/>
        <v>1</v>
      </c>
      <c r="U13" s="1" t="s">
        <v>66</v>
      </c>
      <c r="V13" s="1">
        <v>9</v>
      </c>
      <c r="W13" s="1" t="s">
        <v>67</v>
      </c>
      <c r="X13" s="1" t="s">
        <v>68</v>
      </c>
      <c r="Y13" s="55"/>
      <c r="Z13" s="1" t="s">
        <v>70</v>
      </c>
      <c r="AB13" s="34"/>
      <c r="AC13" s="58"/>
      <c r="AD13" s="34"/>
    </row>
    <row r="14" spans="1:30" ht="18" thickTop="1" thickBot="1" x14ac:dyDescent="0.35">
      <c r="C14" s="2">
        <v>13</v>
      </c>
      <c r="D14" s="16">
        <f t="shared" si="0"/>
        <v>23.076923076923077</v>
      </c>
      <c r="E14" s="17">
        <f t="shared" si="1"/>
        <v>23</v>
      </c>
      <c r="H14" s="1" t="str">
        <f t="shared" si="2"/>
        <v>PlayerRebornTime</v>
      </c>
      <c r="I14" s="1" t="s">
        <v>64</v>
      </c>
      <c r="J14" s="1">
        <f t="shared" si="3"/>
        <v>0</v>
      </c>
      <c r="K14" s="1" t="s">
        <v>66</v>
      </c>
      <c r="L14" s="1">
        <v>10</v>
      </c>
      <c r="M14" s="1" t="s">
        <v>67</v>
      </c>
      <c r="N14" s="1" t="s">
        <v>68</v>
      </c>
      <c r="O14" s="26"/>
      <c r="P14" s="1" t="s">
        <v>70</v>
      </c>
      <c r="Q14" s="29">
        <v>11</v>
      </c>
      <c r="R14" s="1" t="str">
        <f t="shared" si="4"/>
        <v>RightWeaponDamage</v>
      </c>
      <c r="S14" s="1" t="s">
        <v>64</v>
      </c>
      <c r="T14" s="1">
        <f t="shared" si="5"/>
        <v>1</v>
      </c>
      <c r="U14" s="1" t="s">
        <v>66</v>
      </c>
      <c r="V14" s="1">
        <v>10</v>
      </c>
      <c r="W14" s="1" t="s">
        <v>67</v>
      </c>
      <c r="X14" s="1" t="s">
        <v>68</v>
      </c>
      <c r="Y14" s="56"/>
      <c r="Z14" s="1" t="s">
        <v>70</v>
      </c>
      <c r="AB14" s="34"/>
      <c r="AC14" s="58"/>
      <c r="AD14" s="34"/>
    </row>
    <row r="15" spans="1:30" ht="18" thickTop="1" thickBot="1" x14ac:dyDescent="0.35">
      <c r="C15" s="2">
        <v>14</v>
      </c>
      <c r="D15" s="16">
        <f t="shared" si="0"/>
        <v>21.428571428571427</v>
      </c>
      <c r="E15" s="17">
        <f t="shared" si="1"/>
        <v>21</v>
      </c>
      <c r="H15" s="1" t="str">
        <f t="shared" si="2"/>
        <v>PlayerRebornTime</v>
      </c>
      <c r="I15" s="1" t="s">
        <v>64</v>
      </c>
      <c r="J15" s="1">
        <f t="shared" si="3"/>
        <v>0</v>
      </c>
      <c r="K15" s="1" t="s">
        <v>66</v>
      </c>
      <c r="L15" s="1">
        <v>11</v>
      </c>
      <c r="M15" s="1" t="s">
        <v>67</v>
      </c>
      <c r="N15" s="1" t="s">
        <v>68</v>
      </c>
      <c r="O15" s="26"/>
      <c r="P15" s="1" t="s">
        <v>70</v>
      </c>
      <c r="Q15" s="29">
        <v>12</v>
      </c>
      <c r="R15" s="1" t="str">
        <f t="shared" si="4"/>
        <v>RightWeaponDamage</v>
      </c>
      <c r="S15" s="1" t="s">
        <v>64</v>
      </c>
      <c r="T15" s="1">
        <f t="shared" si="5"/>
        <v>1</v>
      </c>
      <c r="U15" s="1" t="s">
        <v>66</v>
      </c>
      <c r="V15" s="1">
        <v>11</v>
      </c>
      <c r="W15" s="1" t="s">
        <v>67</v>
      </c>
      <c r="X15" s="1" t="s">
        <v>68</v>
      </c>
      <c r="Y15" s="38"/>
      <c r="Z15" s="1" t="s">
        <v>70</v>
      </c>
      <c r="AB15" s="34"/>
      <c r="AC15" s="58"/>
      <c r="AD15" s="34"/>
    </row>
    <row r="16" spans="1:30" ht="18" thickTop="1" thickBot="1" x14ac:dyDescent="0.35">
      <c r="C16" s="2">
        <v>15</v>
      </c>
      <c r="D16" s="16">
        <f t="shared" si="0"/>
        <v>20</v>
      </c>
      <c r="E16" s="17">
        <f t="shared" si="1"/>
        <v>20</v>
      </c>
      <c r="H16" s="1" t="str">
        <f t="shared" si="2"/>
        <v>PlayerRebornTime</v>
      </c>
      <c r="I16" s="1" t="s">
        <v>64</v>
      </c>
      <c r="J16" s="1">
        <f t="shared" si="3"/>
        <v>0</v>
      </c>
      <c r="K16" s="1" t="s">
        <v>66</v>
      </c>
      <c r="L16" s="1">
        <v>12</v>
      </c>
      <c r="M16" s="1" t="s">
        <v>67</v>
      </c>
      <c r="N16" s="1" t="s">
        <v>68</v>
      </c>
      <c r="O16" s="26"/>
      <c r="P16" s="1" t="s">
        <v>70</v>
      </c>
      <c r="Q16" s="29">
        <v>13</v>
      </c>
      <c r="R16" s="1" t="str">
        <f t="shared" si="4"/>
        <v>RightWeaponDamage</v>
      </c>
      <c r="S16" s="1" t="s">
        <v>64</v>
      </c>
      <c r="T16" s="1">
        <f t="shared" si="5"/>
        <v>1</v>
      </c>
      <c r="U16" s="1" t="s">
        <v>66</v>
      </c>
      <c r="V16" s="1">
        <v>12</v>
      </c>
      <c r="W16" s="1" t="s">
        <v>67</v>
      </c>
      <c r="X16" s="1" t="s">
        <v>68</v>
      </c>
      <c r="Y16" s="38"/>
      <c r="Z16" s="1" t="s">
        <v>70</v>
      </c>
      <c r="AB16" s="34"/>
      <c r="AC16" s="58"/>
      <c r="AD16" s="34"/>
    </row>
    <row r="17" spans="3:30" ht="18" thickTop="1" thickBot="1" x14ac:dyDescent="0.35">
      <c r="C17" s="2">
        <v>16</v>
      </c>
      <c r="D17" s="16">
        <f t="shared" si="0"/>
        <v>18.75</v>
      </c>
      <c r="E17" s="17">
        <f t="shared" si="1"/>
        <v>18</v>
      </c>
      <c r="H17" s="1" t="str">
        <f t="shared" si="2"/>
        <v>PlayerRebornTime</v>
      </c>
      <c r="I17" s="1" t="s">
        <v>64</v>
      </c>
      <c r="J17" s="1">
        <f t="shared" si="3"/>
        <v>0</v>
      </c>
      <c r="K17" s="1" t="s">
        <v>66</v>
      </c>
      <c r="L17" s="1">
        <v>13</v>
      </c>
      <c r="M17" s="1" t="s">
        <v>67</v>
      </c>
      <c r="N17" s="1" t="s">
        <v>68</v>
      </c>
      <c r="O17" s="26"/>
      <c r="P17" s="1" t="s">
        <v>70</v>
      </c>
      <c r="Q17" s="29">
        <v>14</v>
      </c>
      <c r="R17" s="1" t="str">
        <f t="shared" si="4"/>
        <v>RightWeaponDamage</v>
      </c>
      <c r="S17" s="1" t="s">
        <v>64</v>
      </c>
      <c r="T17" s="1">
        <f t="shared" si="5"/>
        <v>1</v>
      </c>
      <c r="U17" s="1" t="s">
        <v>66</v>
      </c>
      <c r="V17" s="1">
        <v>13</v>
      </c>
      <c r="W17" s="1" t="s">
        <v>67</v>
      </c>
      <c r="X17" s="1" t="s">
        <v>68</v>
      </c>
      <c r="Y17" s="38"/>
      <c r="Z17" s="1" t="s">
        <v>70</v>
      </c>
      <c r="AB17" s="34"/>
      <c r="AC17" s="58"/>
      <c r="AD17" s="34"/>
    </row>
    <row r="18" spans="3:30" ht="18" thickTop="1" thickBot="1" x14ac:dyDescent="0.35">
      <c r="C18" s="2">
        <v>17</v>
      </c>
      <c r="D18" s="16">
        <f t="shared" si="0"/>
        <v>17.647058823529413</v>
      </c>
      <c r="E18" s="17">
        <f t="shared" si="1"/>
        <v>17</v>
      </c>
      <c r="H18" s="1" t="str">
        <f t="shared" si="2"/>
        <v>PlayerRebornTime</v>
      </c>
      <c r="I18" s="1" t="s">
        <v>64</v>
      </c>
      <c r="J18" s="1">
        <f t="shared" si="3"/>
        <v>0</v>
      </c>
      <c r="K18" s="1" t="s">
        <v>66</v>
      </c>
      <c r="L18" s="1">
        <v>14</v>
      </c>
      <c r="M18" s="1" t="s">
        <v>67</v>
      </c>
      <c r="N18" s="1" t="s">
        <v>68</v>
      </c>
      <c r="O18" s="26"/>
      <c r="P18" s="1" t="s">
        <v>70</v>
      </c>
      <c r="Q18" s="29">
        <v>15</v>
      </c>
      <c r="R18" s="1" t="str">
        <f t="shared" si="4"/>
        <v>RightWeaponDamage</v>
      </c>
      <c r="S18" s="1" t="s">
        <v>64</v>
      </c>
      <c r="T18" s="1">
        <f t="shared" si="5"/>
        <v>1</v>
      </c>
      <c r="U18" s="1" t="s">
        <v>66</v>
      </c>
      <c r="V18" s="1">
        <v>14</v>
      </c>
      <c r="W18" s="1" t="s">
        <v>67</v>
      </c>
      <c r="X18" s="1" t="s">
        <v>68</v>
      </c>
      <c r="Y18" s="38"/>
      <c r="Z18" s="1" t="s">
        <v>70</v>
      </c>
      <c r="AB18" s="34"/>
      <c r="AC18" s="58"/>
      <c r="AD18" s="34"/>
    </row>
    <row r="19" spans="3:30" ht="18" thickTop="1" thickBot="1" x14ac:dyDescent="0.35">
      <c r="C19" s="2">
        <v>18</v>
      </c>
      <c r="D19" s="16">
        <f t="shared" si="0"/>
        <v>16.666666666666668</v>
      </c>
      <c r="E19" s="17">
        <f t="shared" si="1"/>
        <v>16</v>
      </c>
      <c r="H19" s="1" t="str">
        <f t="shared" si="2"/>
        <v>PlayerRebornTime</v>
      </c>
      <c r="I19" s="1" t="s">
        <v>64</v>
      </c>
      <c r="J19" s="1">
        <f t="shared" si="3"/>
        <v>0</v>
      </c>
      <c r="K19" s="1" t="s">
        <v>66</v>
      </c>
      <c r="L19" s="1">
        <v>15</v>
      </c>
      <c r="M19" s="1" t="s">
        <v>67</v>
      </c>
      <c r="N19" s="1" t="s">
        <v>68</v>
      </c>
      <c r="O19" s="26"/>
      <c r="P19" s="1" t="s">
        <v>70</v>
      </c>
      <c r="Q19" s="29">
        <v>16</v>
      </c>
      <c r="R19" s="1" t="str">
        <f t="shared" si="4"/>
        <v>RightWeaponDamage</v>
      </c>
      <c r="S19" s="1" t="s">
        <v>64</v>
      </c>
      <c r="T19" s="1">
        <f t="shared" si="5"/>
        <v>1</v>
      </c>
      <c r="U19" s="1" t="s">
        <v>66</v>
      </c>
      <c r="V19" s="1">
        <v>15</v>
      </c>
      <c r="W19" s="1" t="s">
        <v>67</v>
      </c>
      <c r="X19" s="1" t="s">
        <v>68</v>
      </c>
      <c r="Y19" s="38"/>
      <c r="Z19" s="1" t="s">
        <v>70</v>
      </c>
      <c r="AB19" s="34"/>
      <c r="AC19" s="58"/>
      <c r="AD19" s="34"/>
    </row>
    <row r="20" spans="3:30" ht="18" thickTop="1" thickBot="1" x14ac:dyDescent="0.35">
      <c r="C20" s="2">
        <v>19</v>
      </c>
      <c r="D20" s="16">
        <f t="shared" si="0"/>
        <v>15.789473684210526</v>
      </c>
      <c r="E20" s="17">
        <f t="shared" si="1"/>
        <v>15</v>
      </c>
      <c r="H20" s="1" t="str">
        <f t="shared" si="2"/>
        <v>PlayerRebornTime</v>
      </c>
      <c r="I20" s="1" t="s">
        <v>64</v>
      </c>
      <c r="J20" s="1">
        <f t="shared" si="3"/>
        <v>0</v>
      </c>
      <c r="K20" s="1" t="s">
        <v>66</v>
      </c>
      <c r="L20" s="1">
        <v>16</v>
      </c>
      <c r="M20" s="1" t="s">
        <v>67</v>
      </c>
      <c r="N20" s="1" t="s">
        <v>68</v>
      </c>
      <c r="O20" s="26"/>
      <c r="P20" s="1" t="s">
        <v>70</v>
      </c>
      <c r="Q20" s="29">
        <v>17</v>
      </c>
      <c r="R20" s="1" t="str">
        <f t="shared" si="4"/>
        <v>RightWeaponDamage</v>
      </c>
      <c r="S20" s="1" t="s">
        <v>64</v>
      </c>
      <c r="T20" s="1">
        <f t="shared" si="5"/>
        <v>1</v>
      </c>
      <c r="U20" s="1" t="s">
        <v>66</v>
      </c>
      <c r="V20" s="1">
        <v>16</v>
      </c>
      <c r="W20" s="1" t="s">
        <v>67</v>
      </c>
      <c r="X20" s="1" t="s">
        <v>68</v>
      </c>
      <c r="Y20" s="38"/>
      <c r="Z20" s="1" t="s">
        <v>70</v>
      </c>
      <c r="AB20" s="34"/>
      <c r="AC20" s="58"/>
      <c r="AD20" s="34"/>
    </row>
    <row r="21" spans="3:30" ht="18" thickTop="1" thickBot="1" x14ac:dyDescent="0.35">
      <c r="C21" s="2">
        <v>20</v>
      </c>
      <c r="D21" s="16">
        <f t="shared" si="0"/>
        <v>15</v>
      </c>
      <c r="E21" s="17">
        <f t="shared" si="1"/>
        <v>15</v>
      </c>
      <c r="H21" s="1" t="str">
        <f t="shared" si="2"/>
        <v>PlayerRebornTime</v>
      </c>
      <c r="I21" s="1" t="s">
        <v>64</v>
      </c>
      <c r="J21" s="1">
        <f t="shared" si="3"/>
        <v>0</v>
      </c>
      <c r="K21" s="1" t="s">
        <v>66</v>
      </c>
      <c r="L21" s="1">
        <v>17</v>
      </c>
      <c r="M21" s="1" t="s">
        <v>67</v>
      </c>
      <c r="N21" s="1" t="s">
        <v>68</v>
      </c>
      <c r="O21" s="26"/>
      <c r="P21" s="1" t="s">
        <v>70</v>
      </c>
      <c r="Q21" s="29">
        <v>18</v>
      </c>
      <c r="R21" s="1" t="str">
        <f t="shared" si="4"/>
        <v>RightWeaponDamage</v>
      </c>
      <c r="S21" s="1" t="s">
        <v>64</v>
      </c>
      <c r="T21" s="1">
        <f t="shared" si="5"/>
        <v>1</v>
      </c>
      <c r="U21" s="1" t="s">
        <v>66</v>
      </c>
      <c r="V21" s="1">
        <v>17</v>
      </c>
      <c r="W21" s="1" t="s">
        <v>67</v>
      </c>
      <c r="X21" s="1" t="s">
        <v>68</v>
      </c>
      <c r="Y21" s="38"/>
      <c r="Z21" s="1" t="s">
        <v>70</v>
      </c>
      <c r="AB21" s="34"/>
      <c r="AC21" s="58"/>
      <c r="AD21" s="34"/>
    </row>
    <row r="22" spans="3:30" ht="18" thickTop="1" thickBot="1" x14ac:dyDescent="0.35">
      <c r="C22" s="2">
        <v>21</v>
      </c>
      <c r="D22" s="16">
        <f t="shared" si="0"/>
        <v>14.285714285714286</v>
      </c>
      <c r="E22" s="17">
        <f t="shared" si="1"/>
        <v>14</v>
      </c>
      <c r="H22" s="1" t="str">
        <f t="shared" si="2"/>
        <v>PlayerRebornTime</v>
      </c>
      <c r="I22" s="1" t="s">
        <v>64</v>
      </c>
      <c r="J22" s="1">
        <f t="shared" si="3"/>
        <v>0</v>
      </c>
      <c r="K22" s="1" t="s">
        <v>66</v>
      </c>
      <c r="L22" s="1">
        <v>18</v>
      </c>
      <c r="M22" s="1" t="s">
        <v>67</v>
      </c>
      <c r="N22" s="1" t="s">
        <v>68</v>
      </c>
      <c r="O22" s="26"/>
      <c r="P22" s="1" t="s">
        <v>70</v>
      </c>
      <c r="Q22" s="29">
        <v>19</v>
      </c>
      <c r="R22" s="1" t="str">
        <f t="shared" si="4"/>
        <v>RightWeaponDamage</v>
      </c>
      <c r="S22" s="1" t="s">
        <v>64</v>
      </c>
      <c r="T22" s="1">
        <f t="shared" si="5"/>
        <v>1</v>
      </c>
      <c r="U22" s="1" t="s">
        <v>66</v>
      </c>
      <c r="V22" s="1">
        <v>18</v>
      </c>
      <c r="W22" s="1" t="s">
        <v>67</v>
      </c>
      <c r="X22" s="1" t="s">
        <v>68</v>
      </c>
      <c r="Y22" s="38"/>
      <c r="Z22" s="1" t="s">
        <v>70</v>
      </c>
      <c r="AB22" s="34"/>
      <c r="AC22" s="58"/>
      <c r="AD22" s="34"/>
    </row>
    <row r="23" spans="3:30" ht="18" thickTop="1" thickBot="1" x14ac:dyDescent="0.35">
      <c r="C23" s="2">
        <v>22</v>
      </c>
      <c r="D23" s="16">
        <f t="shared" si="0"/>
        <v>13.636363636363637</v>
      </c>
      <c r="E23" s="17">
        <f t="shared" si="1"/>
        <v>13</v>
      </c>
      <c r="H23" s="1" t="str">
        <f t="shared" si="2"/>
        <v>PlayerRebornTime</v>
      </c>
      <c r="I23" s="1" t="s">
        <v>64</v>
      </c>
      <c r="J23" s="1">
        <f t="shared" si="3"/>
        <v>0</v>
      </c>
      <c r="K23" s="1" t="s">
        <v>66</v>
      </c>
      <c r="L23" s="1">
        <v>19</v>
      </c>
      <c r="M23" s="1" t="s">
        <v>67</v>
      </c>
      <c r="N23" s="1" t="s">
        <v>68</v>
      </c>
      <c r="O23" s="26"/>
      <c r="P23" s="1" t="s">
        <v>70</v>
      </c>
      <c r="Q23" s="29">
        <v>20</v>
      </c>
      <c r="R23" s="1" t="str">
        <f t="shared" si="4"/>
        <v>RightWeaponDamage</v>
      </c>
      <c r="S23" s="1" t="s">
        <v>64</v>
      </c>
      <c r="T23" s="1">
        <f t="shared" si="5"/>
        <v>1</v>
      </c>
      <c r="U23" s="1" t="s">
        <v>66</v>
      </c>
      <c r="V23" s="1">
        <v>19</v>
      </c>
      <c r="W23" s="1" t="s">
        <v>67</v>
      </c>
      <c r="X23" s="1" t="s">
        <v>68</v>
      </c>
      <c r="Y23" s="38"/>
      <c r="Z23" s="1" t="s">
        <v>70</v>
      </c>
      <c r="AB23" s="34"/>
      <c r="AC23" s="58"/>
      <c r="AD23" s="34"/>
    </row>
    <row r="24" spans="3:30" ht="18" thickTop="1" thickBot="1" x14ac:dyDescent="0.35">
      <c r="C24" s="2">
        <v>23</v>
      </c>
      <c r="D24" s="16">
        <f t="shared" si="0"/>
        <v>13.043478260869565</v>
      </c>
      <c r="E24" s="17">
        <f t="shared" si="1"/>
        <v>13</v>
      </c>
      <c r="H24" s="1" t="str">
        <f t="shared" si="2"/>
        <v>PlayerRebornTime</v>
      </c>
      <c r="I24" s="1" t="s">
        <v>64</v>
      </c>
      <c r="J24" s="1">
        <f t="shared" si="3"/>
        <v>0</v>
      </c>
      <c r="K24" s="1" t="s">
        <v>66</v>
      </c>
      <c r="L24" s="1">
        <v>20</v>
      </c>
      <c r="M24" s="1" t="s">
        <v>67</v>
      </c>
      <c r="N24" s="1" t="s">
        <v>68</v>
      </c>
      <c r="O24" s="26"/>
      <c r="P24" s="1" t="s">
        <v>70</v>
      </c>
      <c r="Q24" s="29">
        <v>21</v>
      </c>
      <c r="R24" s="1" t="str">
        <f t="shared" si="4"/>
        <v>RightWeaponDamage</v>
      </c>
      <c r="S24" s="1" t="s">
        <v>64</v>
      </c>
      <c r="T24" s="1">
        <f t="shared" si="5"/>
        <v>1</v>
      </c>
      <c r="U24" s="1" t="s">
        <v>66</v>
      </c>
      <c r="V24" s="1">
        <v>20</v>
      </c>
      <c r="W24" s="1" t="s">
        <v>67</v>
      </c>
      <c r="X24" s="1" t="s">
        <v>68</v>
      </c>
      <c r="Y24" s="38"/>
      <c r="Z24" s="1" t="s">
        <v>70</v>
      </c>
      <c r="AB24" s="34"/>
      <c r="AC24" s="58"/>
      <c r="AD24" s="34"/>
    </row>
    <row r="25" spans="3:30" ht="18" thickTop="1" thickBot="1" x14ac:dyDescent="0.35">
      <c r="C25" s="2">
        <v>24</v>
      </c>
      <c r="D25" s="16">
        <f t="shared" si="0"/>
        <v>12.5</v>
      </c>
      <c r="E25" s="17">
        <f t="shared" si="1"/>
        <v>12</v>
      </c>
      <c r="H25" s="1" t="str">
        <f t="shared" si="2"/>
        <v>PlayerRebornTime</v>
      </c>
      <c r="I25" s="1" t="s">
        <v>64</v>
      </c>
      <c r="J25" s="1">
        <f t="shared" si="3"/>
        <v>0</v>
      </c>
      <c r="K25" s="1" t="s">
        <v>66</v>
      </c>
      <c r="L25" s="1">
        <v>21</v>
      </c>
      <c r="M25" s="1" t="s">
        <v>67</v>
      </c>
      <c r="N25" s="1" t="s">
        <v>68</v>
      </c>
      <c r="O25" s="26"/>
      <c r="P25" s="1" t="s">
        <v>70</v>
      </c>
      <c r="Q25" s="29">
        <v>22</v>
      </c>
      <c r="R25" s="1" t="str">
        <f t="shared" si="4"/>
        <v>RightWeaponDamage</v>
      </c>
      <c r="S25" s="1" t="s">
        <v>64</v>
      </c>
      <c r="T25" s="1">
        <f t="shared" si="5"/>
        <v>1</v>
      </c>
      <c r="U25" s="1" t="s">
        <v>66</v>
      </c>
      <c r="V25" s="1">
        <v>21</v>
      </c>
      <c r="W25" s="1" t="s">
        <v>67</v>
      </c>
      <c r="X25" s="1" t="s">
        <v>68</v>
      </c>
      <c r="Y25" s="26"/>
      <c r="Z25" s="1" t="s">
        <v>70</v>
      </c>
      <c r="AB25" s="34"/>
      <c r="AC25" s="58"/>
      <c r="AD25" s="34"/>
    </row>
    <row r="26" spans="3:30" ht="18" thickTop="1" thickBot="1" x14ac:dyDescent="0.35">
      <c r="C26" s="2">
        <v>25</v>
      </c>
      <c r="D26" s="16">
        <f t="shared" si="0"/>
        <v>12</v>
      </c>
      <c r="E26" s="17">
        <f t="shared" si="1"/>
        <v>12</v>
      </c>
      <c r="H26" s="1" t="str">
        <f t="shared" si="2"/>
        <v>PlayerRebornTime</v>
      </c>
      <c r="I26" s="1" t="s">
        <v>64</v>
      </c>
      <c r="J26" s="1">
        <f t="shared" si="3"/>
        <v>0</v>
      </c>
      <c r="K26" s="1" t="s">
        <v>66</v>
      </c>
      <c r="L26" s="1">
        <v>22</v>
      </c>
      <c r="M26" s="1" t="s">
        <v>67</v>
      </c>
      <c r="N26" s="1" t="s">
        <v>68</v>
      </c>
      <c r="O26" s="26"/>
      <c r="P26" s="1" t="s">
        <v>70</v>
      </c>
      <c r="Q26" s="29">
        <v>23</v>
      </c>
      <c r="R26" s="1" t="str">
        <f t="shared" si="4"/>
        <v>RightWeaponDamage</v>
      </c>
      <c r="S26" s="1" t="s">
        <v>64</v>
      </c>
      <c r="T26" s="1">
        <f t="shared" si="5"/>
        <v>1</v>
      </c>
      <c r="U26" s="1" t="s">
        <v>66</v>
      </c>
      <c r="V26" s="1">
        <v>22</v>
      </c>
      <c r="W26" s="1" t="s">
        <v>67</v>
      </c>
      <c r="X26" s="1" t="s">
        <v>68</v>
      </c>
      <c r="Y26" s="26"/>
      <c r="Z26" s="1" t="s">
        <v>70</v>
      </c>
      <c r="AB26" s="34"/>
      <c r="AC26" s="58"/>
      <c r="AD26" s="34"/>
    </row>
    <row r="27" spans="3:30" ht="18" thickTop="1" thickBot="1" x14ac:dyDescent="0.35">
      <c r="C27" s="2">
        <v>26</v>
      </c>
      <c r="D27" s="16">
        <f t="shared" si="0"/>
        <v>11.538461538461538</v>
      </c>
      <c r="E27" s="17">
        <f t="shared" si="1"/>
        <v>11</v>
      </c>
      <c r="H27" s="1" t="str">
        <f t="shared" si="2"/>
        <v>PlayerRebornTime</v>
      </c>
      <c r="I27" s="1" t="s">
        <v>64</v>
      </c>
      <c r="J27" s="1">
        <f t="shared" si="3"/>
        <v>0</v>
      </c>
      <c r="K27" s="1" t="s">
        <v>66</v>
      </c>
      <c r="L27" s="1">
        <v>23</v>
      </c>
      <c r="M27" s="1" t="s">
        <v>67</v>
      </c>
      <c r="N27" s="1" t="s">
        <v>68</v>
      </c>
      <c r="O27" s="26"/>
      <c r="P27" s="1" t="s">
        <v>70</v>
      </c>
      <c r="Q27" s="29">
        <v>24</v>
      </c>
      <c r="R27" s="1" t="str">
        <f t="shared" si="4"/>
        <v>RightWeaponDamage</v>
      </c>
      <c r="S27" s="1" t="s">
        <v>64</v>
      </c>
      <c r="T27" s="1">
        <f t="shared" si="5"/>
        <v>1</v>
      </c>
      <c r="U27" s="1" t="s">
        <v>66</v>
      </c>
      <c r="V27" s="1">
        <v>23</v>
      </c>
      <c r="W27" s="1" t="s">
        <v>67</v>
      </c>
      <c r="X27" s="1" t="s">
        <v>68</v>
      </c>
      <c r="Y27" s="26"/>
      <c r="Z27" s="1" t="s">
        <v>70</v>
      </c>
      <c r="AB27" s="34"/>
      <c r="AC27" s="58"/>
      <c r="AD27" s="34"/>
    </row>
    <row r="28" spans="3:30" ht="18" thickTop="1" thickBot="1" x14ac:dyDescent="0.35">
      <c r="C28" s="2">
        <v>27</v>
      </c>
      <c r="D28" s="16">
        <f t="shared" si="0"/>
        <v>11.111111111111111</v>
      </c>
      <c r="E28" s="17">
        <f t="shared" si="1"/>
        <v>11</v>
      </c>
      <c r="H28" s="1" t="str">
        <f t="shared" si="2"/>
        <v>PlayerRebornTime</v>
      </c>
      <c r="I28" s="1" t="s">
        <v>64</v>
      </c>
      <c r="J28" s="1">
        <f t="shared" si="3"/>
        <v>0</v>
      </c>
      <c r="K28" s="1" t="s">
        <v>66</v>
      </c>
      <c r="L28" s="1">
        <v>24</v>
      </c>
      <c r="M28" s="1" t="s">
        <v>67</v>
      </c>
      <c r="N28" s="1" t="s">
        <v>68</v>
      </c>
      <c r="O28" s="26"/>
      <c r="P28" s="1" t="s">
        <v>70</v>
      </c>
      <c r="Q28" s="29">
        <v>25</v>
      </c>
      <c r="R28" s="1" t="str">
        <f t="shared" si="4"/>
        <v>RightWeaponDamage</v>
      </c>
      <c r="S28" s="1" t="s">
        <v>64</v>
      </c>
      <c r="T28" s="1">
        <f t="shared" si="5"/>
        <v>1</v>
      </c>
      <c r="U28" s="1" t="s">
        <v>66</v>
      </c>
      <c r="V28" s="1">
        <v>24</v>
      </c>
      <c r="W28" s="1" t="s">
        <v>67</v>
      </c>
      <c r="X28" s="1" t="s">
        <v>68</v>
      </c>
      <c r="Y28" s="26"/>
      <c r="Z28" s="1" t="s">
        <v>70</v>
      </c>
      <c r="AB28" s="34"/>
      <c r="AC28" s="58"/>
      <c r="AD28" s="34"/>
    </row>
    <row r="29" spans="3:30" ht="18" thickTop="1" thickBot="1" x14ac:dyDescent="0.35">
      <c r="C29" s="2">
        <v>28</v>
      </c>
      <c r="D29" s="16">
        <f>$D$1/C29</f>
        <v>10.714285714285714</v>
      </c>
      <c r="E29" s="17">
        <f t="shared" si="1"/>
        <v>10</v>
      </c>
      <c r="H29" s="1" t="str">
        <f t="shared" si="2"/>
        <v>PlayerRebornTime</v>
      </c>
      <c r="I29" s="1" t="s">
        <v>64</v>
      </c>
      <c r="J29" s="1">
        <f t="shared" si="3"/>
        <v>0</v>
      </c>
      <c r="K29" s="1" t="s">
        <v>66</v>
      </c>
      <c r="L29" s="1">
        <v>25</v>
      </c>
      <c r="M29" s="1" t="s">
        <v>67</v>
      </c>
      <c r="N29" s="1" t="s">
        <v>68</v>
      </c>
      <c r="O29" s="26"/>
      <c r="P29" s="1" t="s">
        <v>70</v>
      </c>
      <c r="Q29" s="29">
        <v>26</v>
      </c>
      <c r="R29" s="1" t="str">
        <f t="shared" si="4"/>
        <v>RightWeaponDamage</v>
      </c>
      <c r="S29" s="1" t="s">
        <v>64</v>
      </c>
      <c r="T29" s="1">
        <f t="shared" si="5"/>
        <v>1</v>
      </c>
      <c r="U29" s="1" t="s">
        <v>66</v>
      </c>
      <c r="V29" s="1">
        <v>25</v>
      </c>
      <c r="W29" s="1" t="s">
        <v>67</v>
      </c>
      <c r="X29" s="1" t="s">
        <v>68</v>
      </c>
      <c r="Y29" s="26"/>
      <c r="Z29" s="1" t="s">
        <v>70</v>
      </c>
      <c r="AB29" s="34"/>
      <c r="AC29" s="58"/>
      <c r="AD29" s="34"/>
    </row>
    <row r="30" spans="3:30" ht="18" thickTop="1" thickBot="1" x14ac:dyDescent="0.35">
      <c r="C30" s="2">
        <v>29</v>
      </c>
      <c r="D30" s="16">
        <f t="shared" si="0"/>
        <v>10.344827586206897</v>
      </c>
      <c r="E30" s="17">
        <f t="shared" si="1"/>
        <v>10</v>
      </c>
      <c r="H30" s="1" t="str">
        <f t="shared" si="2"/>
        <v>PlayerRebornTime</v>
      </c>
      <c r="I30" s="1" t="s">
        <v>64</v>
      </c>
      <c r="J30" s="1">
        <f t="shared" si="3"/>
        <v>0</v>
      </c>
      <c r="K30" s="1" t="s">
        <v>66</v>
      </c>
      <c r="L30" s="1">
        <v>26</v>
      </c>
      <c r="M30" s="1" t="s">
        <v>67</v>
      </c>
      <c r="N30" s="1" t="s">
        <v>68</v>
      </c>
      <c r="P30" s="1" t="s">
        <v>70</v>
      </c>
      <c r="Q30" s="29">
        <v>27</v>
      </c>
      <c r="R30" s="1" t="str">
        <f t="shared" si="4"/>
        <v>RightWeaponDamage</v>
      </c>
      <c r="S30" s="1" t="s">
        <v>64</v>
      </c>
      <c r="T30" s="1">
        <f t="shared" si="5"/>
        <v>1</v>
      </c>
      <c r="U30" s="1" t="s">
        <v>66</v>
      </c>
      <c r="V30" s="1">
        <v>26</v>
      </c>
      <c r="W30" s="1" t="s">
        <v>67</v>
      </c>
      <c r="X30" s="1" t="s">
        <v>68</v>
      </c>
      <c r="Z30" s="1" t="s">
        <v>70</v>
      </c>
      <c r="AB30" s="34"/>
      <c r="AC30" s="34"/>
      <c r="AD30" s="34"/>
    </row>
    <row r="31" spans="3:30" ht="18" thickTop="1" thickBot="1" x14ac:dyDescent="0.35">
      <c r="C31" s="2">
        <v>30</v>
      </c>
      <c r="D31" s="16">
        <f t="shared" si="0"/>
        <v>10</v>
      </c>
      <c r="E31" s="17">
        <f t="shared" si="1"/>
        <v>10</v>
      </c>
      <c r="H31" s="1" t="str">
        <f t="shared" si="2"/>
        <v>PlayerRebornTime</v>
      </c>
      <c r="I31" s="1" t="s">
        <v>64</v>
      </c>
      <c r="J31" s="1">
        <f t="shared" si="3"/>
        <v>0</v>
      </c>
      <c r="K31" s="1" t="s">
        <v>66</v>
      </c>
      <c r="L31" s="1">
        <v>27</v>
      </c>
      <c r="M31" s="1" t="s">
        <v>67</v>
      </c>
      <c r="N31" s="1" t="s">
        <v>68</v>
      </c>
      <c r="P31" s="1" t="s">
        <v>70</v>
      </c>
      <c r="Q31" s="29">
        <v>28</v>
      </c>
      <c r="R31" s="1" t="str">
        <f t="shared" si="4"/>
        <v>RightWeaponDamage</v>
      </c>
      <c r="S31" s="1" t="s">
        <v>64</v>
      </c>
      <c r="T31" s="1">
        <f t="shared" si="5"/>
        <v>1</v>
      </c>
      <c r="U31" s="1" t="s">
        <v>66</v>
      </c>
      <c r="V31" s="1">
        <v>27</v>
      </c>
      <c r="W31" s="1" t="s">
        <v>67</v>
      </c>
      <c r="X31" s="1" t="s">
        <v>68</v>
      </c>
      <c r="Z31" s="1" t="s">
        <v>70</v>
      </c>
      <c r="AB31" s="34"/>
      <c r="AC31" s="34"/>
      <c r="AD31" s="34"/>
    </row>
    <row r="32" spans="3:30" ht="18" thickTop="1" thickBot="1" x14ac:dyDescent="0.35">
      <c r="C32" s="2">
        <v>31</v>
      </c>
      <c r="D32" s="16">
        <f t="shared" si="0"/>
        <v>9.67741935483871</v>
      </c>
      <c r="E32" s="17">
        <f t="shared" si="1"/>
        <v>9</v>
      </c>
      <c r="H32" s="1" t="str">
        <f t="shared" si="2"/>
        <v>PlayerRebornTime</v>
      </c>
      <c r="I32" s="1" t="s">
        <v>64</v>
      </c>
      <c r="J32" s="1">
        <f t="shared" si="3"/>
        <v>0</v>
      </c>
      <c r="K32" s="1" t="s">
        <v>66</v>
      </c>
      <c r="L32" s="1">
        <v>28</v>
      </c>
      <c r="M32" s="1" t="s">
        <v>67</v>
      </c>
      <c r="N32" s="1" t="s">
        <v>68</v>
      </c>
      <c r="P32" s="1" t="s">
        <v>70</v>
      </c>
      <c r="Q32" s="29">
        <v>29</v>
      </c>
      <c r="R32" s="1" t="str">
        <f t="shared" si="4"/>
        <v>RightWeaponDamage</v>
      </c>
      <c r="S32" s="1" t="s">
        <v>64</v>
      </c>
      <c r="T32" s="1">
        <f t="shared" si="5"/>
        <v>1</v>
      </c>
      <c r="U32" s="1" t="s">
        <v>66</v>
      </c>
      <c r="V32" s="1">
        <v>28</v>
      </c>
      <c r="W32" s="1" t="s">
        <v>67</v>
      </c>
      <c r="X32" s="1" t="s">
        <v>68</v>
      </c>
      <c r="Z32" s="1" t="s">
        <v>70</v>
      </c>
      <c r="AB32" s="34"/>
      <c r="AC32" s="34"/>
      <c r="AD32" s="34"/>
    </row>
    <row r="33" spans="3:26" ht="18" thickTop="1" thickBot="1" x14ac:dyDescent="0.35">
      <c r="C33" s="2">
        <v>32</v>
      </c>
      <c r="D33" s="16">
        <f t="shared" si="0"/>
        <v>9.375</v>
      </c>
      <c r="E33" s="17">
        <f t="shared" si="1"/>
        <v>9</v>
      </c>
      <c r="H33" s="1" t="str">
        <f t="shared" si="2"/>
        <v>PlayerRebornTime</v>
      </c>
      <c r="I33" s="1" t="s">
        <v>64</v>
      </c>
      <c r="J33" s="1">
        <f t="shared" si="3"/>
        <v>0</v>
      </c>
      <c r="K33" s="1" t="s">
        <v>66</v>
      </c>
      <c r="L33" s="1">
        <v>29</v>
      </c>
      <c r="M33" s="1" t="s">
        <v>67</v>
      </c>
      <c r="N33" s="1" t="s">
        <v>68</v>
      </c>
      <c r="P33" s="1" t="s">
        <v>70</v>
      </c>
      <c r="Q33" s="29">
        <v>30</v>
      </c>
      <c r="R33" s="1" t="str">
        <f t="shared" si="4"/>
        <v>RightWeaponDamage</v>
      </c>
      <c r="S33" s="1" t="s">
        <v>64</v>
      </c>
      <c r="T33" s="1">
        <f t="shared" si="5"/>
        <v>1</v>
      </c>
      <c r="U33" s="1" t="s">
        <v>66</v>
      </c>
      <c r="V33" s="1">
        <v>29</v>
      </c>
      <c r="W33" s="1" t="s">
        <v>67</v>
      </c>
      <c r="X33" s="1" t="s">
        <v>68</v>
      </c>
      <c r="Z33" s="1" t="s">
        <v>70</v>
      </c>
    </row>
    <row r="34" spans="3:26" ht="18" thickTop="1" thickBot="1" x14ac:dyDescent="0.35">
      <c r="C34" s="2">
        <v>33</v>
      </c>
      <c r="D34" s="16">
        <f t="shared" si="0"/>
        <v>9.0909090909090917</v>
      </c>
      <c r="E34" s="17">
        <f t="shared" si="1"/>
        <v>9</v>
      </c>
      <c r="H34" s="1" t="str">
        <f t="shared" si="2"/>
        <v>PlayerRebornTime</v>
      </c>
      <c r="I34" s="1" t="s">
        <v>64</v>
      </c>
      <c r="J34" s="1">
        <f t="shared" si="3"/>
        <v>0</v>
      </c>
      <c r="K34" s="1" t="s">
        <v>66</v>
      </c>
      <c r="L34" s="1">
        <v>30</v>
      </c>
      <c r="M34" s="1" t="s">
        <v>67</v>
      </c>
      <c r="N34" s="1" t="s">
        <v>68</v>
      </c>
      <c r="P34" s="1" t="s">
        <v>70</v>
      </c>
      <c r="Q34" s="29">
        <v>31</v>
      </c>
      <c r="R34" s="1" t="str">
        <f t="shared" si="4"/>
        <v>RightWeaponDamage</v>
      </c>
      <c r="S34" s="1" t="s">
        <v>64</v>
      </c>
      <c r="T34" s="1">
        <f t="shared" si="5"/>
        <v>1</v>
      </c>
      <c r="U34" s="1" t="s">
        <v>66</v>
      </c>
      <c r="V34" s="1">
        <v>30</v>
      </c>
      <c r="W34" s="1" t="s">
        <v>67</v>
      </c>
      <c r="X34" s="1" t="s">
        <v>68</v>
      </c>
      <c r="Z34" s="1" t="s">
        <v>70</v>
      </c>
    </row>
    <row r="35" spans="3:26" ht="18" thickTop="1" thickBot="1" x14ac:dyDescent="0.35">
      <c r="C35" s="2">
        <v>34</v>
      </c>
      <c r="D35" s="16">
        <f t="shared" si="0"/>
        <v>8.8235294117647065</v>
      </c>
      <c r="E35" s="17">
        <f t="shared" si="1"/>
        <v>8</v>
      </c>
      <c r="Q35" s="29"/>
    </row>
    <row r="36" spans="3:26" ht="18" thickTop="1" thickBot="1" x14ac:dyDescent="0.35">
      <c r="C36" s="2">
        <v>35</v>
      </c>
      <c r="D36" s="16">
        <f t="shared" si="0"/>
        <v>8.5714285714285712</v>
      </c>
      <c r="E36" s="17">
        <f t="shared" si="1"/>
        <v>8</v>
      </c>
      <c r="Q36" s="29"/>
    </row>
    <row r="37" spans="3:26" ht="18" thickTop="1" thickBot="1" x14ac:dyDescent="0.35">
      <c r="C37" s="2">
        <v>36</v>
      </c>
      <c r="D37" s="16">
        <f t="shared" si="0"/>
        <v>8.3333333333333339</v>
      </c>
      <c r="E37" s="17">
        <f t="shared" si="1"/>
        <v>8</v>
      </c>
      <c r="Q37" s="29"/>
    </row>
    <row r="38" spans="3:26" ht="17.25" thickTop="1" x14ac:dyDescent="0.3">
      <c r="C38" s="2">
        <v>37</v>
      </c>
      <c r="D38" s="16">
        <f t="shared" si="0"/>
        <v>8.1081081081081088</v>
      </c>
      <c r="E38" s="17">
        <f t="shared" si="1"/>
        <v>8</v>
      </c>
    </row>
    <row r="39" spans="3:26" x14ac:dyDescent="0.3">
      <c r="C39" s="2">
        <v>38</v>
      </c>
      <c r="D39" s="16">
        <f t="shared" si="0"/>
        <v>7.8947368421052628</v>
      </c>
      <c r="E39" s="17">
        <f t="shared" si="1"/>
        <v>7</v>
      </c>
    </row>
    <row r="40" spans="3:26" x14ac:dyDescent="0.3">
      <c r="C40" s="2">
        <v>39</v>
      </c>
      <c r="D40" s="16">
        <f t="shared" si="0"/>
        <v>7.6923076923076925</v>
      </c>
      <c r="E40" s="17">
        <f t="shared" si="1"/>
        <v>7</v>
      </c>
    </row>
    <row r="41" spans="3:26" x14ac:dyDescent="0.3">
      <c r="C41" s="2">
        <v>40</v>
      </c>
      <c r="D41" s="16">
        <f t="shared" si="0"/>
        <v>7.5</v>
      </c>
      <c r="E41" s="17">
        <f t="shared" si="1"/>
        <v>7</v>
      </c>
    </row>
    <row r="42" spans="3:26" x14ac:dyDescent="0.3">
      <c r="C42" s="2">
        <v>41</v>
      </c>
      <c r="D42" s="16">
        <f t="shared" si="0"/>
        <v>7.3170731707317076</v>
      </c>
      <c r="E42" s="17">
        <f t="shared" si="1"/>
        <v>7</v>
      </c>
    </row>
    <row r="43" spans="3:26" x14ac:dyDescent="0.3">
      <c r="C43" s="2">
        <v>42</v>
      </c>
      <c r="D43" s="16">
        <f t="shared" si="0"/>
        <v>7.1428571428571432</v>
      </c>
      <c r="E43" s="17">
        <f t="shared" si="1"/>
        <v>7</v>
      </c>
    </row>
    <row r="44" spans="3:26" x14ac:dyDescent="0.3">
      <c r="C44" s="2">
        <v>43</v>
      </c>
      <c r="D44" s="16">
        <f t="shared" si="0"/>
        <v>6.9767441860465116</v>
      </c>
      <c r="E44" s="17">
        <f t="shared" si="1"/>
        <v>6</v>
      </c>
    </row>
    <row r="45" spans="3:26" x14ac:dyDescent="0.3">
      <c r="C45" s="2">
        <v>44</v>
      </c>
      <c r="D45" s="16">
        <f t="shared" si="0"/>
        <v>6.8181818181818183</v>
      </c>
      <c r="E45" s="17">
        <f t="shared" si="1"/>
        <v>6</v>
      </c>
    </row>
    <row r="46" spans="3:26" x14ac:dyDescent="0.3">
      <c r="C46" s="2">
        <v>45</v>
      </c>
      <c r="D46" s="16">
        <f t="shared" si="0"/>
        <v>6.666666666666667</v>
      </c>
      <c r="E46" s="17">
        <f t="shared" si="1"/>
        <v>6</v>
      </c>
    </row>
    <row r="47" spans="3:26" x14ac:dyDescent="0.3">
      <c r="C47" s="2">
        <v>46</v>
      </c>
      <c r="D47" s="16">
        <f>$D$1/C47</f>
        <v>6.5217391304347823</v>
      </c>
      <c r="E47" s="17">
        <f t="shared" si="1"/>
        <v>6</v>
      </c>
    </row>
    <row r="48" spans="3:26" x14ac:dyDescent="0.3">
      <c r="C48" s="2">
        <v>47</v>
      </c>
      <c r="D48" s="16">
        <f t="shared" si="0"/>
        <v>6.3829787234042552</v>
      </c>
      <c r="E48" s="17">
        <f t="shared" si="1"/>
        <v>6</v>
      </c>
    </row>
    <row r="49" spans="3:5" x14ac:dyDescent="0.3">
      <c r="C49" s="2">
        <v>48</v>
      </c>
      <c r="D49" s="16">
        <f t="shared" si="0"/>
        <v>6.25</v>
      </c>
      <c r="E49" s="17">
        <f t="shared" si="1"/>
        <v>6</v>
      </c>
    </row>
    <row r="50" spans="3:5" x14ac:dyDescent="0.3">
      <c r="C50" s="2">
        <v>49</v>
      </c>
      <c r="D50" s="16">
        <f t="shared" si="0"/>
        <v>6.1224489795918364</v>
      </c>
      <c r="E50" s="17">
        <f t="shared" si="1"/>
        <v>6</v>
      </c>
    </row>
    <row r="51" spans="3:5" x14ac:dyDescent="0.3">
      <c r="C51" s="2">
        <v>50</v>
      </c>
      <c r="D51" s="16">
        <f t="shared" si="0"/>
        <v>6</v>
      </c>
      <c r="E51" s="17">
        <f t="shared" si="1"/>
        <v>6</v>
      </c>
    </row>
    <row r="52" spans="3:5" x14ac:dyDescent="0.3">
      <c r="C52" s="2">
        <v>51</v>
      </c>
      <c r="D52" s="16">
        <f t="shared" si="0"/>
        <v>5.882352941176471</v>
      </c>
      <c r="E52" s="17">
        <f t="shared" si="1"/>
        <v>5</v>
      </c>
    </row>
    <row r="53" spans="3:5" x14ac:dyDescent="0.3">
      <c r="C53" s="2">
        <v>52</v>
      </c>
      <c r="D53" s="16">
        <f t="shared" si="0"/>
        <v>5.7692307692307692</v>
      </c>
      <c r="E53" s="17">
        <f t="shared" si="1"/>
        <v>5</v>
      </c>
    </row>
    <row r="54" spans="3:5" x14ac:dyDescent="0.3">
      <c r="C54" s="2">
        <v>53</v>
      </c>
      <c r="D54" s="16">
        <f t="shared" si="0"/>
        <v>5.6603773584905657</v>
      </c>
      <c r="E54" s="17">
        <f t="shared" si="1"/>
        <v>5</v>
      </c>
    </row>
    <row r="55" spans="3:5" x14ac:dyDescent="0.3">
      <c r="C55" s="2">
        <v>54</v>
      </c>
      <c r="D55" s="16">
        <f t="shared" si="0"/>
        <v>5.5555555555555554</v>
      </c>
      <c r="E55" s="17">
        <f t="shared" si="1"/>
        <v>5</v>
      </c>
    </row>
    <row r="56" spans="3:5" x14ac:dyDescent="0.3">
      <c r="C56" s="2">
        <v>55</v>
      </c>
      <c r="D56" s="16">
        <f t="shared" si="0"/>
        <v>5.4545454545454541</v>
      </c>
      <c r="E56" s="17">
        <f t="shared" si="1"/>
        <v>5</v>
      </c>
    </row>
    <row r="57" spans="3:5" x14ac:dyDescent="0.3">
      <c r="C57" s="2">
        <v>56</v>
      </c>
      <c r="D57" s="16">
        <f t="shared" si="0"/>
        <v>5.3571428571428568</v>
      </c>
      <c r="E57" s="17">
        <f t="shared" si="1"/>
        <v>5</v>
      </c>
    </row>
    <row r="58" spans="3:5" x14ac:dyDescent="0.3">
      <c r="C58" s="2">
        <v>57</v>
      </c>
      <c r="D58" s="16">
        <f t="shared" si="0"/>
        <v>5.2631578947368425</v>
      </c>
      <c r="E58" s="17">
        <f t="shared" si="1"/>
        <v>5</v>
      </c>
    </row>
    <row r="59" spans="3:5" x14ac:dyDescent="0.3">
      <c r="C59" s="2">
        <v>58</v>
      </c>
      <c r="D59" s="16">
        <f t="shared" si="0"/>
        <v>5.1724137931034484</v>
      </c>
      <c r="E59" s="17">
        <f t="shared" si="1"/>
        <v>5</v>
      </c>
    </row>
    <row r="60" spans="3:5" x14ac:dyDescent="0.3">
      <c r="C60" s="2">
        <v>59</v>
      </c>
      <c r="D60" s="16">
        <f t="shared" si="0"/>
        <v>5.0847457627118642</v>
      </c>
      <c r="E60" s="17">
        <f t="shared" si="1"/>
        <v>5</v>
      </c>
    </row>
    <row r="61" spans="3:5" x14ac:dyDescent="0.3">
      <c r="C61" s="2">
        <v>60</v>
      </c>
      <c r="D61" s="16">
        <f t="shared" si="0"/>
        <v>5</v>
      </c>
      <c r="E61" s="17">
        <f t="shared" si="1"/>
        <v>5</v>
      </c>
    </row>
    <row r="62" spans="3:5" x14ac:dyDescent="0.3">
      <c r="C62" s="2">
        <v>61</v>
      </c>
      <c r="D62" s="16">
        <f t="shared" si="0"/>
        <v>4.918032786885246</v>
      </c>
      <c r="E62" s="17">
        <f t="shared" si="1"/>
        <v>4</v>
      </c>
    </row>
    <row r="63" spans="3:5" x14ac:dyDescent="0.3">
      <c r="C63" s="2">
        <v>62</v>
      </c>
      <c r="D63" s="16">
        <f>$D$1/C63</f>
        <v>4.838709677419355</v>
      </c>
      <c r="E63" s="17">
        <f t="shared" si="1"/>
        <v>4</v>
      </c>
    </row>
    <row r="64" spans="3:5" x14ac:dyDescent="0.3">
      <c r="C64" s="2">
        <v>63</v>
      </c>
      <c r="D64" s="16">
        <f t="shared" si="0"/>
        <v>4.7619047619047619</v>
      </c>
      <c r="E64" s="17">
        <f t="shared" si="1"/>
        <v>4</v>
      </c>
    </row>
    <row r="65" spans="3:5" x14ac:dyDescent="0.3">
      <c r="C65" s="2">
        <v>64</v>
      </c>
      <c r="D65" s="16">
        <f t="shared" si="0"/>
        <v>4.6875</v>
      </c>
      <c r="E65" s="17">
        <f t="shared" si="1"/>
        <v>4</v>
      </c>
    </row>
    <row r="66" spans="3:5" x14ac:dyDescent="0.3">
      <c r="C66" s="2">
        <v>65</v>
      </c>
      <c r="D66" s="16">
        <f t="shared" si="0"/>
        <v>4.615384615384615</v>
      </c>
      <c r="E66" s="17">
        <f t="shared" si="1"/>
        <v>4</v>
      </c>
    </row>
    <row r="67" spans="3:5" x14ac:dyDescent="0.3">
      <c r="C67" s="2">
        <v>66</v>
      </c>
      <c r="D67" s="16">
        <f t="shared" ref="D67:D77" si="6">$D$1/C67</f>
        <v>4.5454545454545459</v>
      </c>
      <c r="E67" s="17">
        <f t="shared" ref="E67:E91" si="7">ROUNDDOWN(D67,0)</f>
        <v>4</v>
      </c>
    </row>
    <row r="68" spans="3:5" x14ac:dyDescent="0.3">
      <c r="C68" s="2">
        <v>67</v>
      </c>
      <c r="D68" s="16">
        <f t="shared" si="6"/>
        <v>4.4776119402985071</v>
      </c>
      <c r="E68" s="17">
        <f t="shared" si="7"/>
        <v>4</v>
      </c>
    </row>
    <row r="69" spans="3:5" x14ac:dyDescent="0.3">
      <c r="C69" s="2">
        <v>68</v>
      </c>
      <c r="D69" s="16">
        <f t="shared" si="6"/>
        <v>4.4117647058823533</v>
      </c>
      <c r="E69" s="17">
        <f t="shared" si="7"/>
        <v>4</v>
      </c>
    </row>
    <row r="70" spans="3:5" x14ac:dyDescent="0.3">
      <c r="C70" s="2">
        <v>69</v>
      </c>
      <c r="D70" s="16">
        <f t="shared" si="6"/>
        <v>4.3478260869565215</v>
      </c>
      <c r="E70" s="17">
        <f t="shared" si="7"/>
        <v>4</v>
      </c>
    </row>
    <row r="71" spans="3:5" x14ac:dyDescent="0.3">
      <c r="C71" s="2">
        <v>70</v>
      </c>
      <c r="D71" s="16">
        <f t="shared" si="6"/>
        <v>4.2857142857142856</v>
      </c>
      <c r="E71" s="17">
        <f t="shared" si="7"/>
        <v>4</v>
      </c>
    </row>
    <row r="72" spans="3:5" x14ac:dyDescent="0.3">
      <c r="C72" s="2">
        <v>71</v>
      </c>
      <c r="D72" s="16">
        <f t="shared" si="6"/>
        <v>4.225352112676056</v>
      </c>
      <c r="E72" s="17">
        <f t="shared" si="7"/>
        <v>4</v>
      </c>
    </row>
    <row r="73" spans="3:5" x14ac:dyDescent="0.3">
      <c r="C73" s="2">
        <v>72</v>
      </c>
      <c r="D73" s="16">
        <f t="shared" si="6"/>
        <v>4.166666666666667</v>
      </c>
      <c r="E73" s="17">
        <f t="shared" si="7"/>
        <v>4</v>
      </c>
    </row>
    <row r="74" spans="3:5" x14ac:dyDescent="0.3">
      <c r="C74" s="2">
        <v>73</v>
      </c>
      <c r="D74" s="16">
        <f t="shared" si="6"/>
        <v>4.1095890410958908</v>
      </c>
      <c r="E74" s="17">
        <f t="shared" si="7"/>
        <v>4</v>
      </c>
    </row>
    <row r="75" spans="3:5" x14ac:dyDescent="0.3">
      <c r="C75" s="2">
        <v>74</v>
      </c>
      <c r="D75" s="16">
        <f t="shared" si="6"/>
        <v>4.0540540540540544</v>
      </c>
      <c r="E75" s="17">
        <f t="shared" si="7"/>
        <v>4</v>
      </c>
    </row>
    <row r="76" spans="3:5" x14ac:dyDescent="0.3">
      <c r="C76" s="2">
        <v>75</v>
      </c>
      <c r="D76" s="16">
        <f t="shared" si="6"/>
        <v>4</v>
      </c>
      <c r="E76" s="17">
        <f t="shared" si="7"/>
        <v>4</v>
      </c>
    </row>
    <row r="77" spans="3:5" x14ac:dyDescent="0.3">
      <c r="C77" s="2">
        <v>76</v>
      </c>
      <c r="D77" s="16">
        <f t="shared" si="6"/>
        <v>3.9473684210526314</v>
      </c>
      <c r="E77" s="17">
        <f t="shared" si="7"/>
        <v>3</v>
      </c>
    </row>
    <row r="78" spans="3:5" x14ac:dyDescent="0.3">
      <c r="C78" s="2">
        <v>77</v>
      </c>
      <c r="D78" s="16">
        <f>$D$1/C78</f>
        <v>3.8961038961038961</v>
      </c>
      <c r="E78" s="17">
        <f t="shared" si="7"/>
        <v>3</v>
      </c>
    </row>
    <row r="79" spans="3:5" x14ac:dyDescent="0.3">
      <c r="C79" s="2">
        <v>78</v>
      </c>
      <c r="D79" s="16">
        <f t="shared" ref="D79:D91" si="8">$D$1/C79</f>
        <v>3.8461538461538463</v>
      </c>
      <c r="E79" s="17">
        <f t="shared" si="7"/>
        <v>3</v>
      </c>
    </row>
    <row r="80" spans="3:5" x14ac:dyDescent="0.3">
      <c r="C80" s="2">
        <v>79</v>
      </c>
      <c r="D80" s="16">
        <f t="shared" si="8"/>
        <v>3.7974683544303796</v>
      </c>
      <c r="E80" s="17">
        <f t="shared" si="7"/>
        <v>3</v>
      </c>
    </row>
    <row r="81" spans="3:5" x14ac:dyDescent="0.3">
      <c r="C81" s="2">
        <v>80</v>
      </c>
      <c r="D81" s="16">
        <f t="shared" si="8"/>
        <v>3.75</v>
      </c>
      <c r="E81" s="17">
        <f t="shared" si="7"/>
        <v>3</v>
      </c>
    </row>
    <row r="82" spans="3:5" x14ac:dyDescent="0.3">
      <c r="C82" s="2">
        <v>81</v>
      </c>
      <c r="D82" s="16">
        <f t="shared" si="8"/>
        <v>3.7037037037037037</v>
      </c>
      <c r="E82" s="17">
        <f t="shared" si="7"/>
        <v>3</v>
      </c>
    </row>
    <row r="83" spans="3:5" x14ac:dyDescent="0.3">
      <c r="C83" s="2">
        <v>82</v>
      </c>
      <c r="D83" s="16">
        <f t="shared" si="8"/>
        <v>3.6585365853658538</v>
      </c>
      <c r="E83" s="17">
        <f t="shared" si="7"/>
        <v>3</v>
      </c>
    </row>
    <row r="84" spans="3:5" x14ac:dyDescent="0.3">
      <c r="C84" s="2">
        <v>83</v>
      </c>
      <c r="D84" s="16">
        <f t="shared" si="8"/>
        <v>3.6144578313253013</v>
      </c>
      <c r="E84" s="17">
        <f t="shared" si="7"/>
        <v>3</v>
      </c>
    </row>
    <row r="85" spans="3:5" x14ac:dyDescent="0.3">
      <c r="C85" s="2">
        <v>84</v>
      </c>
      <c r="D85" s="16">
        <f t="shared" si="8"/>
        <v>3.5714285714285716</v>
      </c>
      <c r="E85" s="17">
        <f t="shared" si="7"/>
        <v>3</v>
      </c>
    </row>
    <row r="86" spans="3:5" x14ac:dyDescent="0.3">
      <c r="C86" s="2">
        <v>85</v>
      </c>
      <c r="D86" s="16">
        <f t="shared" si="8"/>
        <v>3.5294117647058822</v>
      </c>
      <c r="E86" s="17">
        <f t="shared" si="7"/>
        <v>3</v>
      </c>
    </row>
    <row r="87" spans="3:5" x14ac:dyDescent="0.3">
      <c r="C87" s="2">
        <v>86</v>
      </c>
      <c r="D87" s="16">
        <f t="shared" si="8"/>
        <v>3.4883720930232558</v>
      </c>
      <c r="E87" s="17">
        <f t="shared" si="7"/>
        <v>3</v>
      </c>
    </row>
    <row r="88" spans="3:5" x14ac:dyDescent="0.3">
      <c r="C88" s="2">
        <v>87</v>
      </c>
      <c r="D88" s="16">
        <f t="shared" si="8"/>
        <v>3.4482758620689653</v>
      </c>
      <c r="E88" s="17">
        <f t="shared" si="7"/>
        <v>3</v>
      </c>
    </row>
    <row r="89" spans="3:5" x14ac:dyDescent="0.3">
      <c r="C89" s="2">
        <v>88</v>
      </c>
      <c r="D89" s="16">
        <f t="shared" si="8"/>
        <v>3.4090909090909092</v>
      </c>
      <c r="E89" s="17">
        <f t="shared" si="7"/>
        <v>3</v>
      </c>
    </row>
    <row r="90" spans="3:5" x14ac:dyDescent="0.3">
      <c r="C90" s="2">
        <v>89</v>
      </c>
      <c r="D90" s="16">
        <f t="shared" si="8"/>
        <v>3.3707865168539324</v>
      </c>
      <c r="E90" s="17">
        <f t="shared" si="7"/>
        <v>3</v>
      </c>
    </row>
    <row r="91" spans="3:5" x14ac:dyDescent="0.3">
      <c r="C91" s="2">
        <v>90</v>
      </c>
      <c r="D91" s="16">
        <f t="shared" si="8"/>
        <v>3.3333333333333335</v>
      </c>
      <c r="E91" s="17">
        <f t="shared" si="7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5"/>
  <sheetViews>
    <sheetView tabSelected="1" topLeftCell="B1" workbookViewId="0">
      <selection activeCell="O5" sqref="O5"/>
    </sheetView>
  </sheetViews>
  <sheetFormatPr defaultRowHeight="16.5" x14ac:dyDescent="0.3"/>
  <sheetData>
    <row r="2" spans="2:19" ht="17.25" thickBot="1" x14ac:dyDescent="0.35">
      <c r="E2" t="s">
        <v>135</v>
      </c>
      <c r="G2" t="s">
        <v>137</v>
      </c>
      <c r="I2" t="s">
        <v>139</v>
      </c>
      <c r="P2" t="s">
        <v>139</v>
      </c>
      <c r="R2" t="s">
        <v>139</v>
      </c>
    </row>
    <row r="3" spans="2:19" x14ac:dyDescent="0.3">
      <c r="C3" s="144" t="s">
        <v>133</v>
      </c>
      <c r="D3" s="145"/>
      <c r="E3" s="144" t="s">
        <v>134</v>
      </c>
      <c r="F3" s="146"/>
      <c r="G3" s="147" t="s">
        <v>136</v>
      </c>
      <c r="H3" s="145"/>
      <c r="I3" s="144" t="s">
        <v>138</v>
      </c>
      <c r="J3" s="146"/>
      <c r="K3" s="75"/>
      <c r="L3" s="143" t="s">
        <v>140</v>
      </c>
      <c r="M3" s="143"/>
      <c r="N3" s="143" t="s">
        <v>134</v>
      </c>
      <c r="O3" s="143"/>
      <c r="P3" s="143" t="s">
        <v>141</v>
      </c>
      <c r="Q3" s="143"/>
      <c r="R3" s="143" t="s">
        <v>142</v>
      </c>
      <c r="S3" s="143"/>
    </row>
    <row r="4" spans="2:19" x14ac:dyDescent="0.3">
      <c r="B4">
        <v>0</v>
      </c>
      <c r="C4" s="76">
        <v>500</v>
      </c>
      <c r="D4" s="79">
        <v>15</v>
      </c>
      <c r="E4" s="76">
        <v>0</v>
      </c>
      <c r="F4" s="56">
        <v>15</v>
      </c>
      <c r="G4" s="75">
        <v>50</v>
      </c>
      <c r="H4" s="79">
        <v>9</v>
      </c>
      <c r="I4" s="76">
        <v>0</v>
      </c>
      <c r="J4" s="56">
        <v>9</v>
      </c>
      <c r="K4" s="75">
        <v>0</v>
      </c>
      <c r="L4" s="64">
        <v>50</v>
      </c>
      <c r="M4" s="64">
        <v>15</v>
      </c>
      <c r="N4" s="76">
        <v>0</v>
      </c>
      <c r="O4" s="56">
        <v>15</v>
      </c>
      <c r="P4" s="64">
        <v>0</v>
      </c>
      <c r="Q4" s="64">
        <v>15</v>
      </c>
      <c r="R4" s="64">
        <v>7</v>
      </c>
      <c r="S4" s="64">
        <v>6</v>
      </c>
    </row>
    <row r="5" spans="2:19" x14ac:dyDescent="0.3">
      <c r="B5">
        <v>1</v>
      </c>
      <c r="C5" s="76">
        <v>600</v>
      </c>
      <c r="D5" s="79">
        <v>100</v>
      </c>
      <c r="E5" s="76">
        <v>2</v>
      </c>
      <c r="F5" s="56">
        <v>100</v>
      </c>
      <c r="G5" s="75">
        <v>45</v>
      </c>
      <c r="H5" s="79">
        <v>200</v>
      </c>
      <c r="I5" s="76">
        <v>20</v>
      </c>
      <c r="J5" s="56">
        <v>200</v>
      </c>
      <c r="K5" s="75">
        <v>1</v>
      </c>
      <c r="L5" s="64">
        <v>75</v>
      </c>
      <c r="M5" s="64">
        <v>100</v>
      </c>
      <c r="N5" s="76">
        <v>2</v>
      </c>
      <c r="O5" s="56">
        <v>100</v>
      </c>
      <c r="P5" s="64">
        <v>20</v>
      </c>
      <c r="Q5" s="64">
        <v>100</v>
      </c>
      <c r="R5" s="64">
        <v>6</v>
      </c>
      <c r="S5" s="64">
        <v>100</v>
      </c>
    </row>
    <row r="6" spans="2:19" x14ac:dyDescent="0.3">
      <c r="B6">
        <v>2</v>
      </c>
      <c r="C6" s="76">
        <v>700</v>
      </c>
      <c r="D6" s="79">
        <v>150</v>
      </c>
      <c r="E6" s="76">
        <v>4</v>
      </c>
      <c r="F6" s="56">
        <v>150</v>
      </c>
      <c r="G6" s="75">
        <v>40</v>
      </c>
      <c r="H6" s="79">
        <v>400</v>
      </c>
      <c r="I6" s="76">
        <v>40</v>
      </c>
      <c r="J6" s="56">
        <v>400</v>
      </c>
      <c r="K6" s="75">
        <v>2</v>
      </c>
      <c r="L6" s="64">
        <v>100</v>
      </c>
      <c r="M6" s="64">
        <v>150</v>
      </c>
      <c r="N6" s="76">
        <v>4</v>
      </c>
      <c r="O6" s="56">
        <v>150</v>
      </c>
      <c r="P6" s="64">
        <v>40</v>
      </c>
      <c r="Q6" s="64">
        <v>150</v>
      </c>
      <c r="R6" s="64">
        <v>5</v>
      </c>
      <c r="S6" s="64">
        <v>200</v>
      </c>
    </row>
    <row r="7" spans="2:19" x14ac:dyDescent="0.3">
      <c r="B7">
        <v>3</v>
      </c>
      <c r="C7" s="76">
        <v>800</v>
      </c>
      <c r="D7" s="79">
        <v>200</v>
      </c>
      <c r="E7" s="76">
        <v>6</v>
      </c>
      <c r="F7" s="56">
        <v>200</v>
      </c>
      <c r="G7" s="75">
        <v>35</v>
      </c>
      <c r="H7" s="79">
        <v>700</v>
      </c>
      <c r="I7" s="76">
        <v>60</v>
      </c>
      <c r="J7" s="56">
        <v>700</v>
      </c>
      <c r="K7" s="75">
        <v>3</v>
      </c>
      <c r="L7" s="64">
        <v>125</v>
      </c>
      <c r="M7" s="64">
        <v>200</v>
      </c>
      <c r="N7" s="76">
        <v>6</v>
      </c>
      <c r="O7" s="56">
        <v>200</v>
      </c>
      <c r="P7" s="64">
        <v>60</v>
      </c>
      <c r="Q7" s="64">
        <v>200</v>
      </c>
      <c r="R7" s="64">
        <v>4</v>
      </c>
      <c r="S7" s="64">
        <v>300</v>
      </c>
    </row>
    <row r="8" spans="2:19" x14ac:dyDescent="0.3">
      <c r="B8">
        <v>4</v>
      </c>
      <c r="C8" s="76">
        <v>900</v>
      </c>
      <c r="D8" s="79">
        <v>250</v>
      </c>
      <c r="E8" s="76">
        <v>8</v>
      </c>
      <c r="F8" s="56">
        <v>250</v>
      </c>
      <c r="G8" s="75">
        <v>30</v>
      </c>
      <c r="H8" s="79">
        <v>1000</v>
      </c>
      <c r="I8" s="76">
        <v>80</v>
      </c>
      <c r="J8" s="56">
        <v>1000</v>
      </c>
      <c r="K8" s="75">
        <v>4</v>
      </c>
      <c r="L8" s="64">
        <v>150</v>
      </c>
      <c r="M8" s="64">
        <v>250</v>
      </c>
      <c r="N8" s="76">
        <v>8</v>
      </c>
      <c r="O8" s="56">
        <v>300</v>
      </c>
      <c r="P8" s="64">
        <v>80</v>
      </c>
      <c r="Q8" s="64">
        <v>250</v>
      </c>
      <c r="R8" s="64">
        <v>3</v>
      </c>
      <c r="S8" s="64">
        <v>500</v>
      </c>
    </row>
    <row r="9" spans="2:19" x14ac:dyDescent="0.3">
      <c r="B9">
        <v>5</v>
      </c>
      <c r="C9" s="76">
        <v>1000</v>
      </c>
      <c r="D9" s="79">
        <v>300</v>
      </c>
      <c r="E9" s="76">
        <v>10</v>
      </c>
      <c r="F9" s="56">
        <v>300</v>
      </c>
      <c r="G9" s="75">
        <v>25</v>
      </c>
      <c r="H9" s="79">
        <v>1500</v>
      </c>
      <c r="I9" s="76">
        <v>100</v>
      </c>
      <c r="J9" s="56">
        <v>1400</v>
      </c>
      <c r="K9" s="75">
        <v>5</v>
      </c>
      <c r="L9" s="64">
        <v>175</v>
      </c>
      <c r="M9" s="64">
        <v>300</v>
      </c>
      <c r="N9" s="76">
        <v>10</v>
      </c>
      <c r="O9" s="56">
        <v>400</v>
      </c>
      <c r="P9" s="64">
        <v>100</v>
      </c>
      <c r="Q9" s="64">
        <v>300</v>
      </c>
      <c r="R9" s="64">
        <v>2</v>
      </c>
      <c r="S9" s="64">
        <v>700</v>
      </c>
    </row>
    <row r="10" spans="2:19" x14ac:dyDescent="0.3">
      <c r="B10">
        <v>6</v>
      </c>
      <c r="C10" s="76">
        <v>1200</v>
      </c>
      <c r="D10" s="79">
        <v>350</v>
      </c>
      <c r="E10" s="76">
        <v>12</v>
      </c>
      <c r="F10" s="56">
        <v>350</v>
      </c>
      <c r="G10" s="75">
        <v>20</v>
      </c>
      <c r="H10" s="79">
        <v>2000</v>
      </c>
      <c r="I10" s="76">
        <v>120</v>
      </c>
      <c r="J10" s="56">
        <v>1800</v>
      </c>
      <c r="K10" s="75">
        <v>6</v>
      </c>
      <c r="L10" s="64">
        <v>200</v>
      </c>
      <c r="M10" s="64">
        <v>350</v>
      </c>
      <c r="N10" s="76">
        <v>12</v>
      </c>
      <c r="O10" s="56">
        <v>500</v>
      </c>
      <c r="P10" s="64">
        <v>130</v>
      </c>
      <c r="Q10" s="64">
        <v>400</v>
      </c>
      <c r="R10" s="64">
        <v>1</v>
      </c>
      <c r="S10" s="64">
        <v>1000</v>
      </c>
    </row>
    <row r="11" spans="2:19" x14ac:dyDescent="0.3">
      <c r="B11">
        <v>7</v>
      </c>
      <c r="C11" s="76">
        <v>1400</v>
      </c>
      <c r="D11" s="79">
        <v>400</v>
      </c>
      <c r="E11" s="76">
        <v>14</v>
      </c>
      <c r="F11" s="56">
        <v>400</v>
      </c>
      <c r="G11" s="75">
        <v>15</v>
      </c>
      <c r="H11" s="79">
        <v>2500</v>
      </c>
      <c r="I11" s="76">
        <v>160</v>
      </c>
      <c r="J11" s="56">
        <v>2200</v>
      </c>
      <c r="K11" s="75">
        <v>7</v>
      </c>
      <c r="L11" s="64">
        <v>225</v>
      </c>
      <c r="M11" s="64">
        <v>400</v>
      </c>
      <c r="N11" s="76">
        <v>14</v>
      </c>
      <c r="O11" s="56">
        <v>600</v>
      </c>
      <c r="P11" s="64">
        <v>160</v>
      </c>
      <c r="Q11" s="64">
        <v>500</v>
      </c>
      <c r="R11" s="64"/>
      <c r="S11" s="64"/>
    </row>
    <row r="12" spans="2:19" x14ac:dyDescent="0.3">
      <c r="B12">
        <v>8</v>
      </c>
      <c r="C12" s="76">
        <v>1600</v>
      </c>
      <c r="D12" s="79">
        <v>500</v>
      </c>
      <c r="E12" s="76">
        <v>16</v>
      </c>
      <c r="F12" s="56">
        <v>500</v>
      </c>
      <c r="G12" s="75">
        <v>10</v>
      </c>
      <c r="H12" s="79">
        <v>3000</v>
      </c>
      <c r="I12" s="76">
        <v>200</v>
      </c>
      <c r="J12" s="56">
        <v>2600</v>
      </c>
      <c r="K12" s="75">
        <v>8</v>
      </c>
      <c r="L12" s="64">
        <v>250</v>
      </c>
      <c r="M12" s="64">
        <v>500</v>
      </c>
      <c r="N12" s="76">
        <v>16</v>
      </c>
      <c r="O12" s="56">
        <v>700</v>
      </c>
      <c r="P12" s="64">
        <v>200</v>
      </c>
      <c r="Q12" s="64">
        <v>600</v>
      </c>
      <c r="R12" s="64"/>
      <c r="S12" s="64"/>
    </row>
    <row r="13" spans="2:19" x14ac:dyDescent="0.3">
      <c r="B13">
        <v>9</v>
      </c>
      <c r="C13" s="76">
        <v>1800</v>
      </c>
      <c r="D13" s="79">
        <v>700</v>
      </c>
      <c r="E13" s="76">
        <v>18</v>
      </c>
      <c r="F13" s="56">
        <v>650</v>
      </c>
      <c r="G13" s="75"/>
      <c r="H13" s="79"/>
      <c r="I13" s="76"/>
      <c r="J13" s="56"/>
      <c r="K13" s="75">
        <v>9</v>
      </c>
      <c r="L13" s="64">
        <v>275</v>
      </c>
      <c r="M13" s="64">
        <v>600</v>
      </c>
      <c r="N13" s="76">
        <v>18</v>
      </c>
      <c r="O13" s="56">
        <v>800</v>
      </c>
      <c r="P13" s="64">
        <v>240</v>
      </c>
      <c r="Q13" s="64">
        <v>700</v>
      </c>
      <c r="R13" s="64"/>
      <c r="S13" s="64"/>
    </row>
    <row r="14" spans="2:19" x14ac:dyDescent="0.3">
      <c r="B14">
        <v>10</v>
      </c>
      <c r="C14" s="76">
        <v>2000</v>
      </c>
      <c r="D14" s="79">
        <v>1000</v>
      </c>
      <c r="E14" s="76">
        <v>20</v>
      </c>
      <c r="F14" s="56">
        <v>800</v>
      </c>
      <c r="G14" s="75"/>
      <c r="H14" s="79"/>
      <c r="I14" s="76"/>
      <c r="J14" s="56"/>
      <c r="K14" s="75">
        <v>10</v>
      </c>
      <c r="L14" s="64">
        <v>300</v>
      </c>
      <c r="M14" s="64">
        <v>700</v>
      </c>
      <c r="N14" s="76">
        <v>20</v>
      </c>
      <c r="O14" s="56">
        <v>900</v>
      </c>
      <c r="P14" s="64">
        <v>300</v>
      </c>
      <c r="Q14" s="64">
        <v>1000</v>
      </c>
      <c r="R14" s="64"/>
      <c r="S14" s="64"/>
    </row>
    <row r="15" spans="2:19" x14ac:dyDescent="0.3">
      <c r="B15">
        <v>11</v>
      </c>
      <c r="C15" s="76">
        <v>2500</v>
      </c>
      <c r="D15" s="79">
        <v>1500</v>
      </c>
      <c r="E15" s="76">
        <v>24</v>
      </c>
      <c r="F15" s="56">
        <v>1000</v>
      </c>
      <c r="G15" s="75"/>
      <c r="H15" s="79"/>
      <c r="I15" s="76"/>
      <c r="J15" s="56"/>
      <c r="K15" s="75">
        <v>11</v>
      </c>
      <c r="L15" s="64">
        <v>350</v>
      </c>
      <c r="M15" s="64">
        <v>800</v>
      </c>
      <c r="N15" s="76">
        <v>24</v>
      </c>
      <c r="O15" s="56">
        <v>1000</v>
      </c>
      <c r="P15" s="64">
        <v>350</v>
      </c>
      <c r="Q15" s="64">
        <v>1500</v>
      </c>
      <c r="R15" s="64"/>
      <c r="S15" s="64"/>
    </row>
    <row r="16" spans="2:19" x14ac:dyDescent="0.3">
      <c r="B16">
        <v>12</v>
      </c>
      <c r="C16" s="76">
        <v>3000</v>
      </c>
      <c r="D16" s="79">
        <v>2000</v>
      </c>
      <c r="E16" s="76">
        <v>28</v>
      </c>
      <c r="F16" s="56">
        <v>1500</v>
      </c>
      <c r="G16" s="75"/>
      <c r="H16" s="79"/>
      <c r="I16" s="76"/>
      <c r="J16" s="56"/>
      <c r="K16" s="75">
        <v>12</v>
      </c>
      <c r="L16" s="64">
        <v>400</v>
      </c>
      <c r="M16" s="64">
        <v>900</v>
      </c>
      <c r="N16" s="76">
        <v>28</v>
      </c>
      <c r="O16" s="56">
        <v>1200</v>
      </c>
      <c r="P16" s="64">
        <v>400</v>
      </c>
      <c r="Q16" s="64">
        <v>2000</v>
      </c>
      <c r="R16" s="64"/>
      <c r="S16" s="64"/>
    </row>
    <row r="17" spans="2:19" x14ac:dyDescent="0.3">
      <c r="B17">
        <v>13</v>
      </c>
      <c r="C17" s="76">
        <v>3500</v>
      </c>
      <c r="D17" s="79">
        <v>2500</v>
      </c>
      <c r="E17" s="76">
        <v>32</v>
      </c>
      <c r="F17" s="56">
        <v>2000</v>
      </c>
      <c r="G17" s="75"/>
      <c r="H17" s="79"/>
      <c r="I17" s="76"/>
      <c r="J17" s="56"/>
      <c r="K17" s="75">
        <v>13</v>
      </c>
      <c r="L17" s="64">
        <v>450</v>
      </c>
      <c r="M17" s="64">
        <v>1000</v>
      </c>
      <c r="N17" s="76">
        <v>32</v>
      </c>
      <c r="O17" s="56">
        <v>1400</v>
      </c>
      <c r="P17" s="64">
        <v>450</v>
      </c>
      <c r="Q17" s="64">
        <v>2500</v>
      </c>
      <c r="R17" s="64"/>
      <c r="S17" s="64"/>
    </row>
    <row r="18" spans="2:19" ht="17.25" thickBot="1" x14ac:dyDescent="0.35">
      <c r="B18">
        <v>14</v>
      </c>
      <c r="C18" s="77">
        <v>4000</v>
      </c>
      <c r="D18" s="80">
        <v>3000</v>
      </c>
      <c r="E18" s="77">
        <v>40</v>
      </c>
      <c r="F18" s="78">
        <v>3000</v>
      </c>
      <c r="G18" s="81"/>
      <c r="H18" s="80"/>
      <c r="I18" s="77"/>
      <c r="J18" s="78"/>
      <c r="K18" s="75">
        <v>14</v>
      </c>
      <c r="L18" s="64">
        <v>500</v>
      </c>
      <c r="M18" s="64">
        <v>1500</v>
      </c>
      <c r="N18" s="77">
        <v>40</v>
      </c>
      <c r="O18" s="78">
        <v>2000</v>
      </c>
      <c r="P18" s="64">
        <v>500</v>
      </c>
      <c r="Q18" s="64">
        <v>3000</v>
      </c>
      <c r="R18" s="64"/>
      <c r="S18" s="64"/>
    </row>
    <row r="21" spans="2:19" x14ac:dyDescent="0.3">
      <c r="P21" t="s">
        <v>158</v>
      </c>
    </row>
    <row r="22" spans="2:19" x14ac:dyDescent="0.3">
      <c r="G22" t="s">
        <v>158</v>
      </c>
      <c r="I22" t="s">
        <v>158</v>
      </c>
    </row>
    <row r="25" spans="2:19" x14ac:dyDescent="0.3">
      <c r="D25">
        <f xml:space="preserve"> SUM(D5:D24)</f>
        <v>12950</v>
      </c>
      <c r="F25">
        <f t="shared" ref="F25:M25" si="0" xml:space="preserve"> SUM(F5:F24)</f>
        <v>11200</v>
      </c>
      <c r="H25">
        <f t="shared" si="0"/>
        <v>11300</v>
      </c>
      <c r="J25">
        <f t="shared" si="0"/>
        <v>10300</v>
      </c>
      <c r="M25">
        <f t="shared" si="0"/>
        <v>7750</v>
      </c>
      <c r="O25">
        <f t="shared" ref="O25" si="1" xml:space="preserve"> SUM(O5:O24)</f>
        <v>10250</v>
      </c>
      <c r="P25">
        <f t="shared" ref="P25" si="2" xml:space="preserve"> SUM(P5:P24)</f>
        <v>3030</v>
      </c>
      <c r="Q25">
        <f t="shared" ref="Q25" si="3" xml:space="preserve"> SUM(Q5:Q24)</f>
        <v>13200</v>
      </c>
      <c r="R25">
        <f t="shared" ref="R25" si="4" xml:space="preserve"> SUM(R5:R24)</f>
        <v>21</v>
      </c>
      <c r="S25">
        <f t="shared" ref="S25" si="5" xml:space="preserve"> SUM(S5:S24)</f>
        <v>2800</v>
      </c>
    </row>
  </sheetData>
  <mergeCells count="8">
    <mergeCell ref="P3:Q3"/>
    <mergeCell ref="R3:S3"/>
    <mergeCell ref="C3:D3"/>
    <mergeCell ref="E3:F3"/>
    <mergeCell ref="G3:H3"/>
    <mergeCell ref="I3:J3"/>
    <mergeCell ref="L3:M3"/>
    <mergeCell ref="N3:O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38"/>
  <sheetViews>
    <sheetView workbookViewId="0">
      <selection activeCell="B40" sqref="B40"/>
    </sheetView>
  </sheetViews>
  <sheetFormatPr defaultRowHeight="16.5" x14ac:dyDescent="0.3"/>
  <cols>
    <col min="1" max="1" width="3.125" customWidth="1"/>
    <col min="3" max="3" width="2.5" customWidth="1"/>
    <col min="4" max="4" width="1.875" customWidth="1"/>
    <col min="5" max="5" width="5.625" customWidth="1"/>
    <col min="6" max="6" width="2.125" customWidth="1"/>
    <col min="7" max="7" width="5.625" customWidth="1"/>
    <col min="8" max="8" width="2.125" customWidth="1"/>
    <col min="9" max="9" width="5.625" customWidth="1"/>
    <col min="10" max="10" width="2.125" customWidth="1"/>
    <col min="11" max="11" width="5.625" customWidth="1"/>
    <col min="12" max="12" width="2.125" customWidth="1"/>
    <col min="13" max="13" width="5.625" customWidth="1"/>
    <col min="14" max="14" width="2.125" customWidth="1"/>
    <col min="15" max="15" width="5.625" customWidth="1"/>
    <col min="16" max="16" width="2.125" customWidth="1"/>
    <col min="17" max="17" width="5.625" customWidth="1"/>
    <col min="18" max="18" width="2.125" customWidth="1"/>
    <col min="19" max="19" width="5.625" customWidth="1"/>
    <col min="20" max="20" width="2.125" customWidth="1"/>
    <col min="21" max="21" width="5.625" customWidth="1"/>
    <col min="22" max="22" width="2.125" customWidth="1"/>
    <col min="23" max="23" width="5.625" customWidth="1"/>
    <col min="24" max="24" width="2.125" customWidth="1"/>
    <col min="25" max="25" width="5.625" customWidth="1"/>
    <col min="26" max="26" width="2.125" customWidth="1"/>
    <col min="27" max="27" width="5.625" customWidth="1"/>
    <col min="28" max="28" width="2.125" customWidth="1"/>
    <col min="29" max="29" width="5.625" customWidth="1"/>
    <col min="30" max="30" width="2.125" customWidth="1"/>
    <col min="31" max="31" width="5.625" customWidth="1"/>
    <col min="32" max="32" width="2.125" customWidth="1"/>
    <col min="33" max="33" width="5.625" customWidth="1"/>
    <col min="34" max="34" width="2.125" customWidth="1"/>
    <col min="35" max="35" width="5.625" customWidth="1"/>
    <col min="36" max="36" width="2.125" customWidth="1"/>
    <col min="37" max="37" width="5.625" customWidth="1"/>
    <col min="38" max="38" width="2.125" customWidth="1"/>
    <col min="39" max="40" width="5.625" customWidth="1"/>
    <col min="43" max="43" width="3.625" customWidth="1"/>
    <col min="45" max="45" width="9" customWidth="1"/>
    <col min="46" max="83" width="4.125" customWidth="1"/>
  </cols>
  <sheetData>
    <row r="2" spans="1:82" x14ac:dyDescent="0.3">
      <c r="B2" t="s">
        <v>170</v>
      </c>
    </row>
    <row r="4" spans="1:82" x14ac:dyDescent="0.3">
      <c r="B4" t="s">
        <v>173</v>
      </c>
      <c r="C4">
        <v>0</v>
      </c>
      <c r="E4" s="120">
        <v>1</v>
      </c>
      <c r="F4" s="119"/>
      <c r="G4" s="126">
        <v>2</v>
      </c>
      <c r="H4" s="119"/>
      <c r="I4" s="127">
        <v>3</v>
      </c>
      <c r="J4" s="119"/>
      <c r="K4" s="83">
        <v>4</v>
      </c>
      <c r="L4" s="119"/>
      <c r="M4" s="125">
        <v>5</v>
      </c>
      <c r="N4" s="119"/>
      <c r="O4" s="124">
        <v>6</v>
      </c>
      <c r="P4" s="119"/>
      <c r="Q4" s="123">
        <v>7</v>
      </c>
      <c r="R4" s="119"/>
      <c r="S4" s="122">
        <v>8</v>
      </c>
      <c r="T4" s="119"/>
      <c r="U4" s="121">
        <v>9</v>
      </c>
      <c r="V4" s="119"/>
      <c r="W4" s="120">
        <v>10</v>
      </c>
      <c r="X4" s="119"/>
      <c r="Y4" s="126">
        <v>11</v>
      </c>
      <c r="Z4" s="119"/>
      <c r="AA4" s="127">
        <v>12</v>
      </c>
      <c r="AB4" s="119"/>
      <c r="AC4" s="83">
        <v>13</v>
      </c>
      <c r="AD4" s="119"/>
      <c r="AE4" s="125">
        <v>14</v>
      </c>
      <c r="AF4" s="119"/>
      <c r="AG4" s="124">
        <v>15</v>
      </c>
      <c r="AH4" s="119"/>
      <c r="AI4" s="123">
        <v>16</v>
      </c>
      <c r="AJ4" s="119"/>
      <c r="AK4" s="122">
        <v>17</v>
      </c>
      <c r="AL4" s="119"/>
      <c r="AM4" s="121">
        <v>18</v>
      </c>
      <c r="AP4" t="s">
        <v>176</v>
      </c>
      <c r="AR4" t="s">
        <v>172</v>
      </c>
      <c r="AT4">
        <v>0</v>
      </c>
      <c r="AV4">
        <v>1</v>
      </c>
      <c r="AX4">
        <v>2</v>
      </c>
      <c r="AZ4">
        <v>3</v>
      </c>
      <c r="BB4">
        <v>4</v>
      </c>
      <c r="BD4">
        <v>5</v>
      </c>
      <c r="BF4">
        <v>6</v>
      </c>
      <c r="BH4">
        <v>7</v>
      </c>
      <c r="BJ4">
        <v>8</v>
      </c>
      <c r="BL4">
        <v>9</v>
      </c>
      <c r="BN4">
        <v>10</v>
      </c>
      <c r="BP4">
        <v>11</v>
      </c>
      <c r="BR4">
        <v>12</v>
      </c>
      <c r="BT4">
        <v>13</v>
      </c>
      <c r="BV4">
        <v>14</v>
      </c>
      <c r="BX4">
        <v>15</v>
      </c>
      <c r="BZ4">
        <v>16</v>
      </c>
      <c r="CB4">
        <v>17</v>
      </c>
      <c r="CD4">
        <v>18</v>
      </c>
    </row>
    <row r="5" spans="1:82" x14ac:dyDescent="0.3">
      <c r="A5" s="82">
        <v>0</v>
      </c>
      <c r="B5" t="s">
        <v>174</v>
      </c>
      <c r="C5">
        <v>0</v>
      </c>
      <c r="D5" t="s">
        <v>171</v>
      </c>
      <c r="E5">
        <v>15</v>
      </c>
      <c r="F5" t="s">
        <v>171</v>
      </c>
      <c r="G5">
        <v>5</v>
      </c>
      <c r="H5" t="s">
        <v>171</v>
      </c>
      <c r="I5">
        <v>0</v>
      </c>
      <c r="J5" t="s">
        <v>171</v>
      </c>
      <c r="K5">
        <v>0</v>
      </c>
      <c r="L5" t="s">
        <v>171</v>
      </c>
      <c r="M5">
        <v>0</v>
      </c>
      <c r="N5" t="s">
        <v>171</v>
      </c>
      <c r="O5">
        <v>0</v>
      </c>
      <c r="P5" t="s">
        <v>171</v>
      </c>
      <c r="Q5">
        <v>0</v>
      </c>
      <c r="R5" t="s">
        <v>171</v>
      </c>
      <c r="S5">
        <v>0</v>
      </c>
      <c r="T5" t="s">
        <v>171</v>
      </c>
      <c r="U5">
        <v>0</v>
      </c>
      <c r="V5" t="s">
        <v>171</v>
      </c>
      <c r="W5">
        <v>3</v>
      </c>
      <c r="X5" t="s">
        <v>171</v>
      </c>
      <c r="Y5">
        <v>0</v>
      </c>
      <c r="Z5" t="s">
        <v>171</v>
      </c>
      <c r="AA5">
        <v>0</v>
      </c>
      <c r="AB5" t="s">
        <v>171</v>
      </c>
      <c r="AC5">
        <v>0</v>
      </c>
      <c r="AD5" t="s">
        <v>171</v>
      </c>
      <c r="AE5">
        <v>0</v>
      </c>
      <c r="AF5" t="s">
        <v>171</v>
      </c>
      <c r="AG5">
        <v>0</v>
      </c>
      <c r="AH5" t="s">
        <v>171</v>
      </c>
      <c r="AI5">
        <v>0</v>
      </c>
      <c r="AJ5" t="s">
        <v>171</v>
      </c>
      <c r="AK5">
        <v>0</v>
      </c>
      <c r="AL5" t="s">
        <v>171</v>
      </c>
      <c r="AM5">
        <v>0</v>
      </c>
      <c r="AN5" t="s">
        <v>175</v>
      </c>
      <c r="AO5" t="s">
        <v>171</v>
      </c>
      <c r="AP5">
        <f>SUM(E5:AM5)</f>
        <v>23</v>
      </c>
      <c r="AQ5" s="18">
        <v>1</v>
      </c>
      <c r="AR5">
        <f>SUM(AT5:CD5)</f>
        <v>155</v>
      </c>
      <c r="AT5">
        <f>C5*EnemyData!$P$2</f>
        <v>0</v>
      </c>
      <c r="AV5">
        <f>E5*EnemyData!$P$3</f>
        <v>75</v>
      </c>
      <c r="AX5">
        <f>G5*EnemyData!$P$4</f>
        <v>35</v>
      </c>
      <c r="AZ5">
        <f>I5*EnemyData!$P$5</f>
        <v>0</v>
      </c>
      <c r="BB5">
        <f>K5*EnemyData!$P$6</f>
        <v>0</v>
      </c>
      <c r="BD5">
        <f>M5*EnemyData!$P$7</f>
        <v>0</v>
      </c>
      <c r="BF5">
        <f>O5*EnemyData!$P$8</f>
        <v>0</v>
      </c>
      <c r="BH5">
        <f>Q5*EnemyData!$P$9</f>
        <v>0</v>
      </c>
      <c r="BJ5">
        <f>S5*EnemyData!$P$10</f>
        <v>0</v>
      </c>
      <c r="BL5">
        <f>U5*EnemyData!$P$11</f>
        <v>0</v>
      </c>
      <c r="BN5">
        <f>W5*EnemyData!$P$12</f>
        <v>45</v>
      </c>
      <c r="BP5">
        <f>Y5*EnemyData!$P$13</f>
        <v>0</v>
      </c>
      <c r="BR5">
        <f>AA5*EnemyData!$P$14</f>
        <v>0</v>
      </c>
      <c r="BT5">
        <f>AC5*EnemyData!$P$15</f>
        <v>0</v>
      </c>
      <c r="BV5">
        <f>AE5*EnemyData!$P$16</f>
        <v>0</v>
      </c>
      <c r="BX5">
        <f>AG5*EnemyData!$P$17</f>
        <v>0</v>
      </c>
      <c r="BZ5">
        <f>AI5*EnemyData!$P$18</f>
        <v>0</v>
      </c>
      <c r="CB5">
        <f>AK5*EnemyData!$P$19</f>
        <v>0</v>
      </c>
      <c r="CD5">
        <f>AM5*EnemyData!$P$20</f>
        <v>0</v>
      </c>
    </row>
    <row r="6" spans="1:82" x14ac:dyDescent="0.3">
      <c r="A6" s="82">
        <v>1</v>
      </c>
      <c r="B6" t="s">
        <v>174</v>
      </c>
      <c r="C6">
        <v>0</v>
      </c>
      <c r="D6" t="s">
        <v>171</v>
      </c>
      <c r="E6">
        <v>20</v>
      </c>
      <c r="F6" t="s">
        <v>171</v>
      </c>
      <c r="G6">
        <v>10</v>
      </c>
      <c r="H6" t="s">
        <v>171</v>
      </c>
      <c r="I6">
        <v>1</v>
      </c>
      <c r="J6" t="s">
        <v>171</v>
      </c>
      <c r="K6">
        <v>0</v>
      </c>
      <c r="L6" t="s">
        <v>171</v>
      </c>
      <c r="M6">
        <v>0</v>
      </c>
      <c r="N6" t="s">
        <v>171</v>
      </c>
      <c r="O6">
        <v>0</v>
      </c>
      <c r="P6" t="s">
        <v>171</v>
      </c>
      <c r="Q6">
        <v>0</v>
      </c>
      <c r="R6" t="s">
        <v>171</v>
      </c>
      <c r="S6">
        <v>0</v>
      </c>
      <c r="T6" t="s">
        <v>171</v>
      </c>
      <c r="U6">
        <v>0</v>
      </c>
      <c r="V6" t="s">
        <v>171</v>
      </c>
      <c r="W6">
        <v>3</v>
      </c>
      <c r="X6" t="s">
        <v>171</v>
      </c>
      <c r="Y6">
        <v>0</v>
      </c>
      <c r="Z6" t="s">
        <v>171</v>
      </c>
      <c r="AA6">
        <v>0</v>
      </c>
      <c r="AB6" t="s">
        <v>171</v>
      </c>
      <c r="AC6">
        <v>0</v>
      </c>
      <c r="AD6" t="s">
        <v>171</v>
      </c>
      <c r="AE6">
        <v>0</v>
      </c>
      <c r="AF6" t="s">
        <v>171</v>
      </c>
      <c r="AG6">
        <v>0</v>
      </c>
      <c r="AH6" t="s">
        <v>171</v>
      </c>
      <c r="AI6">
        <v>0</v>
      </c>
      <c r="AJ6" t="s">
        <v>171</v>
      </c>
      <c r="AK6">
        <v>0</v>
      </c>
      <c r="AL6" t="s">
        <v>171</v>
      </c>
      <c r="AM6">
        <v>0</v>
      </c>
      <c r="AN6" t="s">
        <v>175</v>
      </c>
      <c r="AO6" t="s">
        <v>171</v>
      </c>
      <c r="AP6">
        <f t="shared" ref="AP6:AP35" si="0">SUM(E6:AM6)</f>
        <v>34</v>
      </c>
      <c r="AQ6" s="18">
        <v>2</v>
      </c>
      <c r="AR6">
        <f t="shared" ref="AR6:AR35" si="1">SUM(AT6:CD6)</f>
        <v>225</v>
      </c>
      <c r="AT6">
        <f>C6*EnemyData!$P$2</f>
        <v>0</v>
      </c>
      <c r="AV6">
        <f>E6*EnemyData!$P$3</f>
        <v>100</v>
      </c>
      <c r="AX6">
        <f>G6*EnemyData!$P$4</f>
        <v>70</v>
      </c>
      <c r="AZ6">
        <f>I6*EnemyData!$P$5</f>
        <v>10</v>
      </c>
      <c r="BB6">
        <f>K6*EnemyData!$P$6</f>
        <v>0</v>
      </c>
      <c r="BD6">
        <f>M6*EnemyData!$P$7</f>
        <v>0</v>
      </c>
      <c r="BF6">
        <f>O6*EnemyData!$P$8</f>
        <v>0</v>
      </c>
      <c r="BH6">
        <f>Q6*EnemyData!$P$9</f>
        <v>0</v>
      </c>
      <c r="BJ6">
        <f>S6*EnemyData!$P$10</f>
        <v>0</v>
      </c>
      <c r="BL6">
        <f>U6*EnemyData!$P$11</f>
        <v>0</v>
      </c>
      <c r="BN6">
        <f>W6*EnemyData!$P$12</f>
        <v>45</v>
      </c>
      <c r="BP6">
        <f>Y6*EnemyData!$P$13</f>
        <v>0</v>
      </c>
      <c r="BR6">
        <f>AA6*EnemyData!$P$14</f>
        <v>0</v>
      </c>
      <c r="BT6">
        <f>AC6*EnemyData!$P$15</f>
        <v>0</v>
      </c>
      <c r="BV6">
        <f>AE6*EnemyData!$P$16</f>
        <v>0</v>
      </c>
      <c r="BX6">
        <f>AG6*EnemyData!$P$17</f>
        <v>0</v>
      </c>
      <c r="BZ6">
        <f>AI6*EnemyData!$P$18</f>
        <v>0</v>
      </c>
      <c r="CB6">
        <f>AK6*EnemyData!$P$19</f>
        <v>0</v>
      </c>
      <c r="CD6">
        <f>AM6*EnemyData!$P$20</f>
        <v>0</v>
      </c>
    </row>
    <row r="7" spans="1:82" x14ac:dyDescent="0.3">
      <c r="A7" s="82">
        <v>2</v>
      </c>
      <c r="B7" t="s">
        <v>174</v>
      </c>
      <c r="C7">
        <v>0</v>
      </c>
      <c r="D7" t="s">
        <v>171</v>
      </c>
      <c r="E7">
        <v>25</v>
      </c>
      <c r="F7" t="s">
        <v>171</v>
      </c>
      <c r="G7">
        <v>15</v>
      </c>
      <c r="H7" t="s">
        <v>171</v>
      </c>
      <c r="I7">
        <v>5</v>
      </c>
      <c r="J7" t="s">
        <v>171</v>
      </c>
      <c r="K7">
        <v>1</v>
      </c>
      <c r="L7" t="s">
        <v>171</v>
      </c>
      <c r="M7">
        <v>0</v>
      </c>
      <c r="N7" t="s">
        <v>171</v>
      </c>
      <c r="O7">
        <v>0</v>
      </c>
      <c r="P7" t="s">
        <v>171</v>
      </c>
      <c r="Q7">
        <v>0</v>
      </c>
      <c r="R7" t="s">
        <v>171</v>
      </c>
      <c r="S7">
        <v>0</v>
      </c>
      <c r="T7" t="s">
        <v>171</v>
      </c>
      <c r="U7">
        <v>0</v>
      </c>
      <c r="V7" t="s">
        <v>171</v>
      </c>
      <c r="W7">
        <v>3</v>
      </c>
      <c r="X7" t="s">
        <v>171</v>
      </c>
      <c r="Y7">
        <v>3</v>
      </c>
      <c r="Z7" t="s">
        <v>171</v>
      </c>
      <c r="AA7">
        <v>0</v>
      </c>
      <c r="AB7" t="s">
        <v>171</v>
      </c>
      <c r="AC7">
        <v>0</v>
      </c>
      <c r="AD7" t="s">
        <v>171</v>
      </c>
      <c r="AE7">
        <v>0</v>
      </c>
      <c r="AF7" t="s">
        <v>171</v>
      </c>
      <c r="AG7">
        <v>0</v>
      </c>
      <c r="AH7" t="s">
        <v>171</v>
      </c>
      <c r="AI7">
        <v>0</v>
      </c>
      <c r="AJ7" t="s">
        <v>171</v>
      </c>
      <c r="AK7">
        <v>0</v>
      </c>
      <c r="AL7" t="s">
        <v>171</v>
      </c>
      <c r="AM7">
        <v>0</v>
      </c>
      <c r="AN7" t="s">
        <v>175</v>
      </c>
      <c r="AO7" t="s">
        <v>171</v>
      </c>
      <c r="AP7">
        <f t="shared" si="0"/>
        <v>52</v>
      </c>
      <c r="AQ7" s="18">
        <v>3</v>
      </c>
      <c r="AR7">
        <f t="shared" si="1"/>
        <v>400</v>
      </c>
      <c r="AT7">
        <f>C7*EnemyData!$P$2</f>
        <v>0</v>
      </c>
      <c r="AV7">
        <f>E7*EnemyData!$P$3</f>
        <v>125</v>
      </c>
      <c r="AX7">
        <f>G7*EnemyData!$P$4</f>
        <v>105</v>
      </c>
      <c r="AZ7">
        <f>I7*EnemyData!$P$5</f>
        <v>50</v>
      </c>
      <c r="BB7">
        <f>K7*EnemyData!$P$6</f>
        <v>15</v>
      </c>
      <c r="BD7">
        <f>M7*EnemyData!$P$7</f>
        <v>0</v>
      </c>
      <c r="BF7">
        <f>O7*EnemyData!$P$8</f>
        <v>0</v>
      </c>
      <c r="BH7">
        <f>Q7*EnemyData!$P$9</f>
        <v>0</v>
      </c>
      <c r="BJ7">
        <f>S7*EnemyData!$P$10</f>
        <v>0</v>
      </c>
      <c r="BL7">
        <f>U7*EnemyData!$P$11</f>
        <v>0</v>
      </c>
      <c r="BN7">
        <f>W7*EnemyData!$P$12</f>
        <v>45</v>
      </c>
      <c r="BP7">
        <f>Y7*EnemyData!$P$13</f>
        <v>60</v>
      </c>
      <c r="BR7">
        <f>AA7*EnemyData!$P$14</f>
        <v>0</v>
      </c>
      <c r="BT7">
        <f>AC7*EnemyData!$P$15</f>
        <v>0</v>
      </c>
      <c r="BV7">
        <f>AE7*EnemyData!$P$16</f>
        <v>0</v>
      </c>
      <c r="BX7">
        <f>AG7*EnemyData!$P$17</f>
        <v>0</v>
      </c>
      <c r="BZ7">
        <f>AI7*EnemyData!$P$18</f>
        <v>0</v>
      </c>
      <c r="CB7">
        <f>AK7*EnemyData!$P$19</f>
        <v>0</v>
      </c>
      <c r="CD7">
        <f>AM7*EnemyData!$P$20</f>
        <v>0</v>
      </c>
    </row>
    <row r="8" spans="1:82" x14ac:dyDescent="0.3">
      <c r="A8" s="82">
        <v>3</v>
      </c>
      <c r="B8" t="s">
        <v>174</v>
      </c>
      <c r="C8">
        <v>0</v>
      </c>
      <c r="D8" t="s">
        <v>171</v>
      </c>
      <c r="E8">
        <v>30</v>
      </c>
      <c r="F8" t="s">
        <v>171</v>
      </c>
      <c r="G8">
        <v>20</v>
      </c>
      <c r="H8" t="s">
        <v>171</v>
      </c>
      <c r="I8">
        <v>10</v>
      </c>
      <c r="J8" t="s">
        <v>171</v>
      </c>
      <c r="K8">
        <v>2</v>
      </c>
      <c r="L8" t="s">
        <v>171</v>
      </c>
      <c r="M8">
        <v>0</v>
      </c>
      <c r="N8" t="s">
        <v>171</v>
      </c>
      <c r="O8">
        <v>0</v>
      </c>
      <c r="P8" t="s">
        <v>171</v>
      </c>
      <c r="Q8">
        <v>0</v>
      </c>
      <c r="R8" t="s">
        <v>171</v>
      </c>
      <c r="S8">
        <v>0</v>
      </c>
      <c r="T8" t="s">
        <v>171</v>
      </c>
      <c r="U8">
        <v>0</v>
      </c>
      <c r="V8" t="s">
        <v>171</v>
      </c>
      <c r="W8">
        <v>5</v>
      </c>
      <c r="X8" t="s">
        <v>171</v>
      </c>
      <c r="Y8">
        <v>5</v>
      </c>
      <c r="Z8" t="s">
        <v>171</v>
      </c>
      <c r="AA8">
        <v>2</v>
      </c>
      <c r="AB8" t="s">
        <v>171</v>
      </c>
      <c r="AC8">
        <v>1</v>
      </c>
      <c r="AD8" t="s">
        <v>171</v>
      </c>
      <c r="AE8">
        <v>0</v>
      </c>
      <c r="AF8" t="s">
        <v>171</v>
      </c>
      <c r="AG8">
        <v>0</v>
      </c>
      <c r="AH8" t="s">
        <v>171</v>
      </c>
      <c r="AI8">
        <v>0</v>
      </c>
      <c r="AJ8" t="s">
        <v>171</v>
      </c>
      <c r="AK8">
        <v>0</v>
      </c>
      <c r="AL8" t="s">
        <v>171</v>
      </c>
      <c r="AM8">
        <v>0</v>
      </c>
      <c r="AN8" t="s">
        <v>175</v>
      </c>
      <c r="AO8" t="s">
        <v>171</v>
      </c>
      <c r="AP8">
        <f t="shared" si="0"/>
        <v>75</v>
      </c>
      <c r="AQ8" s="18">
        <v>4</v>
      </c>
      <c r="AR8">
        <f t="shared" si="1"/>
        <v>685</v>
      </c>
      <c r="AT8">
        <f>C8*EnemyData!$P$2</f>
        <v>0</v>
      </c>
      <c r="AV8">
        <f>E8*EnemyData!$P$3</f>
        <v>150</v>
      </c>
      <c r="AX8">
        <f>G8*EnemyData!$P$4</f>
        <v>140</v>
      </c>
      <c r="AZ8">
        <f>I8*EnemyData!$P$5</f>
        <v>100</v>
      </c>
      <c r="BB8">
        <f>K8*EnemyData!$P$6</f>
        <v>30</v>
      </c>
      <c r="BD8">
        <f>M8*EnemyData!$P$7</f>
        <v>0</v>
      </c>
      <c r="BF8">
        <f>O8*EnemyData!$P$8</f>
        <v>0</v>
      </c>
      <c r="BH8">
        <f>Q8*EnemyData!$P$9</f>
        <v>0</v>
      </c>
      <c r="BJ8">
        <f>S8*EnemyData!$P$10</f>
        <v>0</v>
      </c>
      <c r="BL8">
        <f>U8*EnemyData!$P$11</f>
        <v>0</v>
      </c>
      <c r="BN8">
        <f>W8*EnemyData!$P$12</f>
        <v>75</v>
      </c>
      <c r="BP8">
        <f>Y8*EnemyData!$P$13</f>
        <v>100</v>
      </c>
      <c r="BR8">
        <f>AA8*EnemyData!$P$14</f>
        <v>50</v>
      </c>
      <c r="BT8">
        <f>AC8*EnemyData!$P$15</f>
        <v>40</v>
      </c>
      <c r="BV8">
        <f>AE8*EnemyData!$P$16</f>
        <v>0</v>
      </c>
      <c r="BX8">
        <f>AG8*EnemyData!$P$17</f>
        <v>0</v>
      </c>
      <c r="BZ8">
        <f>AI8*EnemyData!$P$18</f>
        <v>0</v>
      </c>
      <c r="CB8">
        <f>AK8*EnemyData!$P$19</f>
        <v>0</v>
      </c>
      <c r="CD8">
        <f>AM8*EnemyData!$P$20</f>
        <v>0</v>
      </c>
    </row>
    <row r="9" spans="1:82" x14ac:dyDescent="0.3">
      <c r="A9" s="82">
        <v>4</v>
      </c>
      <c r="B9" t="s">
        <v>174</v>
      </c>
      <c r="C9">
        <v>0</v>
      </c>
      <c r="D9" t="s">
        <v>171</v>
      </c>
      <c r="E9">
        <v>30</v>
      </c>
      <c r="F9" t="s">
        <v>171</v>
      </c>
      <c r="G9">
        <v>20</v>
      </c>
      <c r="H9" t="s">
        <v>171</v>
      </c>
      <c r="I9">
        <v>15</v>
      </c>
      <c r="J9" t="s">
        <v>171</v>
      </c>
      <c r="K9">
        <v>5</v>
      </c>
      <c r="L9" t="s">
        <v>171</v>
      </c>
      <c r="M9">
        <v>0</v>
      </c>
      <c r="N9" t="s">
        <v>171</v>
      </c>
      <c r="O9">
        <v>0</v>
      </c>
      <c r="P9" t="s">
        <v>171</v>
      </c>
      <c r="Q9">
        <v>0</v>
      </c>
      <c r="R9" t="s">
        <v>171</v>
      </c>
      <c r="S9">
        <v>0</v>
      </c>
      <c r="T9" t="s">
        <v>171</v>
      </c>
      <c r="U9">
        <v>0</v>
      </c>
      <c r="V9" t="s">
        <v>171</v>
      </c>
      <c r="W9">
        <v>5</v>
      </c>
      <c r="X9" t="s">
        <v>171</v>
      </c>
      <c r="Y9">
        <v>5</v>
      </c>
      <c r="Z9" t="s">
        <v>171</v>
      </c>
      <c r="AA9">
        <v>3</v>
      </c>
      <c r="AB9" t="s">
        <v>171</v>
      </c>
      <c r="AC9">
        <v>1</v>
      </c>
      <c r="AD9" t="s">
        <v>171</v>
      </c>
      <c r="AE9">
        <v>0</v>
      </c>
      <c r="AF9" t="s">
        <v>171</v>
      </c>
      <c r="AG9">
        <v>0</v>
      </c>
      <c r="AH9" t="s">
        <v>171</v>
      </c>
      <c r="AI9">
        <v>0</v>
      </c>
      <c r="AJ9" t="s">
        <v>171</v>
      </c>
      <c r="AK9">
        <v>0</v>
      </c>
      <c r="AL9" t="s">
        <v>171</v>
      </c>
      <c r="AM9">
        <v>0</v>
      </c>
      <c r="AN9" t="s">
        <v>175</v>
      </c>
      <c r="AO9" t="s">
        <v>171</v>
      </c>
      <c r="AP9">
        <f t="shared" si="0"/>
        <v>84</v>
      </c>
      <c r="AQ9" s="18">
        <v>5</v>
      </c>
      <c r="AR9">
        <f t="shared" si="1"/>
        <v>805</v>
      </c>
      <c r="AT9">
        <f>C9*EnemyData!$P$2</f>
        <v>0</v>
      </c>
      <c r="AV9">
        <f>E9*EnemyData!$P$3</f>
        <v>150</v>
      </c>
      <c r="AX9">
        <f>G9*EnemyData!$P$4</f>
        <v>140</v>
      </c>
      <c r="AZ9">
        <f>I9*EnemyData!$P$5</f>
        <v>150</v>
      </c>
      <c r="BB9">
        <f>K9*EnemyData!$P$6</f>
        <v>75</v>
      </c>
      <c r="BD9">
        <f>M9*EnemyData!$P$7</f>
        <v>0</v>
      </c>
      <c r="BF9">
        <f>O9*EnemyData!$P$8</f>
        <v>0</v>
      </c>
      <c r="BH9">
        <f>Q9*EnemyData!$P$9</f>
        <v>0</v>
      </c>
      <c r="BJ9">
        <f>S9*EnemyData!$P$10</f>
        <v>0</v>
      </c>
      <c r="BL9">
        <f>U9*EnemyData!$P$11</f>
        <v>0</v>
      </c>
      <c r="BN9">
        <f>W9*EnemyData!$P$12</f>
        <v>75</v>
      </c>
      <c r="BP9">
        <f>Y9*EnemyData!$P$13</f>
        <v>100</v>
      </c>
      <c r="BR9">
        <f>AA9*EnemyData!$P$14</f>
        <v>75</v>
      </c>
      <c r="BT9">
        <f>AC9*EnemyData!$P$15</f>
        <v>40</v>
      </c>
      <c r="BV9">
        <f>AE9*EnemyData!$P$16</f>
        <v>0</v>
      </c>
      <c r="BX9">
        <f>AG9*EnemyData!$P$17</f>
        <v>0</v>
      </c>
      <c r="BZ9">
        <f>AI9*EnemyData!$P$18</f>
        <v>0</v>
      </c>
      <c r="CB9">
        <f>AK9*EnemyData!$P$19</f>
        <v>0</v>
      </c>
      <c r="CD9">
        <f>AM9*EnemyData!$P$20</f>
        <v>0</v>
      </c>
    </row>
    <row r="10" spans="1:82" x14ac:dyDescent="0.3">
      <c r="A10" s="82">
        <v>5</v>
      </c>
      <c r="B10" t="s">
        <v>174</v>
      </c>
      <c r="C10">
        <v>0</v>
      </c>
      <c r="D10" t="s">
        <v>171</v>
      </c>
      <c r="E10">
        <v>30</v>
      </c>
      <c r="F10" t="s">
        <v>171</v>
      </c>
      <c r="G10">
        <v>20</v>
      </c>
      <c r="H10" t="s">
        <v>171</v>
      </c>
      <c r="I10">
        <v>15</v>
      </c>
      <c r="J10" t="s">
        <v>171</v>
      </c>
      <c r="K10">
        <v>10</v>
      </c>
      <c r="L10" t="s">
        <v>171</v>
      </c>
      <c r="M10">
        <v>0</v>
      </c>
      <c r="N10" t="s">
        <v>171</v>
      </c>
      <c r="O10">
        <v>0</v>
      </c>
      <c r="P10" t="s">
        <v>171</v>
      </c>
      <c r="Q10">
        <v>0</v>
      </c>
      <c r="R10" t="s">
        <v>171</v>
      </c>
      <c r="S10">
        <v>0</v>
      </c>
      <c r="T10" t="s">
        <v>171</v>
      </c>
      <c r="U10">
        <v>0</v>
      </c>
      <c r="V10" t="s">
        <v>171</v>
      </c>
      <c r="W10">
        <v>5</v>
      </c>
      <c r="X10" t="s">
        <v>171</v>
      </c>
      <c r="Y10">
        <v>5</v>
      </c>
      <c r="Z10" t="s">
        <v>171</v>
      </c>
      <c r="AA10">
        <v>5</v>
      </c>
      <c r="AB10" t="s">
        <v>171</v>
      </c>
      <c r="AC10">
        <v>1</v>
      </c>
      <c r="AD10" t="s">
        <v>171</v>
      </c>
      <c r="AE10">
        <v>0</v>
      </c>
      <c r="AF10" t="s">
        <v>171</v>
      </c>
      <c r="AG10">
        <v>0</v>
      </c>
      <c r="AH10" t="s">
        <v>171</v>
      </c>
      <c r="AI10">
        <v>0</v>
      </c>
      <c r="AJ10" t="s">
        <v>171</v>
      </c>
      <c r="AK10">
        <v>0</v>
      </c>
      <c r="AL10" t="s">
        <v>171</v>
      </c>
      <c r="AM10">
        <v>0</v>
      </c>
      <c r="AN10" t="s">
        <v>175</v>
      </c>
      <c r="AO10" t="s">
        <v>171</v>
      </c>
      <c r="AP10">
        <f t="shared" si="0"/>
        <v>91</v>
      </c>
      <c r="AQ10" s="18">
        <v>6</v>
      </c>
      <c r="AR10">
        <f t="shared" si="1"/>
        <v>930</v>
      </c>
      <c r="AT10">
        <f>C10*EnemyData!$P$2</f>
        <v>0</v>
      </c>
      <c r="AV10">
        <f>E10*EnemyData!$P$3</f>
        <v>150</v>
      </c>
      <c r="AX10">
        <f>G10*EnemyData!$P$4</f>
        <v>140</v>
      </c>
      <c r="AZ10">
        <f>I10*EnemyData!$P$5</f>
        <v>150</v>
      </c>
      <c r="BB10">
        <f>K10*EnemyData!$P$6</f>
        <v>150</v>
      </c>
      <c r="BD10">
        <f>M10*EnemyData!$P$7</f>
        <v>0</v>
      </c>
      <c r="BF10">
        <f>O10*EnemyData!$P$8</f>
        <v>0</v>
      </c>
      <c r="BH10">
        <f>Q10*EnemyData!$P$9</f>
        <v>0</v>
      </c>
      <c r="BJ10">
        <f>S10*EnemyData!$P$10</f>
        <v>0</v>
      </c>
      <c r="BL10">
        <f>U10*EnemyData!$P$11</f>
        <v>0</v>
      </c>
      <c r="BN10">
        <f>W10*EnemyData!$P$12</f>
        <v>75</v>
      </c>
      <c r="BP10">
        <f>Y10*EnemyData!$P$13</f>
        <v>100</v>
      </c>
      <c r="BR10">
        <f>AA10*EnemyData!$P$14</f>
        <v>125</v>
      </c>
      <c r="BT10">
        <f>AC10*EnemyData!$P$15</f>
        <v>40</v>
      </c>
      <c r="BV10">
        <f>AE10*EnemyData!$P$16</f>
        <v>0</v>
      </c>
      <c r="BX10">
        <f>AG10*EnemyData!$P$17</f>
        <v>0</v>
      </c>
      <c r="BZ10">
        <f>AI10*EnemyData!$P$18</f>
        <v>0</v>
      </c>
      <c r="CB10">
        <f>AK10*EnemyData!$P$19</f>
        <v>0</v>
      </c>
      <c r="CD10">
        <f>AM10*EnemyData!$P$20</f>
        <v>0</v>
      </c>
    </row>
    <row r="11" spans="1:82" x14ac:dyDescent="0.3">
      <c r="A11" s="82">
        <v>6</v>
      </c>
      <c r="B11" t="s">
        <v>174</v>
      </c>
      <c r="C11">
        <v>0</v>
      </c>
      <c r="D11" t="s">
        <v>171</v>
      </c>
      <c r="E11">
        <v>30</v>
      </c>
      <c r="F11" t="s">
        <v>171</v>
      </c>
      <c r="G11">
        <v>20</v>
      </c>
      <c r="H11" t="s">
        <v>171</v>
      </c>
      <c r="I11">
        <v>15</v>
      </c>
      <c r="J11" t="s">
        <v>171</v>
      </c>
      <c r="K11">
        <v>15</v>
      </c>
      <c r="L11" t="s">
        <v>171</v>
      </c>
      <c r="M11">
        <v>1</v>
      </c>
      <c r="N11" t="s">
        <v>171</v>
      </c>
      <c r="O11">
        <v>0</v>
      </c>
      <c r="P11" t="s">
        <v>171</v>
      </c>
      <c r="Q11">
        <v>0</v>
      </c>
      <c r="R11" t="s">
        <v>171</v>
      </c>
      <c r="S11">
        <v>0</v>
      </c>
      <c r="T11" t="s">
        <v>171</v>
      </c>
      <c r="U11">
        <v>0</v>
      </c>
      <c r="V11" t="s">
        <v>171</v>
      </c>
      <c r="W11">
        <v>5</v>
      </c>
      <c r="X11" t="s">
        <v>171</v>
      </c>
      <c r="Y11">
        <v>5</v>
      </c>
      <c r="Z11" t="s">
        <v>171</v>
      </c>
      <c r="AA11">
        <v>5</v>
      </c>
      <c r="AB11" t="s">
        <v>171</v>
      </c>
      <c r="AC11">
        <v>2</v>
      </c>
      <c r="AD11" t="s">
        <v>171</v>
      </c>
      <c r="AE11">
        <v>0</v>
      </c>
      <c r="AF11" t="s">
        <v>171</v>
      </c>
      <c r="AG11">
        <v>0</v>
      </c>
      <c r="AH11" t="s">
        <v>171</v>
      </c>
      <c r="AI11">
        <v>0</v>
      </c>
      <c r="AJ11" t="s">
        <v>171</v>
      </c>
      <c r="AK11">
        <v>0</v>
      </c>
      <c r="AL11" t="s">
        <v>171</v>
      </c>
      <c r="AM11">
        <v>0</v>
      </c>
      <c r="AN11" t="s">
        <v>175</v>
      </c>
      <c r="AO11" t="s">
        <v>171</v>
      </c>
      <c r="AP11">
        <f t="shared" si="0"/>
        <v>98</v>
      </c>
      <c r="AQ11" s="18">
        <v>7</v>
      </c>
      <c r="AR11">
        <f t="shared" si="1"/>
        <v>1065</v>
      </c>
      <c r="AT11">
        <f>C11*EnemyData!$P$2</f>
        <v>0</v>
      </c>
      <c r="AV11">
        <f>E11*EnemyData!$P$3</f>
        <v>150</v>
      </c>
      <c r="AX11">
        <f>G11*EnemyData!$P$4</f>
        <v>140</v>
      </c>
      <c r="AZ11">
        <f>I11*EnemyData!$P$5</f>
        <v>150</v>
      </c>
      <c r="BB11">
        <f>K11*EnemyData!$P$6</f>
        <v>225</v>
      </c>
      <c r="BD11">
        <f>M11*EnemyData!$P$7</f>
        <v>20</v>
      </c>
      <c r="BF11">
        <f>O11*EnemyData!$P$8</f>
        <v>0</v>
      </c>
      <c r="BH11">
        <f>Q11*EnemyData!$P$9</f>
        <v>0</v>
      </c>
      <c r="BJ11">
        <f>S11*EnemyData!$P$10</f>
        <v>0</v>
      </c>
      <c r="BL11">
        <f>U11*EnemyData!$P$11</f>
        <v>0</v>
      </c>
      <c r="BN11">
        <f>W11*EnemyData!$P$12</f>
        <v>75</v>
      </c>
      <c r="BP11">
        <f>Y11*EnemyData!$P$13</f>
        <v>100</v>
      </c>
      <c r="BR11">
        <f>AA11*EnemyData!$P$14</f>
        <v>125</v>
      </c>
      <c r="BT11">
        <f>AC11*EnemyData!$P$15</f>
        <v>80</v>
      </c>
      <c r="BV11">
        <f>AE11*EnemyData!$P$16</f>
        <v>0</v>
      </c>
      <c r="BX11">
        <f>AG11*EnemyData!$P$17</f>
        <v>0</v>
      </c>
      <c r="BZ11">
        <f>AI11*EnemyData!$P$18</f>
        <v>0</v>
      </c>
      <c r="CB11">
        <f>AK11*EnemyData!$P$19</f>
        <v>0</v>
      </c>
      <c r="CD11">
        <f>AM11*EnemyData!$P$20</f>
        <v>0</v>
      </c>
    </row>
    <row r="12" spans="1:82" x14ac:dyDescent="0.3">
      <c r="A12" s="82">
        <v>7</v>
      </c>
      <c r="B12" t="s">
        <v>174</v>
      </c>
      <c r="C12">
        <v>0</v>
      </c>
      <c r="D12" t="s">
        <v>171</v>
      </c>
      <c r="E12">
        <v>30</v>
      </c>
      <c r="F12" t="s">
        <v>171</v>
      </c>
      <c r="G12">
        <v>20</v>
      </c>
      <c r="H12" t="s">
        <v>171</v>
      </c>
      <c r="I12">
        <v>15</v>
      </c>
      <c r="J12" t="s">
        <v>171</v>
      </c>
      <c r="K12">
        <v>20</v>
      </c>
      <c r="L12" t="s">
        <v>171</v>
      </c>
      <c r="M12">
        <v>3</v>
      </c>
      <c r="N12" t="s">
        <v>171</v>
      </c>
      <c r="O12">
        <v>0</v>
      </c>
      <c r="P12" t="s">
        <v>171</v>
      </c>
      <c r="Q12">
        <v>0</v>
      </c>
      <c r="R12" t="s">
        <v>171</v>
      </c>
      <c r="S12">
        <v>0</v>
      </c>
      <c r="T12" t="s">
        <v>171</v>
      </c>
      <c r="U12">
        <v>0</v>
      </c>
      <c r="V12" t="s">
        <v>171</v>
      </c>
      <c r="W12">
        <v>5</v>
      </c>
      <c r="X12" t="s">
        <v>171</v>
      </c>
      <c r="Y12">
        <v>5</v>
      </c>
      <c r="Z12" t="s">
        <v>171</v>
      </c>
      <c r="AA12">
        <v>5</v>
      </c>
      <c r="AB12" t="s">
        <v>171</v>
      </c>
      <c r="AC12">
        <v>2</v>
      </c>
      <c r="AD12" t="s">
        <v>171</v>
      </c>
      <c r="AE12">
        <v>1</v>
      </c>
      <c r="AF12" t="s">
        <v>171</v>
      </c>
      <c r="AG12">
        <v>0</v>
      </c>
      <c r="AH12" t="s">
        <v>171</v>
      </c>
      <c r="AI12">
        <v>0</v>
      </c>
      <c r="AJ12" t="s">
        <v>171</v>
      </c>
      <c r="AK12">
        <v>0</v>
      </c>
      <c r="AL12" t="s">
        <v>171</v>
      </c>
      <c r="AM12">
        <v>0</v>
      </c>
      <c r="AN12" t="s">
        <v>175</v>
      </c>
      <c r="AO12" t="s">
        <v>171</v>
      </c>
      <c r="AP12">
        <f t="shared" si="0"/>
        <v>106</v>
      </c>
      <c r="AQ12" s="18">
        <v>8</v>
      </c>
      <c r="AR12">
        <f t="shared" si="1"/>
        <v>1230</v>
      </c>
      <c r="AT12">
        <f>C12*EnemyData!$P$2</f>
        <v>0</v>
      </c>
      <c r="AV12">
        <f>E12*EnemyData!$P$3</f>
        <v>150</v>
      </c>
      <c r="AX12">
        <f>G12*EnemyData!$P$4</f>
        <v>140</v>
      </c>
      <c r="AZ12">
        <f>I12*EnemyData!$P$5</f>
        <v>150</v>
      </c>
      <c r="BB12">
        <f>K12*EnemyData!$P$6</f>
        <v>300</v>
      </c>
      <c r="BD12">
        <f>M12*EnemyData!$P$7</f>
        <v>60</v>
      </c>
      <c r="BF12">
        <f>O12*EnemyData!$P$8</f>
        <v>0</v>
      </c>
      <c r="BH12">
        <f>Q12*EnemyData!$P$9</f>
        <v>0</v>
      </c>
      <c r="BJ12">
        <f>S12*EnemyData!$P$10</f>
        <v>0</v>
      </c>
      <c r="BL12">
        <f>U12*EnemyData!$P$11</f>
        <v>0</v>
      </c>
      <c r="BN12">
        <f>W12*EnemyData!$P$12</f>
        <v>75</v>
      </c>
      <c r="BP12">
        <f>Y12*EnemyData!$P$13</f>
        <v>100</v>
      </c>
      <c r="BR12">
        <f>AA12*EnemyData!$P$14</f>
        <v>125</v>
      </c>
      <c r="BT12">
        <f>AC12*EnemyData!$P$15</f>
        <v>80</v>
      </c>
      <c r="BV12">
        <f>AE12*EnemyData!$P$16</f>
        <v>50</v>
      </c>
      <c r="BX12">
        <f>AG12*EnemyData!$P$17</f>
        <v>0</v>
      </c>
      <c r="BZ12">
        <f>AI12*EnemyData!$P$18</f>
        <v>0</v>
      </c>
      <c r="CB12">
        <f>AK12*EnemyData!$P$19</f>
        <v>0</v>
      </c>
      <c r="CD12">
        <f>AM12*EnemyData!$P$20</f>
        <v>0</v>
      </c>
    </row>
    <row r="13" spans="1:82" x14ac:dyDescent="0.3">
      <c r="A13" s="82">
        <v>8</v>
      </c>
      <c r="B13" t="s">
        <v>174</v>
      </c>
      <c r="C13">
        <v>0</v>
      </c>
      <c r="D13" t="s">
        <v>171</v>
      </c>
      <c r="E13">
        <v>30</v>
      </c>
      <c r="F13" t="s">
        <v>171</v>
      </c>
      <c r="G13">
        <v>20</v>
      </c>
      <c r="H13" t="s">
        <v>171</v>
      </c>
      <c r="I13">
        <v>15</v>
      </c>
      <c r="J13" t="s">
        <v>171</v>
      </c>
      <c r="K13">
        <v>20</v>
      </c>
      <c r="L13" t="s">
        <v>171</v>
      </c>
      <c r="M13">
        <v>5</v>
      </c>
      <c r="N13" t="s">
        <v>171</v>
      </c>
      <c r="O13">
        <v>0</v>
      </c>
      <c r="P13" t="s">
        <v>171</v>
      </c>
      <c r="Q13">
        <v>0</v>
      </c>
      <c r="R13" t="s">
        <v>171</v>
      </c>
      <c r="S13">
        <v>0</v>
      </c>
      <c r="T13" t="s">
        <v>171</v>
      </c>
      <c r="U13">
        <v>0</v>
      </c>
      <c r="V13" t="s">
        <v>171</v>
      </c>
      <c r="W13">
        <v>7</v>
      </c>
      <c r="X13" t="s">
        <v>171</v>
      </c>
      <c r="Y13">
        <v>5</v>
      </c>
      <c r="Z13" t="s">
        <v>171</v>
      </c>
      <c r="AA13">
        <v>6</v>
      </c>
      <c r="AB13" t="s">
        <v>171</v>
      </c>
      <c r="AC13">
        <v>2</v>
      </c>
      <c r="AD13" t="s">
        <v>171</v>
      </c>
      <c r="AE13">
        <v>2</v>
      </c>
      <c r="AF13" t="s">
        <v>171</v>
      </c>
      <c r="AG13">
        <v>0</v>
      </c>
      <c r="AH13" t="s">
        <v>171</v>
      </c>
      <c r="AI13">
        <v>0</v>
      </c>
      <c r="AJ13" t="s">
        <v>171</v>
      </c>
      <c r="AK13">
        <v>0</v>
      </c>
      <c r="AL13" t="s">
        <v>171</v>
      </c>
      <c r="AM13">
        <v>0</v>
      </c>
      <c r="AN13" t="s">
        <v>175</v>
      </c>
      <c r="AO13" t="s">
        <v>171</v>
      </c>
      <c r="AP13">
        <f t="shared" si="0"/>
        <v>112</v>
      </c>
      <c r="AQ13" s="18">
        <v>9</v>
      </c>
      <c r="AR13">
        <f t="shared" si="1"/>
        <v>1375</v>
      </c>
      <c r="AT13">
        <f>C13*EnemyData!$P$2</f>
        <v>0</v>
      </c>
      <c r="AV13">
        <f>E13*EnemyData!$P$3</f>
        <v>150</v>
      </c>
      <c r="AX13">
        <f>G13*EnemyData!$P$4</f>
        <v>140</v>
      </c>
      <c r="AZ13">
        <f>I13*EnemyData!$P$5</f>
        <v>150</v>
      </c>
      <c r="BB13">
        <f>K13*EnemyData!$P$6</f>
        <v>300</v>
      </c>
      <c r="BD13">
        <f>M13*EnemyData!$P$7</f>
        <v>100</v>
      </c>
      <c r="BF13">
        <f>O13*EnemyData!$P$8</f>
        <v>0</v>
      </c>
      <c r="BH13">
        <f>Q13*EnemyData!$P$9</f>
        <v>0</v>
      </c>
      <c r="BJ13">
        <f>S13*EnemyData!$P$10</f>
        <v>0</v>
      </c>
      <c r="BL13">
        <f>U13*EnemyData!$P$11</f>
        <v>0</v>
      </c>
      <c r="BN13">
        <f>W13*EnemyData!$P$12</f>
        <v>105</v>
      </c>
      <c r="BP13">
        <f>Y13*EnemyData!$P$13</f>
        <v>100</v>
      </c>
      <c r="BR13">
        <f>AA13*EnemyData!$P$14</f>
        <v>150</v>
      </c>
      <c r="BT13">
        <f>AC13*EnemyData!$P$15</f>
        <v>80</v>
      </c>
      <c r="BV13">
        <f>AE13*EnemyData!$P$16</f>
        <v>100</v>
      </c>
      <c r="BX13">
        <f>AG13*EnemyData!$P$17</f>
        <v>0</v>
      </c>
      <c r="BZ13">
        <f>AI13*EnemyData!$P$18</f>
        <v>0</v>
      </c>
      <c r="CB13">
        <f>AK13*EnemyData!$P$19</f>
        <v>0</v>
      </c>
      <c r="CD13">
        <f>AM13*EnemyData!$P$20</f>
        <v>0</v>
      </c>
    </row>
    <row r="14" spans="1:82" x14ac:dyDescent="0.3">
      <c r="A14" s="82">
        <v>9</v>
      </c>
      <c r="B14" t="s">
        <v>174</v>
      </c>
      <c r="C14">
        <v>0</v>
      </c>
      <c r="D14" t="s">
        <v>171</v>
      </c>
      <c r="E14">
        <v>30</v>
      </c>
      <c r="F14" t="s">
        <v>171</v>
      </c>
      <c r="G14">
        <v>20</v>
      </c>
      <c r="H14" t="s">
        <v>171</v>
      </c>
      <c r="I14">
        <v>15</v>
      </c>
      <c r="J14" t="s">
        <v>171</v>
      </c>
      <c r="K14">
        <v>20</v>
      </c>
      <c r="L14" t="s">
        <v>171</v>
      </c>
      <c r="M14">
        <v>5</v>
      </c>
      <c r="N14" t="s">
        <v>171</v>
      </c>
      <c r="O14">
        <v>0</v>
      </c>
      <c r="P14" t="s">
        <v>171</v>
      </c>
      <c r="Q14">
        <v>0</v>
      </c>
      <c r="R14" t="s">
        <v>171</v>
      </c>
      <c r="S14">
        <v>0</v>
      </c>
      <c r="T14" t="s">
        <v>171</v>
      </c>
      <c r="U14">
        <v>0</v>
      </c>
      <c r="V14" t="s">
        <v>171</v>
      </c>
      <c r="W14">
        <v>7</v>
      </c>
      <c r="X14" t="s">
        <v>171</v>
      </c>
      <c r="Y14">
        <v>5</v>
      </c>
      <c r="Z14" t="s">
        <v>171</v>
      </c>
      <c r="AA14">
        <v>6</v>
      </c>
      <c r="AB14" t="s">
        <v>171</v>
      </c>
      <c r="AC14">
        <v>3</v>
      </c>
      <c r="AD14" t="s">
        <v>171</v>
      </c>
      <c r="AE14">
        <v>2</v>
      </c>
      <c r="AF14" t="s">
        <v>171</v>
      </c>
      <c r="AG14">
        <v>0</v>
      </c>
      <c r="AH14" t="s">
        <v>171</v>
      </c>
      <c r="AI14">
        <v>0</v>
      </c>
      <c r="AJ14" t="s">
        <v>171</v>
      </c>
      <c r="AK14">
        <v>0</v>
      </c>
      <c r="AL14" t="s">
        <v>171</v>
      </c>
      <c r="AM14">
        <v>0</v>
      </c>
      <c r="AN14" t="s">
        <v>175</v>
      </c>
      <c r="AO14" t="s">
        <v>171</v>
      </c>
      <c r="AP14">
        <f t="shared" si="0"/>
        <v>113</v>
      </c>
      <c r="AQ14" s="18">
        <v>10</v>
      </c>
      <c r="AR14">
        <f t="shared" si="1"/>
        <v>1415</v>
      </c>
      <c r="AT14">
        <f>C14*EnemyData!$P$2</f>
        <v>0</v>
      </c>
      <c r="AV14">
        <f>E14*EnemyData!$P$3</f>
        <v>150</v>
      </c>
      <c r="AX14">
        <f>G14*EnemyData!$P$4</f>
        <v>140</v>
      </c>
      <c r="AZ14">
        <f>I14*EnemyData!$P$5</f>
        <v>150</v>
      </c>
      <c r="BB14">
        <f>K14*EnemyData!$P$6</f>
        <v>300</v>
      </c>
      <c r="BD14">
        <f>M14*EnemyData!$P$7</f>
        <v>100</v>
      </c>
      <c r="BF14">
        <f>O14*EnemyData!$P$8</f>
        <v>0</v>
      </c>
      <c r="BH14">
        <f>Q14*EnemyData!$P$9</f>
        <v>0</v>
      </c>
      <c r="BJ14">
        <f>S14*EnemyData!$P$10</f>
        <v>0</v>
      </c>
      <c r="BL14">
        <f>U14*EnemyData!$P$11</f>
        <v>0</v>
      </c>
      <c r="BN14">
        <f>W14*EnemyData!$P$12</f>
        <v>105</v>
      </c>
      <c r="BP14">
        <f>Y14*EnemyData!$P$13</f>
        <v>100</v>
      </c>
      <c r="BR14">
        <f>AA14*EnemyData!$P$14</f>
        <v>150</v>
      </c>
      <c r="BT14">
        <f>AC14*EnemyData!$P$15</f>
        <v>120</v>
      </c>
      <c r="BV14">
        <f>AE14*EnemyData!$P$16</f>
        <v>100</v>
      </c>
      <c r="BX14">
        <f>AG14*EnemyData!$P$17</f>
        <v>0</v>
      </c>
      <c r="BZ14">
        <f>AI14*EnemyData!$P$18</f>
        <v>0</v>
      </c>
      <c r="CB14">
        <f>AK14*EnemyData!$P$19</f>
        <v>0</v>
      </c>
      <c r="CD14">
        <f>AM14*EnemyData!$P$20</f>
        <v>0</v>
      </c>
    </row>
    <row r="15" spans="1:82" x14ac:dyDescent="0.3">
      <c r="A15" s="82">
        <v>10</v>
      </c>
      <c r="B15" t="s">
        <v>174</v>
      </c>
      <c r="C15">
        <v>0</v>
      </c>
      <c r="D15" t="s">
        <v>171</v>
      </c>
      <c r="E15">
        <v>30</v>
      </c>
      <c r="F15" t="s">
        <v>171</v>
      </c>
      <c r="G15">
        <v>20</v>
      </c>
      <c r="H15" t="s">
        <v>171</v>
      </c>
      <c r="I15">
        <v>15</v>
      </c>
      <c r="J15" t="s">
        <v>171</v>
      </c>
      <c r="K15">
        <v>20</v>
      </c>
      <c r="L15" t="s">
        <v>171</v>
      </c>
      <c r="M15">
        <v>10</v>
      </c>
      <c r="N15" t="s">
        <v>171</v>
      </c>
      <c r="O15">
        <v>0</v>
      </c>
      <c r="P15" t="s">
        <v>171</v>
      </c>
      <c r="Q15">
        <v>0</v>
      </c>
      <c r="R15" t="s">
        <v>171</v>
      </c>
      <c r="S15">
        <v>0</v>
      </c>
      <c r="T15" t="s">
        <v>171</v>
      </c>
      <c r="U15">
        <v>0</v>
      </c>
      <c r="V15" t="s">
        <v>171</v>
      </c>
      <c r="W15">
        <v>7</v>
      </c>
      <c r="X15" t="s">
        <v>171</v>
      </c>
      <c r="Y15">
        <v>5</v>
      </c>
      <c r="Z15" t="s">
        <v>171</v>
      </c>
      <c r="AA15">
        <v>6</v>
      </c>
      <c r="AB15" t="s">
        <v>171</v>
      </c>
      <c r="AC15">
        <v>3</v>
      </c>
      <c r="AD15" t="s">
        <v>171</v>
      </c>
      <c r="AE15">
        <v>2</v>
      </c>
      <c r="AF15" t="s">
        <v>171</v>
      </c>
      <c r="AG15">
        <v>0</v>
      </c>
      <c r="AH15" t="s">
        <v>171</v>
      </c>
      <c r="AI15">
        <v>0</v>
      </c>
      <c r="AJ15" t="s">
        <v>171</v>
      </c>
      <c r="AK15">
        <v>0</v>
      </c>
      <c r="AL15" t="s">
        <v>171</v>
      </c>
      <c r="AM15">
        <v>0</v>
      </c>
      <c r="AN15" t="s">
        <v>175</v>
      </c>
      <c r="AO15" t="s">
        <v>171</v>
      </c>
      <c r="AP15">
        <f t="shared" si="0"/>
        <v>118</v>
      </c>
      <c r="AQ15" s="18">
        <v>11</v>
      </c>
      <c r="AR15">
        <f t="shared" si="1"/>
        <v>1515</v>
      </c>
      <c r="AT15">
        <f>C15*EnemyData!$P$2</f>
        <v>0</v>
      </c>
      <c r="AV15">
        <f>E15*EnemyData!$P$3</f>
        <v>150</v>
      </c>
      <c r="AX15">
        <f>G15*EnemyData!$P$4</f>
        <v>140</v>
      </c>
      <c r="AZ15">
        <f>I15*EnemyData!$P$5</f>
        <v>150</v>
      </c>
      <c r="BB15">
        <f>K15*EnemyData!$P$6</f>
        <v>300</v>
      </c>
      <c r="BD15">
        <f>M15*EnemyData!$P$7</f>
        <v>200</v>
      </c>
      <c r="BF15">
        <f>O15*EnemyData!$P$8</f>
        <v>0</v>
      </c>
      <c r="BH15">
        <f>Q15*EnemyData!$P$9</f>
        <v>0</v>
      </c>
      <c r="BJ15">
        <f>S15*EnemyData!$P$10</f>
        <v>0</v>
      </c>
      <c r="BL15">
        <f>U15*EnemyData!$P$11</f>
        <v>0</v>
      </c>
      <c r="BN15">
        <f>W15*EnemyData!$P$12</f>
        <v>105</v>
      </c>
      <c r="BP15">
        <f>Y15*EnemyData!$P$13</f>
        <v>100</v>
      </c>
      <c r="BR15">
        <f>AA15*EnemyData!$P$14</f>
        <v>150</v>
      </c>
      <c r="BT15">
        <f>AC15*EnemyData!$P$15</f>
        <v>120</v>
      </c>
      <c r="BV15">
        <f>AE15*EnemyData!$P$16</f>
        <v>100</v>
      </c>
      <c r="BX15">
        <f>AG15*EnemyData!$P$17</f>
        <v>0</v>
      </c>
      <c r="BZ15">
        <f>AI15*EnemyData!$P$18</f>
        <v>0</v>
      </c>
      <c r="CB15">
        <f>AK15*EnemyData!$P$19</f>
        <v>0</v>
      </c>
      <c r="CD15">
        <f>AM15*EnemyData!$P$20</f>
        <v>0</v>
      </c>
    </row>
    <row r="16" spans="1:82" x14ac:dyDescent="0.3">
      <c r="A16" s="82">
        <v>11</v>
      </c>
      <c r="B16" t="s">
        <v>174</v>
      </c>
      <c r="C16">
        <v>0</v>
      </c>
      <c r="D16" t="s">
        <v>171</v>
      </c>
      <c r="E16">
        <v>30</v>
      </c>
      <c r="F16" t="s">
        <v>171</v>
      </c>
      <c r="G16">
        <v>20</v>
      </c>
      <c r="H16" t="s">
        <v>171</v>
      </c>
      <c r="I16">
        <v>15</v>
      </c>
      <c r="J16" t="s">
        <v>171</v>
      </c>
      <c r="K16">
        <v>20</v>
      </c>
      <c r="L16" t="s">
        <v>171</v>
      </c>
      <c r="M16">
        <v>10</v>
      </c>
      <c r="N16" t="s">
        <v>171</v>
      </c>
      <c r="O16">
        <v>1</v>
      </c>
      <c r="P16" t="s">
        <v>171</v>
      </c>
      <c r="Q16">
        <v>0</v>
      </c>
      <c r="R16" t="s">
        <v>171</v>
      </c>
      <c r="S16">
        <v>0</v>
      </c>
      <c r="T16" t="s">
        <v>171</v>
      </c>
      <c r="U16">
        <v>0</v>
      </c>
      <c r="V16" t="s">
        <v>171</v>
      </c>
      <c r="W16">
        <v>7</v>
      </c>
      <c r="X16" t="s">
        <v>171</v>
      </c>
      <c r="Y16">
        <v>7</v>
      </c>
      <c r="Z16" t="s">
        <v>171</v>
      </c>
      <c r="AA16">
        <v>6</v>
      </c>
      <c r="AB16" t="s">
        <v>171</v>
      </c>
      <c r="AC16">
        <v>4</v>
      </c>
      <c r="AD16" t="s">
        <v>171</v>
      </c>
      <c r="AE16">
        <v>3</v>
      </c>
      <c r="AF16" t="s">
        <v>171</v>
      </c>
      <c r="AG16">
        <v>0</v>
      </c>
      <c r="AH16" t="s">
        <v>171</v>
      </c>
      <c r="AI16">
        <v>0</v>
      </c>
      <c r="AJ16" t="s">
        <v>171</v>
      </c>
      <c r="AK16">
        <v>0</v>
      </c>
      <c r="AL16" t="s">
        <v>171</v>
      </c>
      <c r="AM16">
        <v>0</v>
      </c>
      <c r="AN16" t="s">
        <v>175</v>
      </c>
      <c r="AO16" t="s">
        <v>171</v>
      </c>
      <c r="AP16">
        <f t="shared" si="0"/>
        <v>123</v>
      </c>
      <c r="AQ16" s="18">
        <v>12</v>
      </c>
      <c r="AR16">
        <f t="shared" si="1"/>
        <v>1675</v>
      </c>
      <c r="AT16">
        <f>C16*EnemyData!$P$2</f>
        <v>0</v>
      </c>
      <c r="AV16">
        <f>E16*EnemyData!$P$3</f>
        <v>150</v>
      </c>
      <c r="AX16">
        <f>G16*EnemyData!$P$4</f>
        <v>140</v>
      </c>
      <c r="AZ16">
        <f>I16*EnemyData!$P$5</f>
        <v>150</v>
      </c>
      <c r="BB16">
        <f>K16*EnemyData!$P$6</f>
        <v>300</v>
      </c>
      <c r="BD16">
        <f>M16*EnemyData!$P$7</f>
        <v>200</v>
      </c>
      <c r="BF16">
        <f>O16*EnemyData!$P$8</f>
        <v>30</v>
      </c>
      <c r="BH16">
        <f>Q16*EnemyData!$P$9</f>
        <v>0</v>
      </c>
      <c r="BJ16">
        <f>S16*EnemyData!$P$10</f>
        <v>0</v>
      </c>
      <c r="BL16">
        <f>U16*EnemyData!$P$11</f>
        <v>0</v>
      </c>
      <c r="BN16">
        <f>W16*EnemyData!$P$12</f>
        <v>105</v>
      </c>
      <c r="BP16">
        <f>Y16*EnemyData!$P$13</f>
        <v>140</v>
      </c>
      <c r="BR16">
        <f>AA16*EnemyData!$P$14</f>
        <v>150</v>
      </c>
      <c r="BT16">
        <f>AC16*EnemyData!$P$15</f>
        <v>160</v>
      </c>
      <c r="BV16">
        <f>AE16*EnemyData!$P$16</f>
        <v>150</v>
      </c>
      <c r="BX16">
        <f>AG16*EnemyData!$P$17</f>
        <v>0</v>
      </c>
      <c r="BZ16">
        <f>AI16*EnemyData!$P$18</f>
        <v>0</v>
      </c>
      <c r="CB16">
        <f>AK16*EnemyData!$P$19</f>
        <v>0</v>
      </c>
      <c r="CD16">
        <f>AM16*EnemyData!$P$20</f>
        <v>0</v>
      </c>
    </row>
    <row r="17" spans="1:82" x14ac:dyDescent="0.3">
      <c r="A17" s="82">
        <v>12</v>
      </c>
      <c r="B17" t="s">
        <v>174</v>
      </c>
      <c r="C17">
        <v>0</v>
      </c>
      <c r="D17" t="s">
        <v>171</v>
      </c>
      <c r="E17">
        <v>30</v>
      </c>
      <c r="F17" t="s">
        <v>171</v>
      </c>
      <c r="G17">
        <v>20</v>
      </c>
      <c r="H17" t="s">
        <v>171</v>
      </c>
      <c r="I17">
        <v>15</v>
      </c>
      <c r="J17" t="s">
        <v>171</v>
      </c>
      <c r="K17">
        <v>20</v>
      </c>
      <c r="L17" t="s">
        <v>171</v>
      </c>
      <c r="M17">
        <v>15</v>
      </c>
      <c r="N17" t="s">
        <v>171</v>
      </c>
      <c r="O17">
        <v>3</v>
      </c>
      <c r="P17" t="s">
        <v>171</v>
      </c>
      <c r="Q17">
        <v>0</v>
      </c>
      <c r="R17" t="s">
        <v>171</v>
      </c>
      <c r="S17">
        <v>0</v>
      </c>
      <c r="T17" t="s">
        <v>171</v>
      </c>
      <c r="U17">
        <v>0</v>
      </c>
      <c r="V17" t="s">
        <v>171</v>
      </c>
      <c r="W17">
        <v>7</v>
      </c>
      <c r="X17" t="s">
        <v>171</v>
      </c>
      <c r="Y17">
        <v>7</v>
      </c>
      <c r="Z17" t="s">
        <v>171</v>
      </c>
      <c r="AA17">
        <v>7</v>
      </c>
      <c r="AB17" t="s">
        <v>171</v>
      </c>
      <c r="AC17">
        <v>4</v>
      </c>
      <c r="AD17" t="s">
        <v>171</v>
      </c>
      <c r="AE17">
        <v>3</v>
      </c>
      <c r="AF17" t="s">
        <v>171</v>
      </c>
      <c r="AG17">
        <v>0</v>
      </c>
      <c r="AH17" t="s">
        <v>171</v>
      </c>
      <c r="AI17">
        <v>0</v>
      </c>
      <c r="AJ17" t="s">
        <v>171</v>
      </c>
      <c r="AK17">
        <v>0</v>
      </c>
      <c r="AL17" t="s">
        <v>171</v>
      </c>
      <c r="AM17">
        <v>0</v>
      </c>
      <c r="AN17" t="s">
        <v>175</v>
      </c>
      <c r="AO17" t="s">
        <v>171</v>
      </c>
      <c r="AP17">
        <f t="shared" si="0"/>
        <v>131</v>
      </c>
      <c r="AQ17" s="18">
        <v>13</v>
      </c>
      <c r="AR17">
        <f t="shared" si="1"/>
        <v>1860</v>
      </c>
      <c r="AT17">
        <f>C17*EnemyData!$P$2</f>
        <v>0</v>
      </c>
      <c r="AV17">
        <f>E17*EnemyData!$P$3</f>
        <v>150</v>
      </c>
      <c r="AX17">
        <f>G17*EnemyData!$P$4</f>
        <v>140</v>
      </c>
      <c r="AZ17">
        <f>I17*EnemyData!$P$5</f>
        <v>150</v>
      </c>
      <c r="BB17">
        <f>K17*EnemyData!$P$6</f>
        <v>300</v>
      </c>
      <c r="BD17">
        <f>M17*EnemyData!$P$7</f>
        <v>300</v>
      </c>
      <c r="BF17">
        <f>O17*EnemyData!$P$8</f>
        <v>90</v>
      </c>
      <c r="BH17">
        <f>Q17*EnemyData!$P$9</f>
        <v>0</v>
      </c>
      <c r="BJ17">
        <f>S17*EnemyData!$P$10</f>
        <v>0</v>
      </c>
      <c r="BL17">
        <f>U17*EnemyData!$P$11</f>
        <v>0</v>
      </c>
      <c r="BN17">
        <f>W17*EnemyData!$P$12</f>
        <v>105</v>
      </c>
      <c r="BP17">
        <f>Y17*EnemyData!$P$13</f>
        <v>140</v>
      </c>
      <c r="BR17">
        <f>AA17*EnemyData!$P$14</f>
        <v>175</v>
      </c>
      <c r="BT17">
        <f>AC17*EnemyData!$P$15</f>
        <v>160</v>
      </c>
      <c r="BV17">
        <f>AE17*EnemyData!$P$16</f>
        <v>150</v>
      </c>
      <c r="BX17">
        <f>AG17*EnemyData!$P$17</f>
        <v>0</v>
      </c>
      <c r="BZ17">
        <f>AI17*EnemyData!$P$18</f>
        <v>0</v>
      </c>
      <c r="CB17">
        <f>AK17*EnemyData!$P$19</f>
        <v>0</v>
      </c>
      <c r="CD17">
        <f>AM17*EnemyData!$P$20</f>
        <v>0</v>
      </c>
    </row>
    <row r="18" spans="1:82" x14ac:dyDescent="0.3">
      <c r="A18" s="82">
        <v>13</v>
      </c>
      <c r="B18" t="s">
        <v>174</v>
      </c>
      <c r="C18">
        <v>0</v>
      </c>
      <c r="D18" t="s">
        <v>171</v>
      </c>
      <c r="E18">
        <v>30</v>
      </c>
      <c r="F18" t="s">
        <v>171</v>
      </c>
      <c r="G18">
        <v>20</v>
      </c>
      <c r="H18" t="s">
        <v>171</v>
      </c>
      <c r="I18">
        <v>15</v>
      </c>
      <c r="J18" t="s">
        <v>171</v>
      </c>
      <c r="K18">
        <v>20</v>
      </c>
      <c r="L18" t="s">
        <v>171</v>
      </c>
      <c r="M18">
        <v>15</v>
      </c>
      <c r="N18" t="s">
        <v>171</v>
      </c>
      <c r="O18">
        <v>3</v>
      </c>
      <c r="P18" t="s">
        <v>171</v>
      </c>
      <c r="Q18">
        <v>0</v>
      </c>
      <c r="R18" t="s">
        <v>171</v>
      </c>
      <c r="S18">
        <v>0</v>
      </c>
      <c r="T18" t="s">
        <v>171</v>
      </c>
      <c r="U18">
        <v>0</v>
      </c>
      <c r="V18" t="s">
        <v>171</v>
      </c>
      <c r="W18">
        <v>7</v>
      </c>
      <c r="X18" t="s">
        <v>171</v>
      </c>
      <c r="Y18">
        <v>7</v>
      </c>
      <c r="Z18" t="s">
        <v>171</v>
      </c>
      <c r="AA18">
        <v>7</v>
      </c>
      <c r="AB18" t="s">
        <v>171</v>
      </c>
      <c r="AC18">
        <v>5</v>
      </c>
      <c r="AD18" t="s">
        <v>171</v>
      </c>
      <c r="AE18">
        <v>3</v>
      </c>
      <c r="AF18" t="s">
        <v>171</v>
      </c>
      <c r="AG18">
        <v>2</v>
      </c>
      <c r="AH18" t="s">
        <v>171</v>
      </c>
      <c r="AI18">
        <v>0</v>
      </c>
      <c r="AJ18" t="s">
        <v>171</v>
      </c>
      <c r="AK18">
        <v>0</v>
      </c>
      <c r="AL18" t="s">
        <v>171</v>
      </c>
      <c r="AM18">
        <v>0</v>
      </c>
      <c r="AN18" t="s">
        <v>175</v>
      </c>
      <c r="AO18" t="s">
        <v>171</v>
      </c>
      <c r="AP18">
        <f t="shared" si="0"/>
        <v>134</v>
      </c>
      <c r="AQ18" s="18">
        <v>14</v>
      </c>
      <c r="AR18">
        <f t="shared" si="1"/>
        <v>2060</v>
      </c>
      <c r="AT18">
        <f>C18*EnemyData!$P$2</f>
        <v>0</v>
      </c>
      <c r="AV18">
        <f>E18*EnemyData!$P$3</f>
        <v>150</v>
      </c>
      <c r="AX18">
        <f>G18*EnemyData!$P$4</f>
        <v>140</v>
      </c>
      <c r="AZ18">
        <f>I18*EnemyData!$P$5</f>
        <v>150</v>
      </c>
      <c r="BB18">
        <f>K18*EnemyData!$P$6</f>
        <v>300</v>
      </c>
      <c r="BD18">
        <f>M18*EnemyData!$P$7</f>
        <v>300</v>
      </c>
      <c r="BF18">
        <f>O18*EnemyData!$P$8</f>
        <v>90</v>
      </c>
      <c r="BH18">
        <f>Q18*EnemyData!$P$9</f>
        <v>0</v>
      </c>
      <c r="BJ18">
        <f>S18*EnemyData!$P$10</f>
        <v>0</v>
      </c>
      <c r="BL18">
        <f>U18*EnemyData!$P$11</f>
        <v>0</v>
      </c>
      <c r="BN18">
        <f>W18*EnemyData!$P$12</f>
        <v>105</v>
      </c>
      <c r="BP18">
        <f>Y18*EnemyData!$P$13</f>
        <v>140</v>
      </c>
      <c r="BR18">
        <f>AA18*EnemyData!$P$14</f>
        <v>175</v>
      </c>
      <c r="BT18">
        <f>AC18*EnemyData!$P$15</f>
        <v>200</v>
      </c>
      <c r="BV18">
        <f>AE18*EnemyData!$P$16</f>
        <v>150</v>
      </c>
      <c r="BX18">
        <f>AG18*EnemyData!$P$17</f>
        <v>160</v>
      </c>
      <c r="BZ18">
        <f>AI18*EnemyData!$P$18</f>
        <v>0</v>
      </c>
      <c r="CB18">
        <f>AK18*EnemyData!$P$19</f>
        <v>0</v>
      </c>
      <c r="CD18">
        <f>AM18*EnemyData!$P$20</f>
        <v>0</v>
      </c>
    </row>
    <row r="19" spans="1:82" x14ac:dyDescent="0.3">
      <c r="A19" s="82">
        <v>14</v>
      </c>
      <c r="B19" t="s">
        <v>174</v>
      </c>
      <c r="C19">
        <v>0</v>
      </c>
      <c r="D19" t="s">
        <v>171</v>
      </c>
      <c r="E19">
        <v>30</v>
      </c>
      <c r="F19" t="s">
        <v>171</v>
      </c>
      <c r="G19">
        <v>20</v>
      </c>
      <c r="H19" t="s">
        <v>171</v>
      </c>
      <c r="I19">
        <v>15</v>
      </c>
      <c r="J19" t="s">
        <v>171</v>
      </c>
      <c r="K19">
        <v>20</v>
      </c>
      <c r="L19" t="s">
        <v>171</v>
      </c>
      <c r="M19">
        <v>20</v>
      </c>
      <c r="N19" t="s">
        <v>171</v>
      </c>
      <c r="O19">
        <v>5</v>
      </c>
      <c r="P19" t="s">
        <v>171</v>
      </c>
      <c r="Q19">
        <v>1</v>
      </c>
      <c r="R19" t="s">
        <v>171</v>
      </c>
      <c r="S19">
        <v>0</v>
      </c>
      <c r="T19" t="s">
        <v>171</v>
      </c>
      <c r="U19">
        <v>0</v>
      </c>
      <c r="V19" t="s">
        <v>171</v>
      </c>
      <c r="W19">
        <v>10</v>
      </c>
      <c r="X19" t="s">
        <v>171</v>
      </c>
      <c r="Y19">
        <v>7</v>
      </c>
      <c r="Z19" t="s">
        <v>171</v>
      </c>
      <c r="AA19">
        <v>7</v>
      </c>
      <c r="AB19" t="s">
        <v>171</v>
      </c>
      <c r="AC19">
        <v>5</v>
      </c>
      <c r="AD19" t="s">
        <v>171</v>
      </c>
      <c r="AE19">
        <v>3</v>
      </c>
      <c r="AF19" t="s">
        <v>171</v>
      </c>
      <c r="AG19">
        <v>3</v>
      </c>
      <c r="AH19" t="s">
        <v>171</v>
      </c>
      <c r="AI19">
        <v>0</v>
      </c>
      <c r="AJ19" t="s">
        <v>171</v>
      </c>
      <c r="AK19">
        <v>0</v>
      </c>
      <c r="AL19" t="s">
        <v>171</v>
      </c>
      <c r="AM19">
        <v>0</v>
      </c>
      <c r="AN19" t="s">
        <v>175</v>
      </c>
      <c r="AO19" t="s">
        <v>171</v>
      </c>
      <c r="AP19">
        <f t="shared" si="0"/>
        <v>146</v>
      </c>
      <c r="AQ19" s="18">
        <v>15</v>
      </c>
      <c r="AR19">
        <f t="shared" si="1"/>
        <v>2385</v>
      </c>
      <c r="AT19">
        <f>C19*EnemyData!$P$2</f>
        <v>0</v>
      </c>
      <c r="AV19">
        <f>E19*EnemyData!$P$3</f>
        <v>150</v>
      </c>
      <c r="AX19">
        <f>G19*EnemyData!$P$4</f>
        <v>140</v>
      </c>
      <c r="AZ19">
        <f>I19*EnemyData!$P$5</f>
        <v>150</v>
      </c>
      <c r="BB19">
        <f>K19*EnemyData!$P$6</f>
        <v>300</v>
      </c>
      <c r="BD19">
        <f>M19*EnemyData!$P$7</f>
        <v>400</v>
      </c>
      <c r="BF19">
        <f>O19*EnemyData!$P$8</f>
        <v>150</v>
      </c>
      <c r="BH19">
        <f>Q19*EnemyData!$P$9</f>
        <v>40</v>
      </c>
      <c r="BJ19">
        <f>S19*EnemyData!$P$10</f>
        <v>0</v>
      </c>
      <c r="BL19">
        <f>U19*EnemyData!$P$11</f>
        <v>0</v>
      </c>
      <c r="BN19">
        <f>W19*EnemyData!$P$12</f>
        <v>150</v>
      </c>
      <c r="BP19">
        <f>Y19*EnemyData!$P$13</f>
        <v>140</v>
      </c>
      <c r="BR19">
        <f>AA19*EnemyData!$P$14</f>
        <v>175</v>
      </c>
      <c r="BT19">
        <f>AC19*EnemyData!$P$15</f>
        <v>200</v>
      </c>
      <c r="BV19">
        <f>AE19*EnemyData!$P$16</f>
        <v>150</v>
      </c>
      <c r="BX19">
        <f>AG19*EnemyData!$P$17</f>
        <v>240</v>
      </c>
      <c r="BZ19">
        <f>AI19*EnemyData!$P$18</f>
        <v>0</v>
      </c>
      <c r="CB19">
        <f>AK19*EnemyData!$P$19</f>
        <v>0</v>
      </c>
      <c r="CD19">
        <f>AM19*EnemyData!$P$20</f>
        <v>0</v>
      </c>
    </row>
    <row r="20" spans="1:82" x14ac:dyDescent="0.3">
      <c r="A20" s="82">
        <v>15</v>
      </c>
      <c r="B20" t="s">
        <v>174</v>
      </c>
      <c r="C20">
        <v>0</v>
      </c>
      <c r="D20" t="s">
        <v>171</v>
      </c>
      <c r="E20">
        <v>30</v>
      </c>
      <c r="F20" t="s">
        <v>171</v>
      </c>
      <c r="G20">
        <v>20</v>
      </c>
      <c r="H20" t="s">
        <v>171</v>
      </c>
      <c r="I20">
        <v>15</v>
      </c>
      <c r="J20" t="s">
        <v>171</v>
      </c>
      <c r="K20">
        <v>20</v>
      </c>
      <c r="L20" t="s">
        <v>171</v>
      </c>
      <c r="M20">
        <v>20</v>
      </c>
      <c r="N20" t="s">
        <v>171</v>
      </c>
      <c r="O20">
        <v>5</v>
      </c>
      <c r="P20" t="s">
        <v>171</v>
      </c>
      <c r="Q20">
        <v>2</v>
      </c>
      <c r="R20" t="s">
        <v>171</v>
      </c>
      <c r="S20">
        <v>0</v>
      </c>
      <c r="T20" t="s">
        <v>171</v>
      </c>
      <c r="U20">
        <v>0</v>
      </c>
      <c r="V20" t="s">
        <v>171</v>
      </c>
      <c r="W20">
        <v>10</v>
      </c>
      <c r="X20" t="s">
        <v>171</v>
      </c>
      <c r="Y20">
        <v>10</v>
      </c>
      <c r="Z20" t="s">
        <v>171</v>
      </c>
      <c r="AA20">
        <v>7</v>
      </c>
      <c r="AB20" t="s">
        <v>171</v>
      </c>
      <c r="AC20">
        <v>7</v>
      </c>
      <c r="AD20" t="s">
        <v>171</v>
      </c>
      <c r="AE20">
        <v>4</v>
      </c>
      <c r="AF20" t="s">
        <v>171</v>
      </c>
      <c r="AG20">
        <v>3</v>
      </c>
      <c r="AH20" t="s">
        <v>171</v>
      </c>
      <c r="AI20">
        <v>0</v>
      </c>
      <c r="AJ20" t="s">
        <v>171</v>
      </c>
      <c r="AK20">
        <v>0</v>
      </c>
      <c r="AL20" t="s">
        <v>171</v>
      </c>
      <c r="AM20">
        <v>0</v>
      </c>
      <c r="AN20" t="s">
        <v>175</v>
      </c>
      <c r="AO20" t="s">
        <v>171</v>
      </c>
      <c r="AP20">
        <f t="shared" si="0"/>
        <v>153</v>
      </c>
      <c r="AQ20" s="18">
        <v>16</v>
      </c>
      <c r="AR20">
        <f t="shared" si="1"/>
        <v>2615</v>
      </c>
      <c r="AT20">
        <f>C20*EnemyData!$P$2</f>
        <v>0</v>
      </c>
      <c r="AV20">
        <f>E20*EnemyData!$P$3</f>
        <v>150</v>
      </c>
      <c r="AX20">
        <f>G20*EnemyData!$P$4</f>
        <v>140</v>
      </c>
      <c r="AZ20">
        <f>I20*EnemyData!$P$5</f>
        <v>150</v>
      </c>
      <c r="BB20">
        <f>K20*EnemyData!$P$6</f>
        <v>300</v>
      </c>
      <c r="BD20">
        <f>M20*EnemyData!$P$7</f>
        <v>400</v>
      </c>
      <c r="BF20">
        <f>O20*EnemyData!$P$8</f>
        <v>150</v>
      </c>
      <c r="BH20">
        <f>Q20*EnemyData!$P$9</f>
        <v>80</v>
      </c>
      <c r="BJ20">
        <f>S20*EnemyData!$P$10</f>
        <v>0</v>
      </c>
      <c r="BL20">
        <f>U20*EnemyData!$P$11</f>
        <v>0</v>
      </c>
      <c r="BN20">
        <f>W20*EnemyData!$P$12</f>
        <v>150</v>
      </c>
      <c r="BP20">
        <f>Y20*EnemyData!$P$13</f>
        <v>200</v>
      </c>
      <c r="BR20">
        <f>AA20*EnemyData!$P$14</f>
        <v>175</v>
      </c>
      <c r="BT20">
        <f>AC20*EnemyData!$P$15</f>
        <v>280</v>
      </c>
      <c r="BV20">
        <f>AE20*EnemyData!$P$16</f>
        <v>200</v>
      </c>
      <c r="BX20">
        <f>AG20*EnemyData!$P$17</f>
        <v>240</v>
      </c>
      <c r="BZ20">
        <f>AI20*EnemyData!$P$18</f>
        <v>0</v>
      </c>
      <c r="CB20">
        <f>AK20*EnemyData!$P$19</f>
        <v>0</v>
      </c>
      <c r="CD20">
        <f>AM20*EnemyData!$P$20</f>
        <v>0</v>
      </c>
    </row>
    <row r="21" spans="1:82" x14ac:dyDescent="0.3">
      <c r="A21" s="82">
        <v>16</v>
      </c>
      <c r="B21" t="s">
        <v>174</v>
      </c>
      <c r="C21">
        <v>0</v>
      </c>
      <c r="D21" t="s">
        <v>171</v>
      </c>
      <c r="E21">
        <v>30</v>
      </c>
      <c r="F21" t="s">
        <v>171</v>
      </c>
      <c r="G21">
        <v>20</v>
      </c>
      <c r="H21" t="s">
        <v>171</v>
      </c>
      <c r="I21">
        <v>15</v>
      </c>
      <c r="J21" t="s">
        <v>171</v>
      </c>
      <c r="K21">
        <v>20</v>
      </c>
      <c r="L21" t="s">
        <v>171</v>
      </c>
      <c r="M21">
        <v>25</v>
      </c>
      <c r="N21" t="s">
        <v>171</v>
      </c>
      <c r="O21">
        <v>5</v>
      </c>
      <c r="P21" t="s">
        <v>171</v>
      </c>
      <c r="Q21">
        <v>3</v>
      </c>
      <c r="R21" t="s">
        <v>171</v>
      </c>
      <c r="S21">
        <v>0</v>
      </c>
      <c r="T21" t="s">
        <v>171</v>
      </c>
      <c r="U21">
        <v>0</v>
      </c>
      <c r="V21" t="s">
        <v>171</v>
      </c>
      <c r="W21">
        <v>10</v>
      </c>
      <c r="X21" t="s">
        <v>171</v>
      </c>
      <c r="Y21">
        <v>10</v>
      </c>
      <c r="Z21" t="s">
        <v>171</v>
      </c>
      <c r="AA21">
        <v>10</v>
      </c>
      <c r="AB21" t="s">
        <v>171</v>
      </c>
      <c r="AC21">
        <v>7</v>
      </c>
      <c r="AD21" t="s">
        <v>171</v>
      </c>
      <c r="AE21">
        <v>4</v>
      </c>
      <c r="AF21" t="s">
        <v>171</v>
      </c>
      <c r="AG21">
        <v>3</v>
      </c>
      <c r="AH21" t="s">
        <v>171</v>
      </c>
      <c r="AI21">
        <v>0</v>
      </c>
      <c r="AJ21" t="s">
        <v>171</v>
      </c>
      <c r="AK21">
        <v>0</v>
      </c>
      <c r="AL21" t="s">
        <v>171</v>
      </c>
      <c r="AM21">
        <v>0</v>
      </c>
      <c r="AN21" t="s">
        <v>175</v>
      </c>
      <c r="AO21" t="s">
        <v>171</v>
      </c>
      <c r="AP21">
        <f t="shared" si="0"/>
        <v>162</v>
      </c>
      <c r="AQ21" s="18">
        <v>17</v>
      </c>
      <c r="AR21">
        <f t="shared" si="1"/>
        <v>2830</v>
      </c>
      <c r="AT21">
        <f>C21*EnemyData!$P$2</f>
        <v>0</v>
      </c>
      <c r="AV21">
        <f>E21*EnemyData!$P$3</f>
        <v>150</v>
      </c>
      <c r="AX21">
        <f>G21*EnemyData!$P$4</f>
        <v>140</v>
      </c>
      <c r="AZ21">
        <f>I21*EnemyData!$P$5</f>
        <v>150</v>
      </c>
      <c r="BB21">
        <f>K21*EnemyData!$P$6</f>
        <v>300</v>
      </c>
      <c r="BD21">
        <f>M21*EnemyData!$P$7</f>
        <v>500</v>
      </c>
      <c r="BF21">
        <f>O21*EnemyData!$P$8</f>
        <v>150</v>
      </c>
      <c r="BH21">
        <f>Q21*EnemyData!$P$9</f>
        <v>120</v>
      </c>
      <c r="BJ21">
        <f>S21*EnemyData!$P$10</f>
        <v>0</v>
      </c>
      <c r="BL21">
        <f>U21*EnemyData!$P$11</f>
        <v>0</v>
      </c>
      <c r="BN21">
        <f>W21*EnemyData!$P$12</f>
        <v>150</v>
      </c>
      <c r="BP21">
        <f>Y21*EnemyData!$P$13</f>
        <v>200</v>
      </c>
      <c r="BR21">
        <f>AA21*EnemyData!$P$14</f>
        <v>250</v>
      </c>
      <c r="BT21">
        <f>AC21*EnemyData!$P$15</f>
        <v>280</v>
      </c>
      <c r="BV21">
        <f>AE21*EnemyData!$P$16</f>
        <v>200</v>
      </c>
      <c r="BX21">
        <f>AG21*EnemyData!$P$17</f>
        <v>240</v>
      </c>
      <c r="BZ21">
        <f>AI21*EnemyData!$P$18</f>
        <v>0</v>
      </c>
      <c r="CB21">
        <f>AK21*EnemyData!$P$19</f>
        <v>0</v>
      </c>
      <c r="CD21">
        <f>AM21*EnemyData!$P$20</f>
        <v>0</v>
      </c>
    </row>
    <row r="22" spans="1:82" x14ac:dyDescent="0.3">
      <c r="A22" s="82">
        <v>17</v>
      </c>
      <c r="B22" t="s">
        <v>174</v>
      </c>
      <c r="C22">
        <v>0</v>
      </c>
      <c r="D22" t="s">
        <v>171</v>
      </c>
      <c r="E22">
        <v>30</v>
      </c>
      <c r="F22" t="s">
        <v>171</v>
      </c>
      <c r="G22">
        <v>20</v>
      </c>
      <c r="H22" t="s">
        <v>171</v>
      </c>
      <c r="I22">
        <v>15</v>
      </c>
      <c r="J22" t="s">
        <v>171</v>
      </c>
      <c r="K22">
        <v>20</v>
      </c>
      <c r="L22" t="s">
        <v>171</v>
      </c>
      <c r="M22">
        <v>25</v>
      </c>
      <c r="N22" t="s">
        <v>171</v>
      </c>
      <c r="O22">
        <v>10</v>
      </c>
      <c r="P22" t="s">
        <v>171</v>
      </c>
      <c r="Q22">
        <v>4</v>
      </c>
      <c r="R22" t="s">
        <v>171</v>
      </c>
      <c r="S22">
        <v>0</v>
      </c>
      <c r="T22" t="s">
        <v>171</v>
      </c>
      <c r="U22">
        <v>0</v>
      </c>
      <c r="V22" t="s">
        <v>171</v>
      </c>
      <c r="W22">
        <v>10</v>
      </c>
      <c r="X22" t="s">
        <v>171</v>
      </c>
      <c r="Y22">
        <v>10</v>
      </c>
      <c r="Z22" t="s">
        <v>171</v>
      </c>
      <c r="AA22">
        <v>10</v>
      </c>
      <c r="AB22" t="s">
        <v>171</v>
      </c>
      <c r="AC22">
        <v>9</v>
      </c>
      <c r="AD22" t="s">
        <v>171</v>
      </c>
      <c r="AE22">
        <v>4</v>
      </c>
      <c r="AF22" t="s">
        <v>171</v>
      </c>
      <c r="AG22">
        <v>3</v>
      </c>
      <c r="AH22" t="s">
        <v>171</v>
      </c>
      <c r="AI22">
        <v>0</v>
      </c>
      <c r="AJ22" t="s">
        <v>171</v>
      </c>
      <c r="AK22">
        <v>0</v>
      </c>
      <c r="AL22" t="s">
        <v>171</v>
      </c>
      <c r="AM22">
        <v>0</v>
      </c>
      <c r="AN22" t="s">
        <v>175</v>
      </c>
      <c r="AO22" t="s">
        <v>171</v>
      </c>
      <c r="AP22">
        <f t="shared" si="0"/>
        <v>170</v>
      </c>
      <c r="AQ22" s="18">
        <v>18</v>
      </c>
      <c r="AR22">
        <f t="shared" si="1"/>
        <v>3100</v>
      </c>
      <c r="AT22">
        <f>C22*EnemyData!$P$2</f>
        <v>0</v>
      </c>
      <c r="AV22">
        <f>E22*EnemyData!$P$3</f>
        <v>150</v>
      </c>
      <c r="AX22">
        <f>G22*EnemyData!$P$4</f>
        <v>140</v>
      </c>
      <c r="AZ22">
        <f>I22*EnemyData!$P$5</f>
        <v>150</v>
      </c>
      <c r="BB22">
        <f>K22*EnemyData!$P$6</f>
        <v>300</v>
      </c>
      <c r="BD22">
        <f>M22*EnemyData!$P$7</f>
        <v>500</v>
      </c>
      <c r="BF22">
        <f>O22*EnemyData!$P$8</f>
        <v>300</v>
      </c>
      <c r="BH22">
        <f>Q22*EnemyData!$P$9</f>
        <v>160</v>
      </c>
      <c r="BJ22">
        <f>S22*EnemyData!$P$10</f>
        <v>0</v>
      </c>
      <c r="BL22">
        <f>U22*EnemyData!$P$11</f>
        <v>0</v>
      </c>
      <c r="BN22">
        <f>W22*EnemyData!$P$12</f>
        <v>150</v>
      </c>
      <c r="BP22">
        <f>Y22*EnemyData!$P$13</f>
        <v>200</v>
      </c>
      <c r="BR22">
        <f>AA22*EnemyData!$P$14</f>
        <v>250</v>
      </c>
      <c r="BT22">
        <f>AC22*EnemyData!$P$15</f>
        <v>360</v>
      </c>
      <c r="BV22">
        <f>AE22*EnemyData!$P$16</f>
        <v>200</v>
      </c>
      <c r="BX22">
        <f>AG22*EnemyData!$P$17</f>
        <v>240</v>
      </c>
      <c r="BZ22">
        <f>AI22*EnemyData!$P$18</f>
        <v>0</v>
      </c>
      <c r="CB22">
        <f>AK22*EnemyData!$P$19</f>
        <v>0</v>
      </c>
      <c r="CD22">
        <f>AM22*EnemyData!$P$20</f>
        <v>0</v>
      </c>
    </row>
    <row r="23" spans="1:82" x14ac:dyDescent="0.3">
      <c r="A23" s="82">
        <v>18</v>
      </c>
      <c r="B23" t="s">
        <v>174</v>
      </c>
      <c r="C23">
        <v>0</v>
      </c>
      <c r="D23" t="s">
        <v>171</v>
      </c>
      <c r="E23">
        <v>30</v>
      </c>
      <c r="F23" t="s">
        <v>171</v>
      </c>
      <c r="G23">
        <v>20</v>
      </c>
      <c r="H23" t="s">
        <v>171</v>
      </c>
      <c r="I23">
        <v>15</v>
      </c>
      <c r="J23" t="s">
        <v>171</v>
      </c>
      <c r="K23">
        <v>20</v>
      </c>
      <c r="L23" t="s">
        <v>171</v>
      </c>
      <c r="M23">
        <v>30</v>
      </c>
      <c r="N23" t="s">
        <v>171</v>
      </c>
      <c r="O23">
        <v>10</v>
      </c>
      <c r="P23" t="s">
        <v>171</v>
      </c>
      <c r="Q23">
        <v>5</v>
      </c>
      <c r="R23" t="s">
        <v>171</v>
      </c>
      <c r="S23">
        <v>0</v>
      </c>
      <c r="T23" t="s">
        <v>171</v>
      </c>
      <c r="U23">
        <v>0</v>
      </c>
      <c r="V23" t="s">
        <v>171</v>
      </c>
      <c r="W23">
        <v>10</v>
      </c>
      <c r="X23" t="s">
        <v>171</v>
      </c>
      <c r="Y23">
        <v>10</v>
      </c>
      <c r="Z23" t="s">
        <v>171</v>
      </c>
      <c r="AA23">
        <v>10</v>
      </c>
      <c r="AB23" t="s">
        <v>171</v>
      </c>
      <c r="AC23">
        <v>9</v>
      </c>
      <c r="AD23" t="s">
        <v>171</v>
      </c>
      <c r="AE23">
        <v>4</v>
      </c>
      <c r="AF23" t="s">
        <v>171</v>
      </c>
      <c r="AG23">
        <v>3</v>
      </c>
      <c r="AH23" t="s">
        <v>171</v>
      </c>
      <c r="AI23">
        <v>1</v>
      </c>
      <c r="AJ23" t="s">
        <v>171</v>
      </c>
      <c r="AK23">
        <v>0</v>
      </c>
      <c r="AL23" t="s">
        <v>171</v>
      </c>
      <c r="AM23">
        <v>0</v>
      </c>
      <c r="AN23" t="s">
        <v>175</v>
      </c>
      <c r="AO23" t="s">
        <v>171</v>
      </c>
      <c r="AP23">
        <f t="shared" si="0"/>
        <v>177</v>
      </c>
      <c r="AQ23" s="18">
        <v>19</v>
      </c>
      <c r="AR23">
        <f t="shared" si="1"/>
        <v>3340</v>
      </c>
      <c r="AT23">
        <f>C23*EnemyData!$P$2</f>
        <v>0</v>
      </c>
      <c r="AV23">
        <f>E23*EnemyData!$P$3</f>
        <v>150</v>
      </c>
      <c r="AX23">
        <f>G23*EnemyData!$P$4</f>
        <v>140</v>
      </c>
      <c r="AZ23">
        <f>I23*EnemyData!$P$5</f>
        <v>150</v>
      </c>
      <c r="BB23">
        <f>K23*EnemyData!$P$6</f>
        <v>300</v>
      </c>
      <c r="BD23">
        <f>M23*EnemyData!$P$7</f>
        <v>600</v>
      </c>
      <c r="BF23">
        <f>O23*EnemyData!$P$8</f>
        <v>300</v>
      </c>
      <c r="BH23">
        <f>Q23*EnemyData!$P$9</f>
        <v>200</v>
      </c>
      <c r="BJ23">
        <f>S23*EnemyData!$P$10</f>
        <v>0</v>
      </c>
      <c r="BL23">
        <f>U23*EnemyData!$P$11</f>
        <v>0</v>
      </c>
      <c r="BN23">
        <f>W23*EnemyData!$P$12</f>
        <v>150</v>
      </c>
      <c r="BP23">
        <f>Y23*EnemyData!$P$13</f>
        <v>200</v>
      </c>
      <c r="BR23">
        <f>AA23*EnemyData!$P$14</f>
        <v>250</v>
      </c>
      <c r="BT23">
        <f>AC23*EnemyData!$P$15</f>
        <v>360</v>
      </c>
      <c r="BV23">
        <f>AE23*EnemyData!$P$16</f>
        <v>200</v>
      </c>
      <c r="BX23">
        <f>AG23*EnemyData!$P$17</f>
        <v>240</v>
      </c>
      <c r="BZ23">
        <f>AI23*EnemyData!$P$18</f>
        <v>100</v>
      </c>
      <c r="CB23">
        <f>AK23*EnemyData!$P$19</f>
        <v>0</v>
      </c>
      <c r="CD23">
        <f>AM23*EnemyData!$P$20</f>
        <v>0</v>
      </c>
    </row>
    <row r="24" spans="1:82" x14ac:dyDescent="0.3">
      <c r="A24" s="82">
        <v>19</v>
      </c>
      <c r="B24" t="s">
        <v>174</v>
      </c>
      <c r="C24">
        <v>0</v>
      </c>
      <c r="D24" t="s">
        <v>171</v>
      </c>
      <c r="E24">
        <v>30</v>
      </c>
      <c r="F24" t="s">
        <v>171</v>
      </c>
      <c r="G24">
        <v>20</v>
      </c>
      <c r="H24" t="s">
        <v>171</v>
      </c>
      <c r="I24">
        <v>15</v>
      </c>
      <c r="J24" t="s">
        <v>171</v>
      </c>
      <c r="K24">
        <v>20</v>
      </c>
      <c r="L24" t="s">
        <v>171</v>
      </c>
      <c r="M24">
        <v>30</v>
      </c>
      <c r="N24" t="s">
        <v>171</v>
      </c>
      <c r="O24">
        <v>10</v>
      </c>
      <c r="P24" t="s">
        <v>171</v>
      </c>
      <c r="Q24">
        <v>5</v>
      </c>
      <c r="R24" t="s">
        <v>171</v>
      </c>
      <c r="S24">
        <v>1</v>
      </c>
      <c r="T24" t="s">
        <v>171</v>
      </c>
      <c r="U24">
        <v>0</v>
      </c>
      <c r="V24" t="s">
        <v>171</v>
      </c>
      <c r="W24">
        <v>15</v>
      </c>
      <c r="X24" t="s">
        <v>171</v>
      </c>
      <c r="Y24">
        <v>10</v>
      </c>
      <c r="Z24" t="s">
        <v>171</v>
      </c>
      <c r="AA24">
        <v>10</v>
      </c>
      <c r="AB24" t="s">
        <v>171</v>
      </c>
      <c r="AC24">
        <v>11</v>
      </c>
      <c r="AD24" t="s">
        <v>171</v>
      </c>
      <c r="AE24">
        <v>7</v>
      </c>
      <c r="AF24" t="s">
        <v>171</v>
      </c>
      <c r="AG24">
        <v>3</v>
      </c>
      <c r="AH24" t="s">
        <v>171</v>
      </c>
      <c r="AI24">
        <v>2</v>
      </c>
      <c r="AJ24" t="s">
        <v>171</v>
      </c>
      <c r="AK24">
        <v>0</v>
      </c>
      <c r="AL24" t="s">
        <v>171</v>
      </c>
      <c r="AM24">
        <v>0</v>
      </c>
      <c r="AN24" t="s">
        <v>175</v>
      </c>
      <c r="AO24" t="s">
        <v>171</v>
      </c>
      <c r="AP24">
        <f t="shared" si="0"/>
        <v>189</v>
      </c>
      <c r="AQ24" s="18">
        <v>20</v>
      </c>
      <c r="AR24">
        <f t="shared" si="1"/>
        <v>3805</v>
      </c>
      <c r="AT24">
        <f>C24*EnemyData!$P$2</f>
        <v>0</v>
      </c>
      <c r="AV24">
        <f>E24*EnemyData!$P$3</f>
        <v>150</v>
      </c>
      <c r="AX24">
        <f>G24*EnemyData!$P$4</f>
        <v>140</v>
      </c>
      <c r="AZ24">
        <f>I24*EnemyData!$P$5</f>
        <v>150</v>
      </c>
      <c r="BB24">
        <f>K24*EnemyData!$P$6</f>
        <v>300</v>
      </c>
      <c r="BD24">
        <f>M24*EnemyData!$P$7</f>
        <v>600</v>
      </c>
      <c r="BF24">
        <f>O24*EnemyData!$P$8</f>
        <v>300</v>
      </c>
      <c r="BH24">
        <f>Q24*EnemyData!$P$9</f>
        <v>200</v>
      </c>
      <c r="BJ24">
        <f>S24*EnemyData!$P$10</f>
        <v>60</v>
      </c>
      <c r="BL24">
        <f>U24*EnemyData!$P$11</f>
        <v>0</v>
      </c>
      <c r="BN24">
        <f>W24*EnemyData!$P$12</f>
        <v>225</v>
      </c>
      <c r="BP24">
        <f>Y24*EnemyData!$P$13</f>
        <v>200</v>
      </c>
      <c r="BR24">
        <f>AA24*EnemyData!$P$14</f>
        <v>250</v>
      </c>
      <c r="BT24">
        <f>AC24*EnemyData!$P$15</f>
        <v>440</v>
      </c>
      <c r="BV24">
        <f>AE24*EnemyData!$P$16</f>
        <v>350</v>
      </c>
      <c r="BX24">
        <f>AG24*EnemyData!$P$17</f>
        <v>240</v>
      </c>
      <c r="BZ24">
        <f>AI24*EnemyData!$P$18</f>
        <v>200</v>
      </c>
      <c r="CB24">
        <f>AK24*EnemyData!$P$19</f>
        <v>0</v>
      </c>
      <c r="CD24">
        <f>AM24*EnemyData!$P$20</f>
        <v>0</v>
      </c>
    </row>
    <row r="25" spans="1:82" x14ac:dyDescent="0.3">
      <c r="A25" s="82">
        <v>20</v>
      </c>
      <c r="B25" t="s">
        <v>174</v>
      </c>
      <c r="C25">
        <v>0</v>
      </c>
      <c r="D25" t="s">
        <v>171</v>
      </c>
      <c r="E25">
        <v>30</v>
      </c>
      <c r="F25" t="s">
        <v>171</v>
      </c>
      <c r="G25">
        <v>20</v>
      </c>
      <c r="H25" t="s">
        <v>171</v>
      </c>
      <c r="I25">
        <v>15</v>
      </c>
      <c r="J25" t="s">
        <v>171</v>
      </c>
      <c r="K25">
        <v>20</v>
      </c>
      <c r="L25" t="s">
        <v>171</v>
      </c>
      <c r="M25">
        <v>30</v>
      </c>
      <c r="N25" t="s">
        <v>171</v>
      </c>
      <c r="O25">
        <v>15</v>
      </c>
      <c r="P25" t="s">
        <v>171</v>
      </c>
      <c r="Q25">
        <v>5</v>
      </c>
      <c r="R25" t="s">
        <v>171</v>
      </c>
      <c r="S25">
        <v>2</v>
      </c>
      <c r="T25" t="s">
        <v>171</v>
      </c>
      <c r="U25">
        <v>0</v>
      </c>
      <c r="V25" t="s">
        <v>171</v>
      </c>
      <c r="W25">
        <v>15</v>
      </c>
      <c r="X25" t="s">
        <v>171</v>
      </c>
      <c r="Y25">
        <v>15</v>
      </c>
      <c r="Z25" t="s">
        <v>171</v>
      </c>
      <c r="AA25">
        <v>15</v>
      </c>
      <c r="AB25" t="s">
        <v>171</v>
      </c>
      <c r="AC25">
        <v>11</v>
      </c>
      <c r="AD25" t="s">
        <v>171</v>
      </c>
      <c r="AE25">
        <v>7</v>
      </c>
      <c r="AF25" t="s">
        <v>171</v>
      </c>
      <c r="AG25">
        <v>3</v>
      </c>
      <c r="AH25" t="s">
        <v>171</v>
      </c>
      <c r="AI25">
        <v>3</v>
      </c>
      <c r="AJ25" t="s">
        <v>171</v>
      </c>
      <c r="AK25">
        <v>0</v>
      </c>
      <c r="AL25" t="s">
        <v>171</v>
      </c>
      <c r="AM25">
        <v>0</v>
      </c>
      <c r="AN25" t="s">
        <v>175</v>
      </c>
      <c r="AO25" t="s">
        <v>171</v>
      </c>
      <c r="AP25">
        <f t="shared" si="0"/>
        <v>206</v>
      </c>
      <c r="AQ25" s="18">
        <v>21</v>
      </c>
      <c r="AR25">
        <f t="shared" si="1"/>
        <v>4340</v>
      </c>
      <c r="AT25">
        <f>C25*EnemyData!$P$2</f>
        <v>0</v>
      </c>
      <c r="AV25">
        <f>E25*EnemyData!$P$3</f>
        <v>150</v>
      </c>
      <c r="AX25">
        <f>G25*EnemyData!$P$4</f>
        <v>140</v>
      </c>
      <c r="AZ25">
        <f>I25*EnemyData!$P$5</f>
        <v>150</v>
      </c>
      <c r="BB25">
        <f>K25*EnemyData!$P$6</f>
        <v>300</v>
      </c>
      <c r="BD25">
        <f>M25*EnemyData!$P$7</f>
        <v>600</v>
      </c>
      <c r="BF25">
        <f>O25*EnemyData!$P$8</f>
        <v>450</v>
      </c>
      <c r="BH25">
        <f>Q25*EnemyData!$P$9</f>
        <v>200</v>
      </c>
      <c r="BJ25">
        <f>S25*EnemyData!$P$10</f>
        <v>120</v>
      </c>
      <c r="BL25">
        <f>U25*EnemyData!$P$11</f>
        <v>0</v>
      </c>
      <c r="BN25">
        <f>W25*EnemyData!$P$12</f>
        <v>225</v>
      </c>
      <c r="BP25">
        <f>Y25*EnemyData!$P$13</f>
        <v>300</v>
      </c>
      <c r="BR25">
        <f>AA25*EnemyData!$P$14</f>
        <v>375</v>
      </c>
      <c r="BT25">
        <f>AC25*EnemyData!$P$15</f>
        <v>440</v>
      </c>
      <c r="BV25">
        <f>AE25*EnemyData!$P$16</f>
        <v>350</v>
      </c>
      <c r="BX25">
        <f>AG25*EnemyData!$P$17</f>
        <v>240</v>
      </c>
      <c r="BZ25">
        <f>AI25*EnemyData!$P$18</f>
        <v>300</v>
      </c>
      <c r="CB25">
        <f>AK25*EnemyData!$P$19</f>
        <v>0</v>
      </c>
      <c r="CD25">
        <f>AM25*EnemyData!$P$20</f>
        <v>0</v>
      </c>
    </row>
    <row r="26" spans="1:82" x14ac:dyDescent="0.3">
      <c r="A26" s="82">
        <v>21</v>
      </c>
      <c r="B26" t="s">
        <v>174</v>
      </c>
      <c r="C26">
        <v>0</v>
      </c>
      <c r="D26" t="s">
        <v>171</v>
      </c>
      <c r="E26">
        <v>30</v>
      </c>
      <c r="F26" t="s">
        <v>171</v>
      </c>
      <c r="G26">
        <v>20</v>
      </c>
      <c r="H26" t="s">
        <v>171</v>
      </c>
      <c r="I26">
        <v>15</v>
      </c>
      <c r="J26" t="s">
        <v>171</v>
      </c>
      <c r="K26">
        <v>20</v>
      </c>
      <c r="L26" t="s">
        <v>171</v>
      </c>
      <c r="M26">
        <v>35</v>
      </c>
      <c r="N26" t="s">
        <v>171</v>
      </c>
      <c r="O26">
        <v>15</v>
      </c>
      <c r="P26" t="s">
        <v>171</v>
      </c>
      <c r="Q26">
        <v>5</v>
      </c>
      <c r="R26" t="s">
        <v>171</v>
      </c>
      <c r="S26">
        <v>3</v>
      </c>
      <c r="T26" t="s">
        <v>171</v>
      </c>
      <c r="U26">
        <v>0</v>
      </c>
      <c r="V26" t="s">
        <v>171</v>
      </c>
      <c r="W26">
        <v>15</v>
      </c>
      <c r="X26" t="s">
        <v>171</v>
      </c>
      <c r="Y26">
        <v>15</v>
      </c>
      <c r="Z26" t="s">
        <v>171</v>
      </c>
      <c r="AA26">
        <v>15</v>
      </c>
      <c r="AB26" t="s">
        <v>171</v>
      </c>
      <c r="AC26">
        <v>11</v>
      </c>
      <c r="AD26" t="s">
        <v>171</v>
      </c>
      <c r="AE26">
        <v>7</v>
      </c>
      <c r="AF26" t="s">
        <v>171</v>
      </c>
      <c r="AG26">
        <v>3</v>
      </c>
      <c r="AH26" t="s">
        <v>171</v>
      </c>
      <c r="AI26">
        <v>3</v>
      </c>
      <c r="AJ26" t="s">
        <v>171</v>
      </c>
      <c r="AK26">
        <v>0</v>
      </c>
      <c r="AL26" t="s">
        <v>171</v>
      </c>
      <c r="AM26">
        <v>0</v>
      </c>
      <c r="AN26" t="s">
        <v>175</v>
      </c>
      <c r="AO26" t="s">
        <v>171</v>
      </c>
      <c r="AP26">
        <f t="shared" si="0"/>
        <v>212</v>
      </c>
      <c r="AQ26" s="18">
        <v>22</v>
      </c>
      <c r="AR26">
        <f t="shared" si="1"/>
        <v>4500</v>
      </c>
      <c r="AT26">
        <f>C26*EnemyData!$P$2</f>
        <v>0</v>
      </c>
      <c r="AV26">
        <f>E26*EnemyData!$P$3</f>
        <v>150</v>
      </c>
      <c r="AX26">
        <f>G26*EnemyData!$P$4</f>
        <v>140</v>
      </c>
      <c r="AZ26">
        <f>I26*EnemyData!$P$5</f>
        <v>150</v>
      </c>
      <c r="BB26">
        <f>K26*EnemyData!$P$6</f>
        <v>300</v>
      </c>
      <c r="BD26">
        <f>M26*EnemyData!$P$7</f>
        <v>700</v>
      </c>
      <c r="BF26">
        <f>O26*EnemyData!$P$8</f>
        <v>450</v>
      </c>
      <c r="BH26">
        <f>Q26*EnemyData!$P$9</f>
        <v>200</v>
      </c>
      <c r="BJ26">
        <f>S26*EnemyData!$P$10</f>
        <v>180</v>
      </c>
      <c r="BL26">
        <f>U26*EnemyData!$P$11</f>
        <v>0</v>
      </c>
      <c r="BN26">
        <f>W26*EnemyData!$P$12</f>
        <v>225</v>
      </c>
      <c r="BP26">
        <f>Y26*EnemyData!$P$13</f>
        <v>300</v>
      </c>
      <c r="BR26">
        <f>AA26*EnemyData!$P$14</f>
        <v>375</v>
      </c>
      <c r="BT26">
        <f>AC26*EnemyData!$P$15</f>
        <v>440</v>
      </c>
      <c r="BV26">
        <f>AE26*EnemyData!$P$16</f>
        <v>350</v>
      </c>
      <c r="BX26">
        <f>AG26*EnemyData!$P$17</f>
        <v>240</v>
      </c>
      <c r="BZ26">
        <f>AI26*EnemyData!$P$18</f>
        <v>300</v>
      </c>
      <c r="CB26">
        <f>AK26*EnemyData!$P$19</f>
        <v>0</v>
      </c>
      <c r="CD26">
        <f>AM26*EnemyData!$P$20</f>
        <v>0</v>
      </c>
    </row>
    <row r="27" spans="1:82" x14ac:dyDescent="0.3">
      <c r="A27" s="82">
        <v>22</v>
      </c>
      <c r="B27" t="s">
        <v>174</v>
      </c>
      <c r="C27">
        <v>0</v>
      </c>
      <c r="D27" t="s">
        <v>171</v>
      </c>
      <c r="E27">
        <v>30</v>
      </c>
      <c r="F27" t="s">
        <v>171</v>
      </c>
      <c r="G27">
        <v>20</v>
      </c>
      <c r="H27" t="s">
        <v>171</v>
      </c>
      <c r="I27">
        <v>15</v>
      </c>
      <c r="J27" t="s">
        <v>171</v>
      </c>
      <c r="K27">
        <v>20</v>
      </c>
      <c r="L27" t="s">
        <v>171</v>
      </c>
      <c r="M27">
        <v>35</v>
      </c>
      <c r="N27" t="s">
        <v>171</v>
      </c>
      <c r="O27">
        <v>15</v>
      </c>
      <c r="P27" t="s">
        <v>171</v>
      </c>
      <c r="Q27">
        <v>5</v>
      </c>
      <c r="R27" t="s">
        <v>171</v>
      </c>
      <c r="S27">
        <v>4</v>
      </c>
      <c r="T27" t="s">
        <v>171</v>
      </c>
      <c r="U27">
        <v>0</v>
      </c>
      <c r="V27" t="s">
        <v>171</v>
      </c>
      <c r="W27">
        <v>15</v>
      </c>
      <c r="X27" t="s">
        <v>171</v>
      </c>
      <c r="Y27">
        <v>15</v>
      </c>
      <c r="Z27" t="s">
        <v>171</v>
      </c>
      <c r="AA27">
        <v>15</v>
      </c>
      <c r="AB27" t="s">
        <v>171</v>
      </c>
      <c r="AC27">
        <v>11</v>
      </c>
      <c r="AD27" t="s">
        <v>171</v>
      </c>
      <c r="AE27">
        <v>7</v>
      </c>
      <c r="AF27" t="s">
        <v>171</v>
      </c>
      <c r="AG27">
        <v>3</v>
      </c>
      <c r="AH27" t="s">
        <v>171</v>
      </c>
      <c r="AI27">
        <v>3</v>
      </c>
      <c r="AJ27" t="s">
        <v>171</v>
      </c>
      <c r="AK27">
        <v>1</v>
      </c>
      <c r="AL27" t="s">
        <v>171</v>
      </c>
      <c r="AM27">
        <v>0</v>
      </c>
      <c r="AN27" t="s">
        <v>175</v>
      </c>
      <c r="AO27" t="s">
        <v>171</v>
      </c>
      <c r="AP27">
        <f t="shared" si="0"/>
        <v>214</v>
      </c>
      <c r="AQ27" s="18">
        <v>23</v>
      </c>
      <c r="AR27">
        <f t="shared" si="1"/>
        <v>4760</v>
      </c>
      <c r="AT27">
        <f>C27*EnemyData!$P$2</f>
        <v>0</v>
      </c>
      <c r="AV27">
        <f>E27*EnemyData!$P$3</f>
        <v>150</v>
      </c>
      <c r="AX27">
        <f>G27*EnemyData!$P$4</f>
        <v>140</v>
      </c>
      <c r="AZ27">
        <f>I27*EnemyData!$P$5</f>
        <v>150</v>
      </c>
      <c r="BB27">
        <f>K27*EnemyData!$P$6</f>
        <v>300</v>
      </c>
      <c r="BD27">
        <f>M27*EnemyData!$P$7</f>
        <v>700</v>
      </c>
      <c r="BF27">
        <f>O27*EnemyData!$P$8</f>
        <v>450</v>
      </c>
      <c r="BH27">
        <f>Q27*EnemyData!$P$9</f>
        <v>200</v>
      </c>
      <c r="BJ27">
        <f>S27*EnemyData!$P$10</f>
        <v>240</v>
      </c>
      <c r="BL27">
        <f>U27*EnemyData!$P$11</f>
        <v>0</v>
      </c>
      <c r="BN27">
        <f>W27*EnemyData!$P$12</f>
        <v>225</v>
      </c>
      <c r="BP27">
        <f>Y27*EnemyData!$P$13</f>
        <v>300</v>
      </c>
      <c r="BR27">
        <f>AA27*EnemyData!$P$14</f>
        <v>375</v>
      </c>
      <c r="BT27">
        <f>AC27*EnemyData!$P$15</f>
        <v>440</v>
      </c>
      <c r="BV27">
        <f>AE27*EnemyData!$P$16</f>
        <v>350</v>
      </c>
      <c r="BX27">
        <f>AG27*EnemyData!$P$17</f>
        <v>240</v>
      </c>
      <c r="BZ27">
        <f>AI27*EnemyData!$P$18</f>
        <v>300</v>
      </c>
      <c r="CB27">
        <f>AK27*EnemyData!$P$19</f>
        <v>200</v>
      </c>
      <c r="CD27">
        <f>AM27*EnemyData!$P$20</f>
        <v>0</v>
      </c>
    </row>
    <row r="28" spans="1:82" x14ac:dyDescent="0.3">
      <c r="A28" s="82">
        <v>23</v>
      </c>
      <c r="B28" t="s">
        <v>174</v>
      </c>
      <c r="C28">
        <v>0</v>
      </c>
      <c r="D28" t="s">
        <v>171</v>
      </c>
      <c r="E28">
        <v>30</v>
      </c>
      <c r="F28" t="s">
        <v>171</v>
      </c>
      <c r="G28">
        <v>20</v>
      </c>
      <c r="H28" t="s">
        <v>171</v>
      </c>
      <c r="I28">
        <v>15</v>
      </c>
      <c r="J28" t="s">
        <v>171</v>
      </c>
      <c r="K28">
        <v>20</v>
      </c>
      <c r="L28" t="s">
        <v>171</v>
      </c>
      <c r="M28">
        <v>35</v>
      </c>
      <c r="N28" t="s">
        <v>171</v>
      </c>
      <c r="O28">
        <v>15</v>
      </c>
      <c r="P28" t="s">
        <v>171</v>
      </c>
      <c r="Q28">
        <v>5</v>
      </c>
      <c r="R28" t="s">
        <v>171</v>
      </c>
      <c r="S28">
        <v>5</v>
      </c>
      <c r="T28" t="s">
        <v>171</v>
      </c>
      <c r="U28">
        <v>1</v>
      </c>
      <c r="V28" t="s">
        <v>171</v>
      </c>
      <c r="W28">
        <v>15</v>
      </c>
      <c r="X28" t="s">
        <v>171</v>
      </c>
      <c r="Y28">
        <v>15</v>
      </c>
      <c r="Z28" t="s">
        <v>171</v>
      </c>
      <c r="AA28">
        <v>15</v>
      </c>
      <c r="AB28" t="s">
        <v>171</v>
      </c>
      <c r="AC28">
        <v>13</v>
      </c>
      <c r="AD28" t="s">
        <v>171</v>
      </c>
      <c r="AE28">
        <v>10</v>
      </c>
      <c r="AF28" t="s">
        <v>171</v>
      </c>
      <c r="AG28">
        <v>3</v>
      </c>
      <c r="AH28" t="s">
        <v>171</v>
      </c>
      <c r="AI28">
        <v>3</v>
      </c>
      <c r="AJ28" t="s">
        <v>171</v>
      </c>
      <c r="AK28">
        <v>2</v>
      </c>
      <c r="AL28" t="s">
        <v>171</v>
      </c>
      <c r="AM28">
        <v>0</v>
      </c>
      <c r="AN28" t="s">
        <v>175</v>
      </c>
      <c r="AO28" t="s">
        <v>171</v>
      </c>
      <c r="AP28">
        <f t="shared" si="0"/>
        <v>222</v>
      </c>
      <c r="AQ28" s="18">
        <v>24</v>
      </c>
      <c r="AR28">
        <f t="shared" si="1"/>
        <v>5350</v>
      </c>
      <c r="AT28">
        <f>C28*EnemyData!$P$2</f>
        <v>0</v>
      </c>
      <c r="AV28">
        <f>E28*EnemyData!$P$3</f>
        <v>150</v>
      </c>
      <c r="AX28">
        <f>G28*EnemyData!$P$4</f>
        <v>140</v>
      </c>
      <c r="AZ28">
        <f>I28*EnemyData!$P$5</f>
        <v>150</v>
      </c>
      <c r="BB28">
        <f>K28*EnemyData!$P$6</f>
        <v>300</v>
      </c>
      <c r="BD28">
        <f>M28*EnemyData!$P$7</f>
        <v>700</v>
      </c>
      <c r="BF28">
        <f>O28*EnemyData!$P$8</f>
        <v>450</v>
      </c>
      <c r="BH28">
        <f>Q28*EnemyData!$P$9</f>
        <v>200</v>
      </c>
      <c r="BJ28">
        <f>S28*EnemyData!$P$10</f>
        <v>300</v>
      </c>
      <c r="BL28">
        <f>U28*EnemyData!$P$11</f>
        <v>100</v>
      </c>
      <c r="BN28">
        <f>W28*EnemyData!$P$12</f>
        <v>225</v>
      </c>
      <c r="BP28">
        <f>Y28*EnemyData!$P$13</f>
        <v>300</v>
      </c>
      <c r="BR28">
        <f>AA28*EnemyData!$P$14</f>
        <v>375</v>
      </c>
      <c r="BT28">
        <f>AC28*EnemyData!$P$15</f>
        <v>520</v>
      </c>
      <c r="BV28">
        <f>AE28*EnemyData!$P$16</f>
        <v>500</v>
      </c>
      <c r="BX28">
        <f>AG28*EnemyData!$P$17</f>
        <v>240</v>
      </c>
      <c r="BZ28">
        <f>AI28*EnemyData!$P$18</f>
        <v>300</v>
      </c>
      <c r="CB28">
        <f>AK28*EnemyData!$P$19</f>
        <v>400</v>
      </c>
      <c r="CD28">
        <f>AM28*EnemyData!$P$20</f>
        <v>0</v>
      </c>
    </row>
    <row r="29" spans="1:82" x14ac:dyDescent="0.3">
      <c r="A29" s="82">
        <v>24</v>
      </c>
      <c r="B29" t="s">
        <v>174</v>
      </c>
      <c r="C29">
        <v>0</v>
      </c>
      <c r="D29" t="s">
        <v>171</v>
      </c>
      <c r="E29">
        <v>30</v>
      </c>
      <c r="F29" t="s">
        <v>171</v>
      </c>
      <c r="G29">
        <v>20</v>
      </c>
      <c r="H29" t="s">
        <v>171</v>
      </c>
      <c r="I29">
        <v>15</v>
      </c>
      <c r="J29" t="s">
        <v>171</v>
      </c>
      <c r="K29">
        <v>20</v>
      </c>
      <c r="L29" t="s">
        <v>171</v>
      </c>
      <c r="M29">
        <v>40</v>
      </c>
      <c r="N29" t="s">
        <v>171</v>
      </c>
      <c r="O29">
        <v>20</v>
      </c>
      <c r="P29" t="s">
        <v>171</v>
      </c>
      <c r="Q29">
        <v>5</v>
      </c>
      <c r="R29" t="s">
        <v>171</v>
      </c>
      <c r="S29">
        <v>5</v>
      </c>
      <c r="T29" t="s">
        <v>171</v>
      </c>
      <c r="U29">
        <v>2</v>
      </c>
      <c r="V29" t="s">
        <v>171</v>
      </c>
      <c r="W29">
        <v>15</v>
      </c>
      <c r="X29" t="s">
        <v>171</v>
      </c>
      <c r="Y29">
        <v>15</v>
      </c>
      <c r="Z29" t="s">
        <v>171</v>
      </c>
      <c r="AA29">
        <v>15</v>
      </c>
      <c r="AB29" t="s">
        <v>171</v>
      </c>
      <c r="AC29">
        <v>13</v>
      </c>
      <c r="AD29" t="s">
        <v>171</v>
      </c>
      <c r="AE29">
        <v>10</v>
      </c>
      <c r="AF29" t="s">
        <v>171</v>
      </c>
      <c r="AG29">
        <v>3</v>
      </c>
      <c r="AH29" t="s">
        <v>171</v>
      </c>
      <c r="AI29">
        <v>3</v>
      </c>
      <c r="AJ29" t="s">
        <v>171</v>
      </c>
      <c r="AK29">
        <v>3</v>
      </c>
      <c r="AL29" t="s">
        <v>171</v>
      </c>
      <c r="AM29">
        <v>0</v>
      </c>
      <c r="AN29" t="s">
        <v>175</v>
      </c>
      <c r="AO29" t="s">
        <v>171</v>
      </c>
      <c r="AP29">
        <f t="shared" si="0"/>
        <v>234</v>
      </c>
      <c r="AQ29" s="18">
        <v>25</v>
      </c>
      <c r="AR29">
        <f t="shared" si="1"/>
        <v>5900</v>
      </c>
      <c r="AT29">
        <f>C29*EnemyData!$P$2</f>
        <v>0</v>
      </c>
      <c r="AV29">
        <f>E29*EnemyData!$P$3</f>
        <v>150</v>
      </c>
      <c r="AX29">
        <f>G29*EnemyData!$P$4</f>
        <v>140</v>
      </c>
      <c r="AZ29">
        <f>I29*EnemyData!$P$5</f>
        <v>150</v>
      </c>
      <c r="BB29">
        <f>K29*EnemyData!$P$6</f>
        <v>300</v>
      </c>
      <c r="BD29">
        <f>M29*EnemyData!$P$7</f>
        <v>800</v>
      </c>
      <c r="BF29">
        <f>O29*EnemyData!$P$8</f>
        <v>600</v>
      </c>
      <c r="BH29">
        <f>Q29*EnemyData!$P$9</f>
        <v>200</v>
      </c>
      <c r="BJ29">
        <f>S29*EnemyData!$P$10</f>
        <v>300</v>
      </c>
      <c r="BL29">
        <f>U29*EnemyData!$P$11</f>
        <v>200</v>
      </c>
      <c r="BN29">
        <f>W29*EnemyData!$P$12</f>
        <v>225</v>
      </c>
      <c r="BP29">
        <f>Y29*EnemyData!$P$13</f>
        <v>300</v>
      </c>
      <c r="BR29">
        <f>AA29*EnemyData!$P$14</f>
        <v>375</v>
      </c>
      <c r="BT29">
        <f>AC29*EnemyData!$P$15</f>
        <v>520</v>
      </c>
      <c r="BV29">
        <f>AE29*EnemyData!$P$16</f>
        <v>500</v>
      </c>
      <c r="BX29">
        <f>AG29*EnemyData!$P$17</f>
        <v>240</v>
      </c>
      <c r="BZ29">
        <f>AI29*EnemyData!$P$18</f>
        <v>300</v>
      </c>
      <c r="CB29">
        <f>AK29*EnemyData!$P$19</f>
        <v>600</v>
      </c>
      <c r="CD29">
        <f>AM29*EnemyData!$P$20</f>
        <v>0</v>
      </c>
    </row>
    <row r="30" spans="1:82" x14ac:dyDescent="0.3">
      <c r="A30" s="82">
        <v>25</v>
      </c>
      <c r="B30" t="s">
        <v>174</v>
      </c>
      <c r="C30">
        <v>0</v>
      </c>
      <c r="D30" t="s">
        <v>171</v>
      </c>
      <c r="E30">
        <v>30</v>
      </c>
      <c r="F30" t="s">
        <v>171</v>
      </c>
      <c r="G30">
        <v>20</v>
      </c>
      <c r="H30" t="s">
        <v>171</v>
      </c>
      <c r="I30">
        <v>15</v>
      </c>
      <c r="J30" t="s">
        <v>171</v>
      </c>
      <c r="K30">
        <v>20</v>
      </c>
      <c r="L30" t="s">
        <v>171</v>
      </c>
      <c r="M30">
        <v>40</v>
      </c>
      <c r="N30" t="s">
        <v>171</v>
      </c>
      <c r="O30">
        <v>20</v>
      </c>
      <c r="P30" t="s">
        <v>171</v>
      </c>
      <c r="Q30">
        <v>5</v>
      </c>
      <c r="R30" t="s">
        <v>171</v>
      </c>
      <c r="S30">
        <v>5</v>
      </c>
      <c r="T30" t="s">
        <v>171</v>
      </c>
      <c r="U30">
        <v>3</v>
      </c>
      <c r="V30" t="s">
        <v>171</v>
      </c>
      <c r="W30">
        <v>15</v>
      </c>
      <c r="X30" t="s">
        <v>171</v>
      </c>
      <c r="Y30">
        <v>15</v>
      </c>
      <c r="Z30" t="s">
        <v>171</v>
      </c>
      <c r="AA30">
        <v>20</v>
      </c>
      <c r="AB30" t="s">
        <v>171</v>
      </c>
      <c r="AC30">
        <v>13</v>
      </c>
      <c r="AD30" t="s">
        <v>171</v>
      </c>
      <c r="AE30">
        <v>10</v>
      </c>
      <c r="AF30" t="s">
        <v>171</v>
      </c>
      <c r="AG30">
        <v>3</v>
      </c>
      <c r="AH30" t="s">
        <v>171</v>
      </c>
      <c r="AI30">
        <v>3</v>
      </c>
      <c r="AJ30" t="s">
        <v>171</v>
      </c>
      <c r="AK30">
        <v>3</v>
      </c>
      <c r="AL30" t="s">
        <v>171</v>
      </c>
      <c r="AM30">
        <v>1</v>
      </c>
      <c r="AN30" t="s">
        <v>175</v>
      </c>
      <c r="AO30" t="s">
        <v>171</v>
      </c>
      <c r="AP30">
        <f t="shared" si="0"/>
        <v>241</v>
      </c>
      <c r="AQ30" s="18">
        <v>26</v>
      </c>
      <c r="AR30">
        <f t="shared" si="1"/>
        <v>6425</v>
      </c>
      <c r="AT30">
        <f>C30*EnemyData!$P$2</f>
        <v>0</v>
      </c>
      <c r="AV30">
        <f>E30*EnemyData!$P$3</f>
        <v>150</v>
      </c>
      <c r="AX30">
        <f>G30*EnemyData!$P$4</f>
        <v>140</v>
      </c>
      <c r="AZ30">
        <f>I30*EnemyData!$P$5</f>
        <v>150</v>
      </c>
      <c r="BB30">
        <f>K30*EnemyData!$P$6</f>
        <v>300</v>
      </c>
      <c r="BD30">
        <f>M30*EnemyData!$P$7</f>
        <v>800</v>
      </c>
      <c r="BF30">
        <f>O30*EnemyData!$P$8</f>
        <v>600</v>
      </c>
      <c r="BH30">
        <f>Q30*EnemyData!$P$9</f>
        <v>200</v>
      </c>
      <c r="BJ30">
        <f>S30*EnemyData!$P$10</f>
        <v>300</v>
      </c>
      <c r="BL30">
        <f>U30*EnemyData!$P$11</f>
        <v>300</v>
      </c>
      <c r="BN30">
        <f>W30*EnemyData!$P$12</f>
        <v>225</v>
      </c>
      <c r="BP30">
        <f>Y30*EnemyData!$P$13</f>
        <v>300</v>
      </c>
      <c r="BR30">
        <f>AA30*EnemyData!$P$14</f>
        <v>500</v>
      </c>
      <c r="BT30">
        <f>AC30*EnemyData!$P$15</f>
        <v>520</v>
      </c>
      <c r="BV30">
        <f>AE30*EnemyData!$P$16</f>
        <v>500</v>
      </c>
      <c r="BX30">
        <f>AG30*EnemyData!$P$17</f>
        <v>240</v>
      </c>
      <c r="BZ30">
        <f>AI30*EnemyData!$P$18</f>
        <v>300</v>
      </c>
      <c r="CB30">
        <f>AK30*EnemyData!$P$19</f>
        <v>600</v>
      </c>
      <c r="CD30">
        <f>AM30*EnemyData!$P$20</f>
        <v>300</v>
      </c>
    </row>
    <row r="31" spans="1:82" x14ac:dyDescent="0.3">
      <c r="A31" s="82">
        <v>26</v>
      </c>
      <c r="B31" t="s">
        <v>174</v>
      </c>
      <c r="C31">
        <v>0</v>
      </c>
      <c r="D31" t="s">
        <v>171</v>
      </c>
      <c r="E31">
        <v>30</v>
      </c>
      <c r="F31" t="s">
        <v>171</v>
      </c>
      <c r="G31">
        <v>20</v>
      </c>
      <c r="H31" t="s">
        <v>171</v>
      </c>
      <c r="I31">
        <v>15</v>
      </c>
      <c r="J31" t="s">
        <v>171</v>
      </c>
      <c r="K31">
        <v>20</v>
      </c>
      <c r="L31" t="s">
        <v>171</v>
      </c>
      <c r="M31">
        <v>40</v>
      </c>
      <c r="N31" t="s">
        <v>171</v>
      </c>
      <c r="O31">
        <v>20</v>
      </c>
      <c r="P31" t="s">
        <v>171</v>
      </c>
      <c r="Q31">
        <v>5</v>
      </c>
      <c r="R31" t="s">
        <v>171</v>
      </c>
      <c r="S31">
        <v>5</v>
      </c>
      <c r="T31" t="s">
        <v>171</v>
      </c>
      <c r="U31">
        <v>3</v>
      </c>
      <c r="V31" t="s">
        <v>171</v>
      </c>
      <c r="W31">
        <v>15</v>
      </c>
      <c r="X31" t="s">
        <v>171</v>
      </c>
      <c r="Y31">
        <v>15</v>
      </c>
      <c r="Z31" t="s">
        <v>171</v>
      </c>
      <c r="AA31">
        <v>20</v>
      </c>
      <c r="AB31" t="s">
        <v>171</v>
      </c>
      <c r="AC31">
        <v>13</v>
      </c>
      <c r="AD31" t="s">
        <v>171</v>
      </c>
      <c r="AE31">
        <v>10</v>
      </c>
      <c r="AF31" t="s">
        <v>171</v>
      </c>
      <c r="AG31">
        <v>4</v>
      </c>
      <c r="AH31" t="s">
        <v>171</v>
      </c>
      <c r="AI31">
        <v>3</v>
      </c>
      <c r="AJ31" t="s">
        <v>171</v>
      </c>
      <c r="AK31">
        <v>3</v>
      </c>
      <c r="AL31" t="s">
        <v>171</v>
      </c>
      <c r="AM31">
        <v>2</v>
      </c>
      <c r="AN31" t="s">
        <v>175</v>
      </c>
      <c r="AO31" t="s">
        <v>171</v>
      </c>
      <c r="AP31">
        <f t="shared" si="0"/>
        <v>243</v>
      </c>
      <c r="AQ31" s="18">
        <v>27</v>
      </c>
      <c r="AR31">
        <f t="shared" si="1"/>
        <v>6805</v>
      </c>
      <c r="AT31">
        <f>C31*EnemyData!$P$2</f>
        <v>0</v>
      </c>
      <c r="AV31">
        <f>E31*EnemyData!$P$3</f>
        <v>150</v>
      </c>
      <c r="AX31">
        <f>G31*EnemyData!$P$4</f>
        <v>140</v>
      </c>
      <c r="AZ31">
        <f>I31*EnemyData!$P$5</f>
        <v>150</v>
      </c>
      <c r="BB31">
        <f>K31*EnemyData!$P$6</f>
        <v>300</v>
      </c>
      <c r="BD31">
        <f>M31*EnemyData!$P$7</f>
        <v>800</v>
      </c>
      <c r="BF31">
        <f>O31*EnemyData!$P$8</f>
        <v>600</v>
      </c>
      <c r="BH31">
        <f>Q31*EnemyData!$P$9</f>
        <v>200</v>
      </c>
      <c r="BJ31">
        <f>S31*EnemyData!$P$10</f>
        <v>300</v>
      </c>
      <c r="BL31">
        <f>U31*EnemyData!$P$11</f>
        <v>300</v>
      </c>
      <c r="BN31">
        <f>W31*EnemyData!$P$12</f>
        <v>225</v>
      </c>
      <c r="BP31">
        <f>Y31*EnemyData!$P$13</f>
        <v>300</v>
      </c>
      <c r="BR31">
        <f>AA31*EnemyData!$P$14</f>
        <v>500</v>
      </c>
      <c r="BT31">
        <f>AC31*EnemyData!$P$15</f>
        <v>520</v>
      </c>
      <c r="BV31">
        <f>AE31*EnemyData!$P$16</f>
        <v>500</v>
      </c>
      <c r="BX31">
        <f>AG31*EnemyData!$P$17</f>
        <v>320</v>
      </c>
      <c r="BZ31">
        <f>AI31*EnemyData!$P$18</f>
        <v>300</v>
      </c>
      <c r="CB31">
        <f>AK31*EnemyData!$P$19</f>
        <v>600</v>
      </c>
      <c r="CD31">
        <f>AM31*EnemyData!$P$20</f>
        <v>600</v>
      </c>
    </row>
    <row r="32" spans="1:82" x14ac:dyDescent="0.3">
      <c r="A32" s="82">
        <v>27</v>
      </c>
      <c r="B32" t="s">
        <v>174</v>
      </c>
      <c r="C32">
        <v>0</v>
      </c>
      <c r="D32" t="s">
        <v>171</v>
      </c>
      <c r="E32">
        <v>30</v>
      </c>
      <c r="F32" t="s">
        <v>171</v>
      </c>
      <c r="G32">
        <v>20</v>
      </c>
      <c r="H32" t="s">
        <v>171</v>
      </c>
      <c r="I32">
        <v>15</v>
      </c>
      <c r="J32" t="s">
        <v>171</v>
      </c>
      <c r="K32">
        <v>25</v>
      </c>
      <c r="L32" t="s">
        <v>171</v>
      </c>
      <c r="M32">
        <v>45</v>
      </c>
      <c r="N32" t="s">
        <v>171</v>
      </c>
      <c r="O32">
        <v>25</v>
      </c>
      <c r="P32" t="s">
        <v>171</v>
      </c>
      <c r="Q32">
        <v>5</v>
      </c>
      <c r="R32" t="s">
        <v>171</v>
      </c>
      <c r="S32">
        <v>5</v>
      </c>
      <c r="T32" t="s">
        <v>171</v>
      </c>
      <c r="U32">
        <v>3</v>
      </c>
      <c r="V32" t="s">
        <v>171</v>
      </c>
      <c r="W32">
        <v>15</v>
      </c>
      <c r="X32" t="s">
        <v>171</v>
      </c>
      <c r="Y32">
        <v>15</v>
      </c>
      <c r="Z32" t="s">
        <v>171</v>
      </c>
      <c r="AA32">
        <v>20</v>
      </c>
      <c r="AB32" t="s">
        <v>171</v>
      </c>
      <c r="AC32">
        <v>13</v>
      </c>
      <c r="AD32" t="s">
        <v>171</v>
      </c>
      <c r="AE32">
        <v>13</v>
      </c>
      <c r="AF32" t="s">
        <v>171</v>
      </c>
      <c r="AG32">
        <v>4</v>
      </c>
      <c r="AH32" t="s">
        <v>171</v>
      </c>
      <c r="AI32">
        <v>4</v>
      </c>
      <c r="AJ32" t="s">
        <v>171</v>
      </c>
      <c r="AK32">
        <v>4</v>
      </c>
      <c r="AL32" t="s">
        <v>171</v>
      </c>
      <c r="AM32">
        <v>3</v>
      </c>
      <c r="AN32" t="s">
        <v>175</v>
      </c>
      <c r="AO32" t="s">
        <v>171</v>
      </c>
      <c r="AP32">
        <f t="shared" si="0"/>
        <v>264</v>
      </c>
      <c r="AQ32" s="18">
        <v>28</v>
      </c>
      <c r="AR32">
        <f t="shared" si="1"/>
        <v>7880</v>
      </c>
      <c r="AT32">
        <f>C32*EnemyData!$P$2</f>
        <v>0</v>
      </c>
      <c r="AV32">
        <f>E32*EnemyData!$P$3</f>
        <v>150</v>
      </c>
      <c r="AX32">
        <f>G32*EnemyData!$P$4</f>
        <v>140</v>
      </c>
      <c r="AZ32">
        <f>I32*EnemyData!$P$5</f>
        <v>150</v>
      </c>
      <c r="BB32">
        <f>K32*EnemyData!$P$6</f>
        <v>375</v>
      </c>
      <c r="BD32">
        <f>M32*EnemyData!$P$7</f>
        <v>900</v>
      </c>
      <c r="BF32">
        <f>O32*EnemyData!$P$8</f>
        <v>750</v>
      </c>
      <c r="BH32">
        <f>Q32*EnemyData!$P$9</f>
        <v>200</v>
      </c>
      <c r="BJ32">
        <f>S32*EnemyData!$P$10</f>
        <v>300</v>
      </c>
      <c r="BL32">
        <f>U32*EnemyData!$P$11</f>
        <v>300</v>
      </c>
      <c r="BN32">
        <f>W32*EnemyData!$P$12</f>
        <v>225</v>
      </c>
      <c r="BP32">
        <f>Y32*EnemyData!$P$13</f>
        <v>300</v>
      </c>
      <c r="BR32">
        <f>AA32*EnemyData!$P$14</f>
        <v>500</v>
      </c>
      <c r="BT32">
        <f>AC32*EnemyData!$P$15</f>
        <v>520</v>
      </c>
      <c r="BV32">
        <f>AE32*EnemyData!$P$16</f>
        <v>650</v>
      </c>
      <c r="BX32">
        <f>AG32*EnemyData!$P$17</f>
        <v>320</v>
      </c>
      <c r="BZ32">
        <f>AI32*EnemyData!$P$18</f>
        <v>400</v>
      </c>
      <c r="CB32">
        <f>AK32*EnemyData!$P$19</f>
        <v>800</v>
      </c>
      <c r="CD32">
        <f>AM32*EnemyData!$P$20</f>
        <v>900</v>
      </c>
    </row>
    <row r="33" spans="1:82" x14ac:dyDescent="0.3">
      <c r="A33" s="82">
        <v>28</v>
      </c>
      <c r="B33" t="s">
        <v>174</v>
      </c>
      <c r="C33">
        <v>0</v>
      </c>
      <c r="D33" t="s">
        <v>171</v>
      </c>
      <c r="E33">
        <v>30</v>
      </c>
      <c r="F33" t="s">
        <v>171</v>
      </c>
      <c r="G33">
        <v>20</v>
      </c>
      <c r="H33" t="s">
        <v>171</v>
      </c>
      <c r="I33">
        <v>15</v>
      </c>
      <c r="J33" t="s">
        <v>171</v>
      </c>
      <c r="K33">
        <v>30</v>
      </c>
      <c r="L33" t="s">
        <v>171</v>
      </c>
      <c r="M33">
        <v>50</v>
      </c>
      <c r="N33" t="s">
        <v>171</v>
      </c>
      <c r="O33">
        <v>25</v>
      </c>
      <c r="P33" t="s">
        <v>171</v>
      </c>
      <c r="Q33">
        <v>5</v>
      </c>
      <c r="R33" t="s">
        <v>171</v>
      </c>
      <c r="S33">
        <v>5</v>
      </c>
      <c r="T33" t="s">
        <v>171</v>
      </c>
      <c r="U33">
        <v>5</v>
      </c>
      <c r="V33" t="s">
        <v>171</v>
      </c>
      <c r="W33">
        <v>15</v>
      </c>
      <c r="X33" t="s">
        <v>171</v>
      </c>
      <c r="Y33">
        <v>15</v>
      </c>
      <c r="Z33" t="s">
        <v>171</v>
      </c>
      <c r="AA33">
        <v>20</v>
      </c>
      <c r="AB33" t="s">
        <v>171</v>
      </c>
      <c r="AC33">
        <v>15</v>
      </c>
      <c r="AD33" t="s">
        <v>171</v>
      </c>
      <c r="AE33">
        <v>13</v>
      </c>
      <c r="AF33" t="s">
        <v>171</v>
      </c>
      <c r="AG33">
        <v>6</v>
      </c>
      <c r="AH33" t="s">
        <v>171</v>
      </c>
      <c r="AI33">
        <v>6</v>
      </c>
      <c r="AJ33" t="s">
        <v>171</v>
      </c>
      <c r="AK33">
        <v>5</v>
      </c>
      <c r="AL33" t="s">
        <v>171</v>
      </c>
      <c r="AM33">
        <v>4</v>
      </c>
      <c r="AN33" t="s">
        <v>175</v>
      </c>
      <c r="AO33" t="s">
        <v>171</v>
      </c>
      <c r="AP33">
        <f t="shared" si="0"/>
        <v>284</v>
      </c>
      <c r="AQ33" s="18">
        <v>29</v>
      </c>
      <c r="AR33">
        <f t="shared" si="1"/>
        <v>9195</v>
      </c>
      <c r="AT33">
        <f>C33*EnemyData!$P$2</f>
        <v>0</v>
      </c>
      <c r="AV33">
        <f>E33*EnemyData!$P$3</f>
        <v>150</v>
      </c>
      <c r="AX33">
        <f>G33*EnemyData!$P$4</f>
        <v>140</v>
      </c>
      <c r="AZ33">
        <f>I33*EnemyData!$P$5</f>
        <v>150</v>
      </c>
      <c r="BB33">
        <f>K33*EnemyData!$P$6</f>
        <v>450</v>
      </c>
      <c r="BD33">
        <f>M33*EnemyData!$P$7</f>
        <v>1000</v>
      </c>
      <c r="BF33">
        <f>O33*EnemyData!$P$8</f>
        <v>750</v>
      </c>
      <c r="BH33">
        <f>Q33*EnemyData!$P$9</f>
        <v>200</v>
      </c>
      <c r="BJ33">
        <f>S33*EnemyData!$P$10</f>
        <v>300</v>
      </c>
      <c r="BL33">
        <f>U33*EnemyData!$P$11</f>
        <v>500</v>
      </c>
      <c r="BN33">
        <f>W33*EnemyData!$P$12</f>
        <v>225</v>
      </c>
      <c r="BP33">
        <f>Y33*EnemyData!$P$13</f>
        <v>300</v>
      </c>
      <c r="BR33">
        <f>AA33*EnemyData!$P$14</f>
        <v>500</v>
      </c>
      <c r="BT33">
        <f>AC33*EnemyData!$P$15</f>
        <v>600</v>
      </c>
      <c r="BV33">
        <f>AE33*EnemyData!$P$16</f>
        <v>650</v>
      </c>
      <c r="BX33">
        <f>AG33*EnemyData!$P$17</f>
        <v>480</v>
      </c>
      <c r="BZ33">
        <f>AI33*EnemyData!$P$18</f>
        <v>600</v>
      </c>
      <c r="CB33">
        <f>AK33*EnemyData!$P$19</f>
        <v>1000</v>
      </c>
      <c r="CD33">
        <f>AM33*EnemyData!$P$20</f>
        <v>1200</v>
      </c>
    </row>
    <row r="34" spans="1:82" x14ac:dyDescent="0.3">
      <c r="A34" s="82">
        <v>29</v>
      </c>
      <c r="B34" t="s">
        <v>174</v>
      </c>
      <c r="C34">
        <v>0</v>
      </c>
      <c r="D34" t="s">
        <v>171</v>
      </c>
      <c r="E34">
        <v>30</v>
      </c>
      <c r="F34" t="s">
        <v>171</v>
      </c>
      <c r="G34">
        <v>20</v>
      </c>
      <c r="H34" t="s">
        <v>171</v>
      </c>
      <c r="I34">
        <v>15</v>
      </c>
      <c r="J34" t="s">
        <v>171</v>
      </c>
      <c r="K34">
        <v>35</v>
      </c>
      <c r="L34" t="s">
        <v>171</v>
      </c>
      <c r="M34">
        <v>55</v>
      </c>
      <c r="N34" t="s">
        <v>171</v>
      </c>
      <c r="O34">
        <v>25</v>
      </c>
      <c r="P34" t="s">
        <v>171</v>
      </c>
      <c r="Q34">
        <v>5</v>
      </c>
      <c r="R34" t="s">
        <v>171</v>
      </c>
      <c r="S34">
        <v>5</v>
      </c>
      <c r="T34" t="s">
        <v>171</v>
      </c>
      <c r="U34">
        <v>5</v>
      </c>
      <c r="V34" t="s">
        <v>171</v>
      </c>
      <c r="W34">
        <v>15</v>
      </c>
      <c r="X34" t="s">
        <v>171</v>
      </c>
      <c r="Y34">
        <v>15</v>
      </c>
      <c r="Z34" t="s">
        <v>171</v>
      </c>
      <c r="AA34">
        <v>20</v>
      </c>
      <c r="AB34" t="s">
        <v>171</v>
      </c>
      <c r="AC34">
        <v>15</v>
      </c>
      <c r="AD34" t="s">
        <v>171</v>
      </c>
      <c r="AE34">
        <v>13</v>
      </c>
      <c r="AF34" t="s">
        <v>171</v>
      </c>
      <c r="AG34">
        <v>8</v>
      </c>
      <c r="AH34" t="s">
        <v>171</v>
      </c>
      <c r="AI34">
        <v>8</v>
      </c>
      <c r="AJ34" t="s">
        <v>171</v>
      </c>
      <c r="AK34">
        <v>6</v>
      </c>
      <c r="AL34" t="s">
        <v>171</v>
      </c>
      <c r="AM34">
        <v>5</v>
      </c>
      <c r="AN34" t="s">
        <v>175</v>
      </c>
      <c r="AO34" t="s">
        <v>171</v>
      </c>
      <c r="AP34">
        <f t="shared" si="0"/>
        <v>300</v>
      </c>
      <c r="AQ34" s="18">
        <v>30</v>
      </c>
      <c r="AR34">
        <f t="shared" si="1"/>
        <v>10230</v>
      </c>
      <c r="AT34">
        <f>C34*EnemyData!$P$2</f>
        <v>0</v>
      </c>
      <c r="AV34">
        <f>E34*EnemyData!$P$3</f>
        <v>150</v>
      </c>
      <c r="AX34">
        <f>G34*EnemyData!$P$4</f>
        <v>140</v>
      </c>
      <c r="AZ34">
        <f>I34*EnemyData!$P$5</f>
        <v>150</v>
      </c>
      <c r="BB34">
        <f>K34*EnemyData!$P$6</f>
        <v>525</v>
      </c>
      <c r="BD34">
        <f>M34*EnemyData!$P$7</f>
        <v>1100</v>
      </c>
      <c r="BF34">
        <f>O34*EnemyData!$P$8</f>
        <v>750</v>
      </c>
      <c r="BH34">
        <f>Q34*EnemyData!$P$9</f>
        <v>200</v>
      </c>
      <c r="BJ34">
        <f>S34*EnemyData!$P$10</f>
        <v>300</v>
      </c>
      <c r="BL34">
        <f>U34*EnemyData!$P$11</f>
        <v>500</v>
      </c>
      <c r="BN34">
        <f>W34*EnemyData!$P$12</f>
        <v>225</v>
      </c>
      <c r="BP34">
        <f>Y34*EnemyData!$P$13</f>
        <v>300</v>
      </c>
      <c r="BR34">
        <f>AA34*EnemyData!$P$14</f>
        <v>500</v>
      </c>
      <c r="BT34">
        <f>AC34*EnemyData!$P$15</f>
        <v>600</v>
      </c>
      <c r="BV34">
        <f>AE34*EnemyData!$P$16</f>
        <v>650</v>
      </c>
      <c r="BX34">
        <f>AG34*EnemyData!$P$17</f>
        <v>640</v>
      </c>
      <c r="BZ34">
        <f>AI34*EnemyData!$P$18</f>
        <v>800</v>
      </c>
      <c r="CB34">
        <f>AK34*EnemyData!$P$19</f>
        <v>1200</v>
      </c>
      <c r="CD34">
        <f>AM34*EnemyData!$P$20</f>
        <v>1500</v>
      </c>
    </row>
    <row r="35" spans="1:82" x14ac:dyDescent="0.3">
      <c r="A35" s="82">
        <v>30</v>
      </c>
      <c r="B35" t="s">
        <v>174</v>
      </c>
      <c r="C35">
        <v>0</v>
      </c>
      <c r="D35" t="s">
        <v>171</v>
      </c>
      <c r="E35">
        <v>30</v>
      </c>
      <c r="F35" t="s">
        <v>171</v>
      </c>
      <c r="G35">
        <v>20</v>
      </c>
      <c r="H35" t="s">
        <v>171</v>
      </c>
      <c r="I35">
        <v>15</v>
      </c>
      <c r="J35" t="s">
        <v>171</v>
      </c>
      <c r="K35">
        <v>40</v>
      </c>
      <c r="L35" t="s">
        <v>171</v>
      </c>
      <c r="M35">
        <v>60</v>
      </c>
      <c r="N35" t="s">
        <v>171</v>
      </c>
      <c r="O35">
        <v>30</v>
      </c>
      <c r="P35" t="s">
        <v>171</v>
      </c>
      <c r="Q35">
        <v>15</v>
      </c>
      <c r="R35" t="s">
        <v>171</v>
      </c>
      <c r="S35">
        <v>15</v>
      </c>
      <c r="T35" t="s">
        <v>171</v>
      </c>
      <c r="U35">
        <v>15</v>
      </c>
      <c r="V35" t="s">
        <v>171</v>
      </c>
      <c r="W35">
        <v>15</v>
      </c>
      <c r="X35" t="s">
        <v>171</v>
      </c>
      <c r="Y35">
        <v>15</v>
      </c>
      <c r="Z35" t="s">
        <v>171</v>
      </c>
      <c r="AA35">
        <v>20</v>
      </c>
      <c r="AB35" t="s">
        <v>171</v>
      </c>
      <c r="AC35">
        <v>15</v>
      </c>
      <c r="AD35" t="s">
        <v>171</v>
      </c>
      <c r="AE35">
        <v>13</v>
      </c>
      <c r="AF35" t="s">
        <v>171</v>
      </c>
      <c r="AG35">
        <v>10</v>
      </c>
      <c r="AH35" t="s">
        <v>171</v>
      </c>
      <c r="AI35">
        <v>10</v>
      </c>
      <c r="AJ35" t="s">
        <v>171</v>
      </c>
      <c r="AK35">
        <v>7</v>
      </c>
      <c r="AL35" t="s">
        <v>171</v>
      </c>
      <c r="AM35">
        <v>6</v>
      </c>
      <c r="AN35" t="s">
        <v>175</v>
      </c>
      <c r="AP35">
        <f t="shared" si="0"/>
        <v>351</v>
      </c>
      <c r="AQ35" s="18">
        <v>31</v>
      </c>
      <c r="AR35">
        <f t="shared" si="1"/>
        <v>13415</v>
      </c>
      <c r="AT35">
        <f>C35*EnemyData!$P$2</f>
        <v>0</v>
      </c>
      <c r="AV35">
        <f>E35*EnemyData!$P$3</f>
        <v>150</v>
      </c>
      <c r="AX35">
        <f>G35*EnemyData!$P$4</f>
        <v>140</v>
      </c>
      <c r="AZ35">
        <f>I35*EnemyData!$P$5</f>
        <v>150</v>
      </c>
      <c r="BB35">
        <f>K35*EnemyData!$P$6</f>
        <v>600</v>
      </c>
      <c r="BD35">
        <f>M35*EnemyData!$P$7</f>
        <v>1200</v>
      </c>
      <c r="BF35">
        <f>O35*EnemyData!$P$8</f>
        <v>900</v>
      </c>
      <c r="BH35">
        <f>Q35*EnemyData!$P$9</f>
        <v>600</v>
      </c>
      <c r="BJ35">
        <f>S35*EnemyData!$P$10</f>
        <v>900</v>
      </c>
      <c r="BL35">
        <f>U35*EnemyData!$P$11</f>
        <v>1500</v>
      </c>
      <c r="BN35">
        <f>W35*EnemyData!$P$12</f>
        <v>225</v>
      </c>
      <c r="BP35">
        <f>Y35*EnemyData!$P$13</f>
        <v>300</v>
      </c>
      <c r="BR35">
        <f>AA35*EnemyData!$P$14</f>
        <v>500</v>
      </c>
      <c r="BT35">
        <f>AC35*EnemyData!$P$15</f>
        <v>600</v>
      </c>
      <c r="BV35">
        <f>AE35*EnemyData!$P$16</f>
        <v>650</v>
      </c>
      <c r="BX35">
        <f>AG35*EnemyData!$P$17</f>
        <v>800</v>
      </c>
      <c r="BZ35">
        <f>AI35*EnemyData!$P$18</f>
        <v>1000</v>
      </c>
      <c r="CB35">
        <f>AK35*EnemyData!$P$19</f>
        <v>1400</v>
      </c>
      <c r="CD35">
        <f>AM35*EnemyData!$P$20</f>
        <v>1800</v>
      </c>
    </row>
    <row r="38" spans="1:82" x14ac:dyDescent="0.3">
      <c r="AR38">
        <f>SUM(AR5:AR35)</f>
        <v>112270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EnemyData</vt:lpstr>
      <vt:lpstr>PlayerWeaponData</vt:lpstr>
      <vt:lpstr>WeaponRecoil</vt:lpstr>
      <vt:lpstr>ClipBoard</vt:lpstr>
      <vt:lpstr>Switch</vt:lpstr>
      <vt:lpstr>CoreData</vt:lpstr>
      <vt:lpstr>EnemySpawner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RiffLife</dc:creator>
  <cp:lastModifiedBy>RiffLife</cp:lastModifiedBy>
  <dcterms:created xsi:type="dcterms:W3CDTF">2020-12-13T15:09:42Z</dcterms:created>
  <dcterms:modified xsi:type="dcterms:W3CDTF">2020-12-18T06:57:45Z</dcterms:modified>
</cp:coreProperties>
</file>